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charts/chart1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drawings/drawing8.xml" ContentType="application/vnd.openxmlformats-officedocument.drawingml.chartshapes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harts/chart19.xml" ContentType="application/vnd.openxmlformats-officedocument.drawingml.chart+xml"/>
  <Override PartName="/xl/drawings/drawing10.xml" ContentType="application/vnd.openxmlformats-officedocument.drawingml.chartshapes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ml.chartshapes+xml"/>
  <Override PartName="/xl/charts/chart2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4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7.xml" ContentType="application/vnd.openxmlformats-officedocument.spreadsheetml.comments+xml"/>
  <Override PartName="/xl/charts/chart25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6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omments9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2.xml" ContentType="application/vnd.openxmlformats-officedocument.drawing+xml"/>
  <Override PartName="/xl/comments10.xml" ContentType="application/vnd.openxmlformats-officedocument.spreadsheetml.comments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3.xml" ContentType="application/vnd.openxmlformats-officedocument.drawing+xml"/>
  <Override PartName="/xl/comments11.xml" ContentType="application/vnd.openxmlformats-officedocument.spreadsheetml.comment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+xml"/>
  <Override PartName="/xl/charts/chart35.xml" ContentType="application/vnd.openxmlformats-officedocument.drawingml.chart+xml"/>
  <Override PartName="/xl/drawings/drawing25.xml" ContentType="application/vnd.openxmlformats-officedocument.drawing+xml"/>
  <Override PartName="/xl/charts/chart36.xml" ContentType="application/vnd.openxmlformats-officedocument.drawingml.chart+xml"/>
  <Override PartName="/xl/drawings/drawing26.xml" ContentType="application/vnd.openxmlformats-officedocument.drawing+xml"/>
  <Override PartName="/xl/charts/chart37.xml" ContentType="application/vnd.openxmlformats-officedocument.drawingml.chart+xml"/>
  <Override PartName="/xl/drawings/drawing2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603\"/>
    </mc:Choice>
  </mc:AlternateContent>
  <xr:revisionPtr revIDLastSave="0" documentId="13_ncr:1_{400A18C3-B015-421E-A8AD-EC226D86676D}" xr6:coauthVersionLast="47" xr6:coauthVersionMax="47" xr10:uidLastSave="{00000000-0000-0000-0000-000000000000}"/>
  <bookViews>
    <workbookView xWindow="28680" yWindow="-120" windowWidth="29040" windowHeight="15720" tabRatio="910" activeTab="9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322" r:id="rId5"/>
    <sheet name="G6" sheetId="257" r:id="rId6"/>
    <sheet name="G7" sheetId="323" r:id="rId7"/>
    <sheet name="G8 - A" sheetId="314" r:id="rId8"/>
    <sheet name="G8 - B" sheetId="313" r:id="rId9"/>
    <sheet name="G8 - C" sheetId="312" r:id="rId10"/>
    <sheet name="G8 - D" sheetId="311" r:id="rId11"/>
    <sheet name="G9" sheetId="318" r:id="rId12"/>
    <sheet name="G10" sheetId="319" r:id="rId13"/>
    <sheet name="G20." sheetId="308" state="hidden" r:id="rId14"/>
    <sheet name="G11" sheetId="309" r:id="rId15"/>
    <sheet name="G21." sheetId="310" state="hidden" r:id="rId16"/>
    <sheet name="PARTICIPACION" sheetId="293" r:id="rId17"/>
    <sheet name="Tabla Final" sheetId="294" r:id="rId18"/>
    <sheet name="Lista de preguntas" sheetId="272" r:id="rId19"/>
    <sheet name="G20A" sheetId="201" state="hidden" r:id="rId20"/>
    <sheet name="G20B" sheetId="202" state="hidden" r:id="rId21"/>
    <sheet name="G20C" sheetId="203" state="hidden" r:id="rId22"/>
    <sheet name="G7A" sheetId="177" state="hidden" r:id="rId23"/>
    <sheet name="G7B" sheetId="178" state="hidden" r:id="rId24"/>
    <sheet name="G7C" sheetId="179" state="hidden" r:id="rId25"/>
  </sheets>
  <definedNames>
    <definedName name="_xlnm._FilterDatabase" localSheetId="12" hidden="1">'G10'!$A$33:$C$33</definedName>
    <definedName name="_xlnm._FilterDatabase" localSheetId="22" hidden="1">G7A!$A$6:$C$6</definedName>
    <definedName name="_xlnm._FilterDatabase" localSheetId="23" hidden="1">G7B!#REF!</definedName>
    <definedName name="_xlnm._FilterDatabase" localSheetId="24" hidden="1">G7C!#REF!</definedName>
    <definedName name="_xlnm._FilterDatabase" localSheetId="11" hidden="1">'G9'!$A$33:$C$33</definedName>
    <definedName name="_xlnm._FilterDatabase" localSheetId="16" hidden="1">PARTICIPACION!$A$5:$BC$34</definedName>
    <definedName name="_xlnm.Print_Area" localSheetId="0">'G1'!$O$11:$AC$56</definedName>
    <definedName name="_xlnm.Print_Area" localSheetId="12">'G10'!$F$6:$P$84</definedName>
    <definedName name="_xlnm.Print_Area" localSheetId="14">'G11'!$J$4:$Q$26</definedName>
    <definedName name="_xlnm.Print_Area" localSheetId="1">'G2'!$O$9:$AD$63</definedName>
    <definedName name="_xlnm.Print_Area" localSheetId="2">'G3'!$O$10:$Z$58</definedName>
    <definedName name="_xlnm.Print_Area" localSheetId="3">'G4'!$R$2:$AO$65</definedName>
    <definedName name="_xlnm.Print_Area" localSheetId="4">'G5'!$AJ$8:$BL$43</definedName>
    <definedName name="_xlnm.Print_Area" localSheetId="5">'G6'!$K$5:$U$60</definedName>
    <definedName name="_xlnm.Print_Area" localSheetId="6">'G7'!$K$1:$AE$58</definedName>
    <definedName name="_xlnm.Print_Area" localSheetId="22">G7A!$B$22:$F$58</definedName>
    <definedName name="_xlnm.Print_Area" localSheetId="23">G7B!$B$16:$H$51</definedName>
    <definedName name="_xlnm.Print_Area" localSheetId="24">G7C!$B$16:$H$54</definedName>
    <definedName name="_xlnm.Print_Area" localSheetId="7">'G8 - A'!$K$4:$V$39</definedName>
    <definedName name="_xlnm.Print_Area" localSheetId="8">'G8 - B'!$J$3:$V$34</definedName>
    <definedName name="_xlnm.Print_Area" localSheetId="9">'G8 - C'!$J$7:$W$39</definedName>
    <definedName name="_xlnm.Print_Area" localSheetId="10">'G8 - D'!$I$7:$R$42</definedName>
    <definedName name="_xlnm.Print_Area" localSheetId="11">'G9'!$F$1:$P$82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312" l="1"/>
  <c r="H80" i="311"/>
  <c r="H79" i="313"/>
  <c r="B35" i="319" l="1"/>
  <c r="B36" i="319"/>
  <c r="B39" i="319"/>
  <c r="B40" i="319"/>
  <c r="B37" i="319"/>
  <c r="B41" i="319"/>
  <c r="B38" i="319"/>
  <c r="B42" i="319"/>
  <c r="B43" i="319"/>
  <c r="B44" i="319"/>
  <c r="B34" i="319"/>
  <c r="B29" i="319"/>
  <c r="B30" i="319"/>
  <c r="B31" i="319"/>
  <c r="B31" i="318"/>
  <c r="B30" i="318"/>
  <c r="B29" i="318"/>
  <c r="B34" i="318"/>
  <c r="C34" i="318"/>
  <c r="H79" i="314"/>
  <c r="BS55" i="293" l="1"/>
  <c r="BS56" i="293"/>
  <c r="BS57" i="293"/>
  <c r="BS58" i="293"/>
  <c r="BR58" i="293"/>
  <c r="BR57" i="293"/>
  <c r="BR56" i="293"/>
  <c r="BR55" i="293"/>
  <c r="H79" i="312" l="1"/>
  <c r="H79" i="311"/>
  <c r="H78" i="313"/>
  <c r="H78" i="314"/>
  <c r="B44" i="318" l="1"/>
  <c r="H78" i="311" l="1"/>
  <c r="H76" i="313"/>
  <c r="H77" i="313"/>
  <c r="H77" i="314"/>
  <c r="H78" i="312"/>
  <c r="BO55" i="293" l="1"/>
  <c r="BQ58" i="293"/>
  <c r="BQ57" i="293"/>
  <c r="BQ56" i="293"/>
  <c r="BQ55" i="293"/>
  <c r="H77" i="311" l="1"/>
  <c r="H76" i="314"/>
  <c r="H77" i="312"/>
  <c r="C39" i="318" l="1"/>
  <c r="C38" i="318"/>
  <c r="B35" i="318"/>
  <c r="B36" i="318"/>
  <c r="B40" i="318"/>
  <c r="B37" i="318"/>
  <c r="B38" i="318"/>
  <c r="B41" i="318"/>
  <c r="B42" i="318"/>
  <c r="B43" i="318"/>
  <c r="B39" i="318"/>
  <c r="BP55" i="293" l="1"/>
  <c r="BP56" i="293"/>
  <c r="BP57" i="293"/>
  <c r="BP58" i="293"/>
  <c r="H76" i="311" l="1"/>
  <c r="H75" i="313"/>
  <c r="H75" i="314"/>
  <c r="H76" i="312"/>
  <c r="D14" i="257"/>
  <c r="D15" i="257"/>
  <c r="D16" i="257"/>
  <c r="D17" i="257"/>
  <c r="BO56" i="293" l="1"/>
  <c r="BO57" i="293"/>
  <c r="BO58" i="293"/>
  <c r="H75" i="312" l="1"/>
  <c r="BM58" i="293" l="1"/>
  <c r="BN56" i="293"/>
  <c r="BN55" i="293"/>
  <c r="BN58" i="293"/>
  <c r="C56" i="293" l="1"/>
  <c r="C55" i="293"/>
  <c r="BN57" i="293"/>
  <c r="BL58" i="293"/>
  <c r="BL57" i="293"/>
  <c r="BL56" i="293"/>
  <c r="BL55" i="293"/>
  <c r="H74" i="314" l="1"/>
  <c r="H74" i="313"/>
  <c r="H74" i="312"/>
  <c r="H74" i="311"/>
  <c r="H75" i="311"/>
  <c r="BM57" i="293" l="1"/>
  <c r="BM56" i="293"/>
  <c r="BM55" i="293"/>
  <c r="H73" i="314"/>
  <c r="H73" i="312"/>
  <c r="H73" i="311"/>
  <c r="H73" i="313" l="1"/>
  <c r="BK58" i="293"/>
  <c r="BK57" i="293"/>
  <c r="BK56" i="293"/>
  <c r="BK55" i="293"/>
  <c r="H72" i="314"/>
  <c r="H72" i="312"/>
  <c r="H72" i="313"/>
  <c r="BJ58" i="293" l="1"/>
  <c r="BJ57" i="293"/>
  <c r="BJ56" i="293"/>
  <c r="BJ55" i="293"/>
  <c r="H71" i="314" l="1"/>
  <c r="H71" i="313"/>
  <c r="H72" i="311"/>
  <c r="C29" i="318" l="1"/>
  <c r="BI58" i="293" l="1"/>
  <c r="BI57" i="293"/>
  <c r="BI56" i="293"/>
  <c r="BI55" i="293"/>
  <c r="H69" i="314" l="1"/>
  <c r="H70" i="314"/>
  <c r="H69" i="313"/>
  <c r="H70" i="313"/>
  <c r="H70" i="312"/>
  <c r="H71" i="312"/>
  <c r="H71" i="311"/>
  <c r="C34" i="319" l="1"/>
  <c r="H68" i="314" l="1"/>
  <c r="H68" i="313"/>
  <c r="H69" i="312"/>
  <c r="H69" i="311"/>
  <c r="H70" i="311"/>
  <c r="BH58" i="293" l="1"/>
  <c r="BH57" i="293"/>
  <c r="BH56" i="293"/>
  <c r="BH55" i="293"/>
  <c r="C44" i="319" l="1"/>
  <c r="C42" i="319"/>
  <c r="C43" i="319"/>
  <c r="C41" i="319"/>
  <c r="C39" i="319"/>
  <c r="C35" i="319"/>
  <c r="C40" i="319"/>
  <c r="C37" i="319"/>
  <c r="C36" i="319"/>
  <c r="C38" i="319"/>
  <c r="C31" i="319"/>
  <c r="C30" i="319"/>
  <c r="C29" i="319"/>
  <c r="C44" i="318"/>
  <c r="C43" i="318"/>
  <c r="C42" i="318"/>
  <c r="C40" i="318"/>
  <c r="C41" i="318"/>
  <c r="C36" i="318"/>
  <c r="C35" i="318"/>
  <c r="C37" i="318"/>
  <c r="C30" i="318"/>
  <c r="C31" i="318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58" i="293" l="1"/>
  <c r="BG57" i="293"/>
  <c r="BG56" i="293"/>
  <c r="BG55" i="293"/>
  <c r="BF58" i="293" l="1"/>
  <c r="BF57" i="293"/>
  <c r="BF56" i="293"/>
  <c r="BF55" i="293"/>
  <c r="BE58" i="293" l="1"/>
  <c r="BE57" i="293"/>
  <c r="BE56" i="293"/>
  <c r="BE55" i="293"/>
  <c r="BD58" i="293" l="1"/>
  <c r="BD57" i="293"/>
  <c r="BD56" i="293"/>
  <c r="BD55" i="293"/>
  <c r="BC58" i="293"/>
  <c r="BC57" i="293"/>
  <c r="BC56" i="293"/>
  <c r="BC55" i="293"/>
  <c r="BB58" i="293" l="1"/>
  <c r="BB57" i="293"/>
  <c r="BB56" i="293"/>
  <c r="BB55" i="293"/>
  <c r="BA58" i="293" l="1"/>
  <c r="BA57" i="293"/>
  <c r="BA56" i="293"/>
  <c r="BA55" i="293"/>
  <c r="AZ58" i="293" l="1"/>
  <c r="AZ57" i="293"/>
  <c r="AZ56" i="293"/>
  <c r="AZ55" i="293"/>
  <c r="AY58" i="293" l="1"/>
  <c r="AY57" i="293"/>
  <c r="AY56" i="293"/>
  <c r="AY55" i="293"/>
  <c r="AX58" i="293" l="1"/>
  <c r="AW58" i="293"/>
  <c r="AX57" i="293"/>
  <c r="AW57" i="293"/>
  <c r="AX56" i="293"/>
  <c r="AW56" i="293"/>
  <c r="AX55" i="293"/>
  <c r="AW55" i="293"/>
  <c r="AV58" i="293" l="1"/>
  <c r="AV57" i="293"/>
  <c r="AV56" i="293"/>
  <c r="AV55" i="293"/>
  <c r="D55" i="293" l="1"/>
  <c r="E55" i="293"/>
  <c r="F55" i="293"/>
  <c r="G55" i="293"/>
  <c r="H55" i="293"/>
  <c r="I55" i="293"/>
  <c r="J55" i="293"/>
  <c r="K55" i="293"/>
  <c r="L55" i="293"/>
  <c r="M55" i="293"/>
  <c r="N55" i="293"/>
  <c r="O55" i="293"/>
  <c r="P55" i="293"/>
  <c r="Q55" i="293"/>
  <c r="R55" i="293"/>
  <c r="S55" i="293"/>
  <c r="T55" i="293"/>
  <c r="U55" i="293"/>
  <c r="V55" i="293"/>
  <c r="W55" i="293"/>
  <c r="X55" i="293"/>
  <c r="Y55" i="293"/>
  <c r="Z55" i="293"/>
  <c r="AA55" i="293"/>
  <c r="AB55" i="293"/>
  <c r="AC55" i="293"/>
  <c r="AD55" i="293"/>
  <c r="AE55" i="293"/>
  <c r="AF55" i="293"/>
  <c r="AG55" i="293"/>
  <c r="AH55" i="293"/>
  <c r="AI55" i="293"/>
  <c r="AJ55" i="293"/>
  <c r="AK55" i="293"/>
  <c r="AL55" i="293"/>
  <c r="AM55" i="293"/>
  <c r="AN55" i="293"/>
  <c r="AO55" i="293"/>
  <c r="AP55" i="293"/>
  <c r="AQ55" i="293"/>
  <c r="AR55" i="293"/>
  <c r="AS55" i="293"/>
  <c r="AT55" i="293"/>
  <c r="AU55" i="293"/>
  <c r="D56" i="293"/>
  <c r="E56" i="293"/>
  <c r="F56" i="293"/>
  <c r="G56" i="293"/>
  <c r="H56" i="293"/>
  <c r="I56" i="293"/>
  <c r="J56" i="293"/>
  <c r="K56" i="293"/>
  <c r="L56" i="293"/>
  <c r="M56" i="293"/>
  <c r="N56" i="293"/>
  <c r="O56" i="293"/>
  <c r="P56" i="293"/>
  <c r="Q56" i="293"/>
  <c r="R56" i="293"/>
  <c r="S56" i="293"/>
  <c r="T56" i="293"/>
  <c r="U56" i="293"/>
  <c r="V56" i="293"/>
  <c r="W56" i="293"/>
  <c r="X56" i="293"/>
  <c r="Y56" i="293"/>
  <c r="Z56" i="293"/>
  <c r="AA56" i="293"/>
  <c r="AB56" i="293"/>
  <c r="AC56" i="293"/>
  <c r="AD56" i="293"/>
  <c r="AE56" i="293"/>
  <c r="AF56" i="293"/>
  <c r="AG56" i="293"/>
  <c r="AH56" i="293"/>
  <c r="AI56" i="293"/>
  <c r="AJ56" i="293"/>
  <c r="AK56" i="293"/>
  <c r="AL56" i="293"/>
  <c r="AM56" i="293"/>
  <c r="AN56" i="293"/>
  <c r="AO56" i="293"/>
  <c r="AP56" i="293"/>
  <c r="AQ56" i="293"/>
  <c r="AR56" i="293"/>
  <c r="AS56" i="293"/>
  <c r="AT56" i="293"/>
  <c r="AU56" i="293"/>
  <c r="C57" i="293"/>
  <c r="D57" i="293"/>
  <c r="E57" i="293"/>
  <c r="F57" i="293"/>
  <c r="G57" i="293"/>
  <c r="H57" i="293"/>
  <c r="I57" i="293"/>
  <c r="J57" i="293"/>
  <c r="K57" i="293"/>
  <c r="L57" i="293"/>
  <c r="M57" i="293"/>
  <c r="N57" i="293"/>
  <c r="O57" i="293"/>
  <c r="P57" i="293"/>
  <c r="Q57" i="293"/>
  <c r="R57" i="293"/>
  <c r="S57" i="293"/>
  <c r="T57" i="293"/>
  <c r="U57" i="293"/>
  <c r="V57" i="293"/>
  <c r="W57" i="293"/>
  <c r="X57" i="293"/>
  <c r="Y57" i="293"/>
  <c r="Z57" i="293"/>
  <c r="AA57" i="293"/>
  <c r="AB57" i="293"/>
  <c r="AC57" i="293"/>
  <c r="AD57" i="293"/>
  <c r="AE57" i="293"/>
  <c r="AF57" i="293"/>
  <c r="AG57" i="293"/>
  <c r="AH57" i="293"/>
  <c r="AI57" i="293"/>
  <c r="AJ57" i="293"/>
  <c r="AK57" i="293"/>
  <c r="AL57" i="293"/>
  <c r="AM57" i="293"/>
  <c r="AN57" i="293"/>
  <c r="AO57" i="293"/>
  <c r="AP57" i="293"/>
  <c r="AQ57" i="293"/>
  <c r="AR57" i="293"/>
  <c r="AS57" i="293"/>
  <c r="AT57" i="293"/>
  <c r="AU57" i="293"/>
  <c r="C58" i="293"/>
  <c r="D58" i="293"/>
  <c r="E58" i="293"/>
  <c r="F58" i="293"/>
  <c r="G58" i="293"/>
  <c r="H58" i="293"/>
  <c r="I58" i="293"/>
  <c r="J58" i="293"/>
  <c r="K58" i="293"/>
  <c r="L58" i="293"/>
  <c r="M58" i="293"/>
  <c r="N58" i="293"/>
  <c r="O58" i="293"/>
  <c r="P58" i="293"/>
  <c r="Q58" i="293"/>
  <c r="R58" i="293"/>
  <c r="S58" i="293"/>
  <c r="T58" i="293"/>
  <c r="U58" i="293"/>
  <c r="V58" i="293"/>
  <c r="W58" i="293"/>
  <c r="X58" i="293"/>
  <c r="Y58" i="293"/>
  <c r="Z58" i="293"/>
  <c r="AA58" i="293"/>
  <c r="AB58" i="293"/>
  <c r="AC58" i="293"/>
  <c r="AD58" i="293"/>
  <c r="AE58" i="293"/>
  <c r="AF58" i="293"/>
  <c r="AG58" i="293"/>
  <c r="AH58" i="293"/>
  <c r="AI58" i="293"/>
  <c r="AJ58" i="293"/>
  <c r="AK58" i="293"/>
  <c r="AL58" i="293"/>
  <c r="AM58" i="293"/>
  <c r="AN58" i="293"/>
  <c r="AO58" i="293"/>
  <c r="AP58" i="293"/>
  <c r="AQ58" i="293"/>
  <c r="AR58" i="293"/>
  <c r="AS58" i="293"/>
  <c r="AT58" i="293"/>
  <c r="AU58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10" authorId="0" shapeId="0" xr:uid="{00000000-0006-0000-0000-000001000000}">
      <text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  <author>Jimenez GianMarco(ESTUDIANTE)</author>
  </authors>
  <commentList>
    <comment ref="B7" authorId="0" shapeId="0" xr:uid="{9CFF98AA-8317-4887-BE83-160BF6EB73DE}">
      <text>
        <r>
          <rPr>
            <sz val="9"/>
            <color indexed="81"/>
            <rFont val="Tahoma"/>
            <family val="2"/>
          </rPr>
          <t>Pegar información del trimestre anterior</t>
        </r>
      </text>
    </comment>
    <comment ref="C7" authorId="0" shapeId="0" xr:uid="{CFB1A41E-D586-4E9A-8456-EBD7CB42B384}">
      <text>
        <r>
          <rPr>
            <sz val="9"/>
            <color indexed="81"/>
            <rFont val="Tahoma"/>
            <family val="2"/>
          </rPr>
          <t>Organizar de menor a mayor por esta columna</t>
        </r>
      </text>
    </comment>
    <comment ref="A46" authorId="0" shapeId="0" xr:uid="{CFDE0DA0-76DF-4A41-A4B3-55C4A6619CD8}">
      <text>
        <r>
          <rPr>
            <sz val="9"/>
            <color indexed="81"/>
            <rFont val="Tahoma"/>
            <family val="2"/>
          </rPr>
          <t>Total encuestados</t>
        </r>
      </text>
    </comment>
    <comment ref="A59" authorId="1" shapeId="0" xr:uid="{7A2B877D-7DD7-4FBE-972D-E22662C1955E}">
      <text>
        <r>
          <rPr>
            <b/>
            <sz val="9"/>
            <color indexed="81"/>
            <rFont val="Tahoma"/>
            <family val="2"/>
          </rPr>
          <t>Jimenez GianMarco(ESTUDIANTE):</t>
        </r>
        <r>
          <rPr>
            <sz val="9"/>
            <color indexed="81"/>
            <rFont val="Tahoma"/>
            <family val="2"/>
          </rPr>
          <t xml:space="preserve">
Trimestre anterior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3" authorId="0" shapeId="0" xr:uid="{2DCAF1EA-A98C-4BD7-8D58-BFDF543C6F30}">
      <text>
        <r>
          <rPr>
            <sz val="9"/>
            <color indexed="81"/>
            <rFont val="Tahoma"/>
            <family val="2"/>
          </rPr>
          <t>RA1007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G8" authorId="0" shapeId="0" xr:uid="{00000000-0006-0000-0100-000002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  <comment ref="K8" authorId="0" shapeId="0" xr:uid="{00000000-0006-0000-0100-000003000000}">
      <text>
        <r>
          <rPr>
            <sz val="9"/>
            <color indexed="81"/>
            <rFont val="Tahoma"/>
            <family val="2"/>
          </rPr>
          <t>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K7" authorId="0" shapeId="0" xr:uid="{00000000-0006-0000-0300-000002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  <comment ref="O7" authorId="0" shapeId="0" xr:uid="{00000000-0006-0000-0300-000003000000}">
      <text>
        <r>
          <rPr>
            <sz val="9"/>
            <color indexed="81"/>
            <rFont val="Tahoma"/>
            <family val="2"/>
          </rPr>
          <t>Este dato corresponde al cálculo de la oferta disponible en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477E1A6-9314-4D05-8952-DB6AEC1B0DCF}">
      <text>
        <r>
          <rPr>
            <sz val="9"/>
            <color indexed="81"/>
            <rFont val="Tahoma"/>
            <family val="2"/>
          </rPr>
          <t>Solo se realiza para bancos. Se debe sumar d+e-(a+b)</t>
        </r>
      </text>
    </comment>
    <comment ref="B6" authorId="0" shapeId="0" xr:uid="{C6897936-EB5C-48D7-A0B0-72B0827E1262}">
      <text>
        <r>
          <rPr>
            <sz val="9"/>
            <color indexed="81"/>
            <rFont val="Tahoma"/>
            <family val="2"/>
          </rPr>
          <t>PR768</t>
        </r>
      </text>
    </comment>
    <comment ref="C6" authorId="0" shapeId="0" xr:uid="{750A7E31-860E-4DA6-8C59-2A1FE97F9299}">
      <text>
        <r>
          <rPr>
            <sz val="9"/>
            <color indexed="81"/>
            <rFont val="Tahoma"/>
            <family val="2"/>
          </rPr>
          <t>PR634</t>
        </r>
      </text>
    </comment>
    <comment ref="D6" authorId="0" shapeId="0" xr:uid="{266C4D06-4FDC-4C25-BF31-01CFE2AE291D}">
      <text>
        <r>
          <rPr>
            <sz val="9"/>
            <color indexed="81"/>
            <rFont val="Tahoma"/>
            <family val="2"/>
          </rPr>
          <t>PR795</t>
        </r>
      </text>
    </comment>
    <comment ref="E6" authorId="0" shapeId="0" xr:uid="{213556A9-F235-423D-9F87-43061271C413}">
      <text>
        <r>
          <rPr>
            <sz val="9"/>
            <color indexed="81"/>
            <rFont val="Tahoma"/>
            <family val="2"/>
          </rPr>
          <t>PR886</t>
        </r>
      </text>
    </comment>
    <comment ref="F6" authorId="0" shapeId="0" xr:uid="{A552B3E8-4617-4E69-BAB6-6B45E6F93DCE}">
      <text>
        <r>
          <rPr>
            <sz val="9"/>
            <color indexed="81"/>
            <rFont val="Tahoma"/>
            <family val="2"/>
          </rPr>
          <t>PR773</t>
        </r>
      </text>
    </comment>
    <comment ref="G6" authorId="0" shapeId="0" xr:uid="{F0DE7D60-00F7-4387-B3B1-5B76EC589944}">
      <text>
        <r>
          <rPr>
            <sz val="9"/>
            <color indexed="81"/>
            <rFont val="Tahoma"/>
            <family val="2"/>
          </rPr>
          <t>PR640</t>
        </r>
      </text>
    </comment>
    <comment ref="H6" authorId="0" shapeId="0" xr:uid="{39A87D4F-9869-4B5E-BB99-A4899A4FCC35}">
      <text>
        <r>
          <rPr>
            <sz val="9"/>
            <color indexed="81"/>
            <rFont val="Tahoma"/>
            <family val="2"/>
          </rPr>
          <t>PR808</t>
        </r>
      </text>
    </comment>
    <comment ref="I6" authorId="0" shapeId="0" xr:uid="{39BF8252-83AD-4C36-B403-07800A2F42E1}">
      <text>
        <r>
          <rPr>
            <sz val="9"/>
            <color indexed="81"/>
            <rFont val="Tahoma"/>
            <family val="2"/>
          </rPr>
          <t>PR897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6602047B-2B79-460E-B025-BB00BF75989C}">
      <text>
        <r>
          <rPr>
            <sz val="9"/>
            <color indexed="81"/>
            <rFont val="Tahoma"/>
            <family val="2"/>
          </rPr>
          <t>PR886</t>
        </r>
      </text>
    </comment>
    <comment ref="E5" authorId="0" shapeId="0" xr:uid="{6F08728B-6861-4C68-82A0-CDC3A3AF2ADA}">
      <text>
        <r>
          <rPr>
            <sz val="9"/>
            <color indexed="81"/>
            <rFont val="Tahoma"/>
            <family val="2"/>
          </rPr>
          <t>PR897</t>
        </r>
      </text>
    </comment>
    <comment ref="B6" authorId="0" shapeId="0" xr:uid="{00000000-0006-0000-0B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B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B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B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B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B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5" authorId="0" shapeId="0" xr:uid="{C518DB92-3344-413D-B647-3EFAA209B50B}">
      <text>
        <r>
          <rPr>
            <sz val="9"/>
            <color indexed="81"/>
            <rFont val="Tahoma"/>
            <family val="2"/>
          </rPr>
          <t>PR795</t>
        </r>
      </text>
    </comment>
    <comment ref="E5" authorId="0" shapeId="0" xr:uid="{62DA19C0-11D5-41F0-9744-F48ABA997D80}">
      <text>
        <r>
          <rPr>
            <sz val="9"/>
            <color indexed="81"/>
            <rFont val="Tahoma"/>
            <family val="2"/>
          </rPr>
          <t>PR808</t>
        </r>
      </text>
    </comment>
    <comment ref="B6" authorId="0" shapeId="0" xr:uid="{00000000-0006-0000-0A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6" authorId="0" shapeId="0" xr:uid="{00000000-0006-0000-0A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6" authorId="0" shapeId="0" xr:uid="{00000000-0006-0000-0A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6" authorId="0" shapeId="0" xr:uid="{00000000-0006-0000-0A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6" authorId="0" shapeId="0" xr:uid="{00000000-0006-0000-0A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6" authorId="0" shapeId="0" xr:uid="{00000000-0006-0000-0A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719D4D77-7662-47A5-A43D-78BC66CD88B5}">
      <text>
        <r>
          <rPr>
            <sz val="9"/>
            <color indexed="81"/>
            <rFont val="Tahoma"/>
            <family val="2"/>
          </rPr>
          <t>PR768</t>
        </r>
      </text>
    </comment>
    <comment ref="E6" authorId="0" shapeId="0" xr:uid="{B8E2AAB3-AB7B-4564-9AB4-DB8928ED6EEB}">
      <text>
        <r>
          <rPr>
            <sz val="9"/>
            <color indexed="81"/>
            <rFont val="Tahoma"/>
            <family val="2"/>
          </rPr>
          <t>PR773</t>
        </r>
      </text>
    </comment>
    <comment ref="B7" authorId="0" shapeId="0" xr:uid="{00000000-0006-0000-09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9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9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9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9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9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47876359-8C68-4CB0-A14C-35F371DC13B1}">
      <text>
        <r>
          <rPr>
            <sz val="9"/>
            <color indexed="81"/>
            <rFont val="Tahoma"/>
            <family val="2"/>
          </rPr>
          <t>PR634</t>
        </r>
      </text>
    </comment>
    <comment ref="E6" authorId="0" shapeId="0" xr:uid="{5B1D972F-5FD6-4741-A2A2-5C811216790D}">
      <text>
        <r>
          <rPr>
            <sz val="9"/>
            <color indexed="81"/>
            <rFont val="Tahoma"/>
            <family val="2"/>
          </rPr>
          <t>PR640</t>
        </r>
      </text>
    </comment>
    <comment ref="B7" authorId="0" shapeId="0" xr:uid="{00000000-0006-0000-0800-000001000000}">
      <text>
        <r>
          <rPr>
            <sz val="9"/>
            <color indexed="81"/>
            <rFont val="Tahoma"/>
            <family val="2"/>
          </rPr>
          <t>a+b</t>
        </r>
      </text>
    </comment>
    <comment ref="C7" authorId="0" shapeId="0" xr:uid="{00000000-0006-0000-0800-000002000000}">
      <text>
        <r>
          <rPr>
            <sz val="9"/>
            <color indexed="81"/>
            <rFont val="Tahoma"/>
            <family val="2"/>
          </rPr>
          <t>c</t>
        </r>
      </text>
    </comment>
    <comment ref="D7" authorId="0" shapeId="0" xr:uid="{00000000-0006-0000-0800-000003000000}">
      <text>
        <r>
          <rPr>
            <sz val="9"/>
            <color indexed="81"/>
            <rFont val="Tahoma"/>
            <family val="2"/>
          </rPr>
          <t>d+e</t>
        </r>
      </text>
    </comment>
    <comment ref="E7" authorId="0" shapeId="0" xr:uid="{00000000-0006-0000-0800-000004000000}">
      <text>
        <r>
          <rPr>
            <sz val="9"/>
            <color indexed="81"/>
            <rFont val="Tahoma"/>
            <family val="2"/>
          </rPr>
          <t>a+b</t>
        </r>
      </text>
    </comment>
    <comment ref="F7" authorId="0" shapeId="0" xr:uid="{00000000-0006-0000-0800-000005000000}">
      <text>
        <r>
          <rPr>
            <sz val="9"/>
            <color indexed="81"/>
            <rFont val="Tahoma"/>
            <family val="2"/>
          </rPr>
          <t>c</t>
        </r>
      </text>
    </comment>
    <comment ref="G7" authorId="0" shapeId="0" xr:uid="{00000000-0006-0000-0800-000006000000}">
      <text>
        <r>
          <rPr>
            <sz val="9"/>
            <color indexed="81"/>
            <rFont val="Tahoma"/>
            <family val="2"/>
          </rPr>
          <t>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FC554A0A-0FD0-47E4-9F84-597CF1F2F883}">
      <text>
        <r>
          <rPr>
            <sz val="9"/>
            <color indexed="81"/>
            <rFont val="Tahoma"/>
            <family val="2"/>
          </rPr>
          <t>Pegar información del trimestre anterior (Columna C)</t>
        </r>
      </text>
    </comment>
    <comment ref="C7" authorId="0" shapeId="0" xr:uid="{A896835A-AD84-45D2-A26A-7A1F7CAA3F85}">
      <text>
        <r>
          <rPr>
            <sz val="9"/>
            <color indexed="81"/>
            <rFont val="Tahoma"/>
            <family val="2"/>
          </rPr>
          <t>Organizar de menor a mayor por esta fecha</t>
        </r>
      </text>
    </comment>
    <comment ref="A46" authorId="0" shapeId="0" xr:uid="{758D5DF7-B6E8-40C6-A76C-27ED60C8EA02}">
      <text>
        <r>
          <rPr>
            <sz val="9"/>
            <color indexed="81"/>
            <rFont val="Tahoma"/>
            <family val="2"/>
          </rPr>
          <t>Total encuestados</t>
        </r>
      </text>
    </comment>
  </commentList>
</comments>
</file>

<file path=xl/sharedStrings.xml><?xml version="1.0" encoding="utf-8"?>
<sst xmlns="http://schemas.openxmlformats.org/spreadsheetml/2006/main" count="1698" uniqueCount="242">
  <si>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</si>
  <si>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</si>
  <si>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</si>
  <si>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</si>
  <si>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</si>
  <si>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</si>
  <si>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</si>
  <si>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</si>
  <si>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</si>
  <si>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</si>
  <si>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</si>
  <si>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</si>
  <si>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</si>
  <si>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</si>
  <si>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</si>
  <si>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</si>
  <si>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</si>
  <si>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</si>
  <si>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</si>
  <si>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</si>
  <si>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</si>
  <si>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</si>
  <si>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</si>
  <si>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</si>
  <si>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</si>
  <si>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</si>
  <si>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</si>
  <si>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</si>
  <si>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</si>
  <si>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</si>
  <si>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</si>
  <si>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</si>
  <si>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</si>
  <si>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</si>
  <si>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</si>
  <si>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</si>
  <si>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</si>
  <si>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</si>
  <si>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</si>
  <si>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</si>
  <si>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4</t>
  </si>
  <si>
    <t>Mircrocrédito</t>
  </si>
  <si>
    <t>Cambio en la oferta de nuevos créditos por modalidad</t>
  </si>
  <si>
    <t>Coop</t>
  </si>
  <si>
    <t>Otro</t>
  </si>
  <si>
    <t>Gráfico 5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</si>
  <si>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</si>
  <si>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</si>
  <si>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</si>
  <si>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</si>
  <si>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</si>
  <si>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</si>
  <si>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</si>
  <si>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</si>
  <si>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</si>
  <si>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</si>
  <si>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</si>
  <si>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</si>
  <si>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</si>
  <si>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</si>
  <si>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</si>
  <si>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 xml:space="preserve">Bancos </t>
  </si>
  <si>
    <t>BR537</t>
  </si>
  <si>
    <t>Su entidad</t>
  </si>
  <si>
    <t>Contemporanea</t>
  </si>
  <si>
    <t>Anterior</t>
  </si>
  <si>
    <t>Gráfico 7</t>
  </si>
  <si>
    <t>Micro</t>
  </si>
  <si>
    <t>Acceso al crédito para las empresas, según su tamaño</t>
  </si>
  <si>
    <t>Pequeñas</t>
  </si>
  <si>
    <t xml:space="preserve"> Medianas</t>
  </si>
  <si>
    <t>Grandes</t>
  </si>
  <si>
    <t xml:space="preserve">Gráficos superpuestos. </t>
  </si>
  <si>
    <t>Indicador del cambio en las exigencias en el otorgamiento de nuevos créditos (histórico para bancos)</t>
  </si>
  <si>
    <t xml:space="preserve">Consumo </t>
  </si>
  <si>
    <t>Indicador del cambio en las exigencias en el otorgamiento de nuevos créditos por tipo de cartera (bancos)</t>
  </si>
  <si>
    <t>A. Consumo</t>
  </si>
  <si>
    <t>B. Comercial</t>
  </si>
  <si>
    <t>¿Cómo han cambiado o cambiarían sus requisitos para asignar nuevos créditos consumo? (histórico para bancos)</t>
  </si>
  <si>
    <t>PR768</t>
  </si>
  <si>
    <t>PR773</t>
  </si>
  <si>
    <t>Bancos: Cartera Consumo</t>
  </si>
  <si>
    <t>Observado</t>
  </si>
  <si>
    <t>Esperado</t>
  </si>
  <si>
    <t>Aumentaron</t>
  </si>
  <si>
    <t>Permanecieron igual</t>
  </si>
  <si>
    <t>Disminuyeron</t>
  </si>
  <si>
    <t>COMPROBACIÓN</t>
  </si>
  <si>
    <t>Gráfico 9</t>
  </si>
  <si>
    <t>a/ Expectativas para el próximo trimestre.</t>
  </si>
  <si>
    <t>¿Cómo han cambiado o cambiarían sus requisitos para asignar de nuevos créditos?</t>
  </si>
  <si>
    <t>Pregunta</t>
  </si>
  <si>
    <t>PR886</t>
  </si>
  <si>
    <t>PR897</t>
  </si>
  <si>
    <t>Bancos: Cartera microcrédito</t>
  </si>
  <si>
    <t>Gráfico 10</t>
  </si>
  <si>
    <t>FECHA</t>
  </si>
  <si>
    <t xml:space="preserve">   (porcentaje)</t>
  </si>
  <si>
    <t>¿Cómo han cambiado o cambiarían sus requisitos para asignar de nuevos créditos ?</t>
  </si>
  <si>
    <t>PR795</t>
  </si>
  <si>
    <t>PR808</t>
  </si>
  <si>
    <t>Bancos: Cartera vivienda</t>
  </si>
  <si>
    <t>Gráfico 11</t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</si>
  <si>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</si>
  <si>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</si>
  <si>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</si>
  <si>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</si>
  <si>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Insertar aquí lo de la plantilla</t>
  </si>
  <si>
    <t>BANCOS</t>
  </si>
  <si>
    <t>COOPERATIVAS</t>
  </si>
  <si>
    <t>Seleccione los tipos de modificación más utilizados en los últimos tres meses</t>
  </si>
  <si>
    <t>PTRE158</t>
  </si>
  <si>
    <t>Principales medidas de redefinición de condiciones crediticias en las operaciones de modificación de créditos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</si>
  <si>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</si>
  <si>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</si>
  <si>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</si>
  <si>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</si>
  <si>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en el monto de los pagos</t>
  </si>
  <si>
    <t>Períodos de gracia</t>
  </si>
  <si>
    <t>Consolidación de créditos</t>
  </si>
  <si>
    <t>Diferimiento del pago de intereses</t>
  </si>
  <si>
    <t>Reducción de la cuota a solo el pago de intereses</t>
  </si>
  <si>
    <t>Extensión del plazo del crédito</t>
  </si>
  <si>
    <t>Seleccione los tipos de reestructuración más utilizados en los últimos tres meses</t>
  </si>
  <si>
    <t>PTRE243</t>
  </si>
  <si>
    <t>Principales medidas de redefinición de condiciones crediticias en las operaciones de reestructuración de créditos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</si>
  <si>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</si>
  <si>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</si>
  <si>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</si>
  <si>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</si>
  <si>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</si>
  <si>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</si>
  <si>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</si>
  <si>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</si>
  <si>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</si>
  <si>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</si>
  <si>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</si>
  <si>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</si>
  <si>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</si>
  <si>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</si>
  <si>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</si>
  <si>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</si>
  <si>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</si>
  <si>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</si>
  <si>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Cooperativo Coopcentral</t>
  </si>
  <si>
    <t>Ban100</t>
  </si>
  <si>
    <t>Banco Davivienda</t>
  </si>
  <si>
    <t>Banco de Bogotá</t>
  </si>
  <si>
    <t>Banco de Occidente</t>
  </si>
  <si>
    <t>Banco Falabella</t>
  </si>
  <si>
    <t>Banco Finandina</t>
  </si>
  <si>
    <t>Banco GNB Sudameris</t>
  </si>
  <si>
    <t>Banco Itau</t>
  </si>
  <si>
    <t>JP Morgan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</si>
  <si>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</si>
  <si>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</si>
  <si>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</si>
  <si>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</si>
  <si>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</si>
  <si>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</si>
  <si>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Bancolombia</t>
  </si>
  <si>
    <t>Mibanco</t>
  </si>
  <si>
    <t>Bancoomeva</t>
  </si>
  <si>
    <t>Lulo Bank</t>
  </si>
  <si>
    <t>Banco Contactar</t>
  </si>
  <si>
    <t>Banco Unión</t>
  </si>
  <si>
    <t>Coltefinanciera</t>
  </si>
  <si>
    <t>Credifamilia</t>
  </si>
  <si>
    <t>Crezcamos</t>
  </si>
  <si>
    <t>Iris</t>
  </si>
  <si>
    <t>Financiera Juriscoop</t>
  </si>
  <si>
    <t>GM Financial</t>
  </si>
  <si>
    <t>La Hipotecaria</t>
  </si>
  <si>
    <t xml:space="preserve">RCI </t>
  </si>
  <si>
    <t>Mercadopago</t>
  </si>
  <si>
    <t>Bold</t>
  </si>
  <si>
    <t xml:space="preserve">NU Colombia </t>
  </si>
  <si>
    <t>Tuya S. A.</t>
  </si>
  <si>
    <t>Confiar Cooperativa Financiera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</si>
  <si>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</si>
  <si>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</si>
  <si>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</si>
  <si>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</si>
  <si>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</si>
  <si>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</si>
  <si>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Índice de gráficos, según pregunta</t>
  </si>
  <si>
    <t>¿Cómo ha cambiado la demanda por nuevos créditos durante los últimos tres meses? Balance de respuestas por tipo de entidad.</t>
  </si>
  <si>
    <t>¿Cómo ha cambiado la oferta por nuevos créditos durante los últimos tres meses? Balance de respuestas por tipo de entidad.</t>
  </si>
  <si>
    <t xml:space="preserve">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</si>
  <si>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</si>
  <si>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han cambiado o cambiarían sus requisitos para asignar nuevos microcréditos? (histórico para bancos)</t>
  </si>
  <si>
    <t>¿Cómo han cambiado o cambiarían sus requisitos para asignar nuevos créditos de vivienda? (histórico para bancos)</t>
  </si>
  <si>
    <t>Seleccione los tipos de modififcación más utilizados en los últimos tres meses.</t>
  </si>
  <si>
    <t>Seleccione los tipos de reestructuración más utilizados en los últimos tres meses.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</si>
  <si>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</si>
  <si>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</si>
  <si>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</si>
  <si>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</si>
  <si>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</si>
  <si>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</si>
  <si>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</si>
  <si>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</si>
  <si>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</si>
  <si>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</si>
  <si>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</si>
  <si>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</si>
  <si>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</si>
  <si>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</si>
  <si>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</si>
  <si>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</si>
  <si>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</si>
  <si>
    <t>Encuesta</t>
  </si>
  <si>
    <t>23. ¿Cómo considera el actual acceso de los siguientes sectores económicos al crédito nuevo que otorga el sector financiero (Asigne valores de 1 a 5, donde 1= acceso bajo al crédito y 5= acceso alto  al crédito)</t>
  </si>
  <si>
    <t>26. ¿Cómo considera el acceso al crédito de las empresas de los siguientes tamaños? (1 = Inferior; 2 = Levemente inferior; 3 = Promedio; 4 = Levemente superior;  5 = Superior)</t>
  </si>
  <si>
    <t>¿Cómo ha cambiado (o espera que cambie) la demanda por nuevos créditos durante los últimos (próximos) tres meses? Histórico para el agregado de los intermediarios financieros.</t>
  </si>
  <si>
    <t>a/ Expectativas para el próximo trimestre. (Línea punteada)</t>
  </si>
  <si>
    <t>Panel A</t>
  </si>
  <si>
    <t>Cartera de microcrédito (bancos)</t>
  </si>
  <si>
    <t>Panel B</t>
  </si>
  <si>
    <t>Cartera de vivienda (bancos)</t>
  </si>
  <si>
    <t>Panel C</t>
  </si>
  <si>
    <t>Cartera de comercial (bancos)</t>
  </si>
  <si>
    <t>Panel D</t>
  </si>
  <si>
    <t>Cartera de consumo (bancos)</t>
  </si>
  <si>
    <t>Rappipay</t>
  </si>
  <si>
    <t>Davibank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</si>
  <si>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diciembre de 2025</t>
    </r>
    <r>
      <rPr>
        <sz val="11"/>
        <color theme="1"/>
        <rFont val="Times New Roman"/>
        <family val="1"/>
      </rPr>
      <t>; cálculos del Banco de la República.</t>
    </r>
  </si>
  <si>
    <t>RA1007</t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</si>
  <si>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marzo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2026</t>
    </r>
    <r>
      <rPr>
        <sz val="12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</si>
  <si>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2026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</si>
  <si>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2026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</si>
  <si>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2026;</t>
    </r>
    <r>
      <rPr>
        <sz val="11"/>
        <color theme="1"/>
        <rFont val="Times New Roman"/>
        <family val="1"/>
      </rPr>
      <t xml:space="preserve">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</si>
  <si>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2026</t>
    </r>
    <r>
      <rPr>
        <i/>
        <sz val="10"/>
        <color theme="1"/>
        <rFont val="Times New Roman"/>
        <family val="1"/>
      </rPr>
      <t>;</t>
    </r>
    <r>
      <rPr>
        <sz val="10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</si>
  <si>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de 2026; </t>
    </r>
    <r>
      <rPr>
        <sz val="11"/>
        <color theme="1"/>
        <rFont val="Times New Roman"/>
        <family val="1"/>
      </rPr>
      <t>cálculos del Banco de la República.</t>
    </r>
  </si>
  <si>
    <t>Gráfico 8. Cambios de las exigencias en la asignación de nuevos créditos</t>
  </si>
  <si>
    <t xml:space="preserve">Gráfico 9. </t>
  </si>
  <si>
    <t xml:space="preserve">Gráfico 10. </t>
  </si>
  <si>
    <t>Gráfico 11: Carga financiera promedio de los hogares que accedieron a nuevos créditos</t>
  </si>
  <si>
    <t>Gráfico 8 - Panel A</t>
  </si>
  <si>
    <t>Gráfico 8 - Panel B</t>
  </si>
  <si>
    <t>Gráfico 8 - Panel C</t>
  </si>
  <si>
    <t>Gráfico 8 - Panel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</si>
</sst>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0.0000000%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ZapfHumnst BT"/>
    </font>
    <font>
      <b/>
      <sz val="11"/>
      <name val="ZapfHumnst BT"/>
    </font>
    <font>
      <sz val="11"/>
      <color theme="1"/>
      <name val="ZapfHumnst BT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8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1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8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39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0" fillId="0" borderId="0" xfId="0" applyFont="1"/>
    <xf numFmtId="17" fontId="31" fillId="2" borderId="0" xfId="0" applyNumberFormat="1" applyFont="1" applyFill="1" applyAlignment="1">
      <alignment horizontal="left"/>
    </xf>
    <xf numFmtId="0" fontId="38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1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6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" fontId="31" fillId="2" borderId="0" xfId="0" applyNumberFormat="1" applyFont="1" applyFill="1"/>
    <xf numFmtId="0" fontId="38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7" fillId="2" borderId="0" xfId="12" applyNumberFormat="1" applyFont="1" applyFill="1" applyAlignment="1">
      <alignment horizontal="center" vertical="center"/>
    </xf>
    <xf numFmtId="166" fontId="48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0" fontId="32" fillId="2" borderId="0" xfId="12" applyFont="1" applyFill="1" applyAlignment="1">
      <alignment vertical="center"/>
    </xf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1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47" fillId="0" borderId="0" xfId="12" applyNumberFormat="1" applyFont="1" applyAlignment="1">
      <alignment horizontal="center" vertical="center"/>
    </xf>
    <xf numFmtId="166" fontId="48" fillId="0" borderId="0" xfId="12" applyNumberFormat="1" applyFont="1" applyAlignment="1">
      <alignment horizontal="center" vertical="center"/>
    </xf>
    <xf numFmtId="166" fontId="41" fillId="0" borderId="0" xfId="16" applyNumberFormat="1" applyFont="1" applyAlignment="1">
      <alignment horizontal="center"/>
    </xf>
    <xf numFmtId="166" fontId="41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1" fillId="2" borderId="0" xfId="12" applyNumberFormat="1" applyFont="1" applyFill="1" applyAlignment="1">
      <alignment horizontal="center" vertical="center"/>
    </xf>
    <xf numFmtId="166" fontId="41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166" fontId="31" fillId="2" borderId="0" xfId="0" applyNumberFormat="1" applyFont="1" applyFill="1"/>
    <xf numFmtId="0" fontId="35" fillId="0" borderId="0" xfId="300" applyFont="1"/>
    <xf numFmtId="0" fontId="52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5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3" fillId="2" borderId="0" xfId="0" applyFont="1" applyFill="1"/>
    <xf numFmtId="0" fontId="34" fillId="0" borderId="0" xfId="0" applyFont="1"/>
    <xf numFmtId="0" fontId="34" fillId="2" borderId="0" xfId="0" applyFont="1" applyFill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8" fillId="0" borderId="16" xfId="0" applyFont="1" applyBorder="1"/>
    <xf numFmtId="0" fontId="49" fillId="0" borderId="0" xfId="0" applyFont="1" applyAlignment="1">
      <alignment horizontal="center" vertical="center"/>
    </xf>
    <xf numFmtId="17" fontId="8" fillId="0" borderId="16" xfId="0" applyNumberFormat="1" applyFont="1" applyBorder="1" applyAlignment="1">
      <alignment horizontal="center" vertical="center"/>
    </xf>
    <xf numFmtId="0" fontId="50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5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164" fontId="8" fillId="2" borderId="0" xfId="0" applyNumberFormat="1" applyFont="1" applyFill="1"/>
    <xf numFmtId="0" fontId="57" fillId="2" borderId="0" xfId="0" applyFont="1" applyFill="1" applyAlignment="1">
      <alignment horizontal="left"/>
    </xf>
    <xf numFmtId="0" fontId="58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56" fillId="2" borderId="0" xfId="0" applyFont="1" applyFill="1"/>
    <xf numFmtId="17" fontId="8" fillId="2" borderId="0" xfId="0" applyNumberFormat="1" applyFont="1" applyFill="1" applyAlignment="1">
      <alignment horizontal="left"/>
    </xf>
    <xf numFmtId="9" fontId="13" fillId="2" borderId="0" xfId="19" applyFont="1" applyFill="1" applyBorder="1" applyAlignment="1">
      <alignment horizontal="center"/>
    </xf>
    <xf numFmtId="2" fontId="56" fillId="2" borderId="0" xfId="21" applyNumberFormat="1" applyFont="1" applyFill="1" applyBorder="1" applyAlignment="1">
      <alignment horizontal="center" vertical="center"/>
    </xf>
    <xf numFmtId="0" fontId="56" fillId="2" borderId="0" xfId="0" applyFont="1" applyFill="1" applyAlignment="1">
      <alignment horizontal="center" wrapText="1"/>
    </xf>
    <xf numFmtId="17" fontId="56" fillId="2" borderId="0" xfId="0" applyNumberFormat="1" applyFont="1" applyFill="1"/>
    <xf numFmtId="2" fontId="56" fillId="2" borderId="0" xfId="0" applyNumberFormat="1" applyFont="1" applyFill="1" applyAlignment="1">
      <alignment horizontal="center" vertical="center"/>
    </xf>
    <xf numFmtId="0" fontId="59" fillId="2" borderId="0" xfId="0" applyFont="1" applyFill="1"/>
    <xf numFmtId="2" fontId="56" fillId="2" borderId="0" xfId="21" applyNumberFormat="1" applyFont="1" applyFill="1" applyBorder="1"/>
    <xf numFmtId="2" fontId="56" fillId="2" borderId="0" xfId="0" applyNumberFormat="1" applyFont="1" applyFill="1" applyAlignment="1">
      <alignment horizontal="center"/>
    </xf>
    <xf numFmtId="17" fontId="56" fillId="27" borderId="0" xfId="0" applyNumberFormat="1" applyFont="1" applyFill="1"/>
    <xf numFmtId="2" fontId="56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0" fillId="2" borderId="0" xfId="0" applyNumberFormat="1" applyFont="1" applyFill="1" applyAlignment="1">
      <alignment horizontal="center" vertical="center"/>
    </xf>
    <xf numFmtId="166" fontId="61" fillId="2" borderId="0" xfId="0" applyNumberFormat="1" applyFont="1" applyFill="1" applyAlignment="1">
      <alignment horizontal="center" vertical="center"/>
    </xf>
    <xf numFmtId="166" fontId="62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56" fillId="2" borderId="0" xfId="12" applyNumberFormat="1" applyFont="1" applyFill="1"/>
    <xf numFmtId="0" fontId="56" fillId="2" borderId="0" xfId="12" applyFont="1" applyFill="1" applyAlignment="1">
      <alignment horizontal="left"/>
    </xf>
    <xf numFmtId="0" fontId="56" fillId="2" borderId="0" xfId="9" applyFont="1" applyFill="1" applyAlignment="1">
      <alignment horizontal="center" vertical="top" wrapText="1"/>
    </xf>
    <xf numFmtId="0" fontId="56" fillId="2" borderId="0" xfId="9" applyFont="1" applyFill="1" applyAlignment="1">
      <alignment vertical="top" wrapText="1"/>
    </xf>
    <xf numFmtId="0" fontId="56" fillId="2" borderId="0" xfId="12" applyFont="1" applyFill="1" applyAlignment="1">
      <alignment vertical="center"/>
    </xf>
    <xf numFmtId="17" fontId="56" fillId="2" borderId="0" xfId="12" applyNumberFormat="1" applyFont="1" applyFill="1" applyAlignment="1">
      <alignment horizontal="left"/>
    </xf>
    <xf numFmtId="166" fontId="56" fillId="2" borderId="0" xfId="12" applyNumberFormat="1" applyFont="1" applyFill="1" applyAlignment="1">
      <alignment horizontal="center" vertical="center"/>
    </xf>
    <xf numFmtId="0" fontId="56" fillId="2" borderId="0" xfId="12" applyFont="1" applyFill="1"/>
    <xf numFmtId="166" fontId="60" fillId="2" borderId="0" xfId="12" applyNumberFormat="1" applyFont="1" applyFill="1" applyAlignment="1">
      <alignment horizontal="center" vertical="center"/>
    </xf>
    <xf numFmtId="166" fontId="62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56" fillId="2" borderId="0" xfId="254" applyFont="1" applyFill="1" applyAlignment="1">
      <alignment horizontal="center" vertical="center" wrapText="1"/>
    </xf>
    <xf numFmtId="0" fontId="56" fillId="2" borderId="0" xfId="254" applyFont="1" applyFill="1"/>
    <xf numFmtId="0" fontId="13" fillId="2" borderId="0" xfId="0" applyFont="1" applyFill="1" applyAlignment="1">
      <alignment horizontal="left" vertical="center"/>
    </xf>
    <xf numFmtId="0" fontId="63" fillId="2" borderId="0" xfId="254" applyFont="1" applyFill="1"/>
    <xf numFmtId="0" fontId="63" fillId="2" borderId="0" xfId="0" applyFont="1" applyFill="1" applyAlignment="1">
      <alignment horizontal="left" vertical="top"/>
    </xf>
    <xf numFmtId="0" fontId="8" fillId="2" borderId="16" xfId="0" applyFont="1" applyFill="1" applyBorder="1"/>
    <xf numFmtId="0" fontId="50" fillId="2" borderId="0" xfId="0" applyFont="1" applyFill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64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0" fillId="0" borderId="0" xfId="0" applyFont="1"/>
    <xf numFmtId="0" fontId="0" fillId="0" borderId="0" xfId="0" applyAlignment="1">
      <alignment horizontal="center"/>
    </xf>
    <xf numFmtId="0" fontId="68" fillId="2" borderId="0" xfId="254" applyFont="1" applyFill="1" applyAlignment="1">
      <alignment horizontal="center"/>
    </xf>
    <xf numFmtId="17" fontId="13" fillId="2" borderId="0" xfId="0" applyNumberFormat="1" applyFont="1" applyFill="1" applyAlignment="1">
      <alignment horizontal="left"/>
    </xf>
    <xf numFmtId="0" fontId="63" fillId="2" borderId="0" xfId="0" applyFont="1" applyFill="1"/>
    <xf numFmtId="2" fontId="56" fillId="2" borderId="0" xfId="0" applyNumberFormat="1" applyFont="1" applyFill="1"/>
    <xf numFmtId="17" fontId="33" fillId="2" borderId="0" xfId="254" applyNumberFormat="1" applyFont="1" applyFill="1"/>
    <xf numFmtId="0" fontId="56" fillId="0" borderId="0" xfId="0" applyFont="1"/>
    <xf numFmtId="0" fontId="56" fillId="0" borderId="0" xfId="0" applyFont="1" applyAlignment="1">
      <alignment wrapText="1"/>
    </xf>
    <xf numFmtId="0" fontId="56" fillId="2" borderId="15" xfId="0" applyFont="1" applyFill="1" applyBorder="1" applyAlignment="1">
      <alignment horizontal="center"/>
    </xf>
    <xf numFmtId="0" fontId="56" fillId="2" borderId="0" xfId="0" applyFont="1" applyFill="1" applyAlignment="1">
      <alignment wrapText="1"/>
    </xf>
    <xf numFmtId="17" fontId="69" fillId="2" borderId="0" xfId="0" applyNumberFormat="1" applyFont="1" applyFill="1" applyAlignment="1">
      <alignment horizontal="left"/>
    </xf>
    <xf numFmtId="172" fontId="31" fillId="2" borderId="0" xfId="0" applyNumberFormat="1" applyFont="1" applyFill="1"/>
    <xf numFmtId="164" fontId="35" fillId="2" borderId="0" xfId="306" applyFont="1" applyFill="1" applyBorder="1" applyAlignment="1">
      <alignment horizontal="center"/>
    </xf>
    <xf numFmtId="2" fontId="35" fillId="2" borderId="0" xfId="306" applyNumberFormat="1" applyFont="1" applyFill="1" applyBorder="1" applyAlignment="1">
      <alignment horizontal="right"/>
    </xf>
    <xf numFmtId="164" fontId="31" fillId="2" borderId="0" xfId="306" applyFont="1" applyFill="1" applyBorder="1" applyAlignment="1">
      <alignment horizontal="center"/>
    </xf>
    <xf numFmtId="9" fontId="8" fillId="2" borderId="0" xfId="307" applyFont="1" applyFill="1" applyBorder="1" applyAlignment="1">
      <alignment horizontal="center"/>
    </xf>
    <xf numFmtId="2" fontId="31" fillId="2" borderId="0" xfId="306" applyNumberFormat="1" applyFont="1" applyFill="1" applyBorder="1" applyAlignment="1">
      <alignment horizontal="right"/>
    </xf>
    <xf numFmtId="164" fontId="31" fillId="2" borderId="0" xfId="306" applyFont="1" applyFill="1" applyBorder="1"/>
    <xf numFmtId="167" fontId="31" fillId="0" borderId="0" xfId="0" applyNumberFormat="1" applyFont="1" applyAlignment="1">
      <alignment horizontal="right"/>
    </xf>
    <xf numFmtId="166" fontId="32" fillId="2" borderId="0" xfId="12" applyNumberFormat="1" applyFont="1" applyFill="1" applyAlignment="1">
      <alignment horizontal="center" vertical="center"/>
    </xf>
    <xf numFmtId="166" fontId="32" fillId="0" borderId="0" xfId="12" applyNumberFormat="1" applyFont="1" applyAlignment="1">
      <alignment horizontal="center" vertical="center"/>
    </xf>
    <xf numFmtId="166" fontId="0" fillId="0" borderId="0" xfId="1" applyNumberFormat="1" applyFont="1" applyAlignment="1">
      <alignment horizontal="center"/>
    </xf>
    <xf numFmtId="166" fontId="31" fillId="2" borderId="0" xfId="1" applyNumberFormat="1" applyFont="1" applyFill="1" applyAlignment="1">
      <alignment horizontal="center"/>
    </xf>
    <xf numFmtId="166" fontId="31" fillId="2" borderId="0" xfId="1" applyNumberFormat="1" applyFont="1" applyFill="1" applyAlignment="1">
      <alignment horizontal="center" vertical="center"/>
    </xf>
    <xf numFmtId="10" fontId="0" fillId="0" borderId="0" xfId="1" applyNumberFormat="1" applyFont="1" applyAlignment="1">
      <alignment horizontal="center"/>
    </xf>
    <xf numFmtId="0" fontId="67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45" fillId="2" borderId="0" xfId="0" applyFont="1" applyFill="1" applyAlignment="1">
      <alignment vertical="top" wrapText="1"/>
    </xf>
    <xf numFmtId="0" fontId="63" fillId="2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8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Comma" xfId="21" builtinId="3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 10" xfId="263" xr:uid="{00000000-0005-0000-0000-00008A000000}"/>
    <cellStyle name="Millares 10 2" xfId="295" xr:uid="{00000000-0005-0000-0000-00008B000000}"/>
    <cellStyle name="Millares 11" xfId="305" xr:uid="{D9F8F4FC-014E-47E8-A0C7-E959E0F3B9AB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2 6" xfId="302" xr:uid="{3C73AF5A-40D8-4460-92B3-B2CAF713CCDF}"/>
    <cellStyle name="Millares 2 7" xfId="306" xr:uid="{CBA432DA-AC73-4C6D-AE51-C4478FFDA066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2 3" xfId="304" xr:uid="{5209F26F-2CB1-4608-9C12-3BB60614CAE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3 5" xfId="303" xr:uid="{E23D2E60-6092-4C00-9C6B-604466644B08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ercent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2 4" xfId="307" xr:uid="{36E3C393-3170-48D7-B557-0EF5D20B6FB2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3"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2"/>
      <tableStyleElement type="headerRow" dxfId="21"/>
    </tableStyle>
  </tableStyles>
  <colors>
    <mruColors>
      <color rgb="FF7F7F7F"/>
      <color rgb="FFEAB200"/>
      <color rgb="FF9E0000"/>
      <color rgb="FFEDB400"/>
      <color rgb="FF9DB49C"/>
      <color rgb="FF572D5B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'G1'!$G$10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Pt>
            <c:idx val="67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047-4028-A68F-11425B46B60B}"/>
              </c:ext>
            </c:extLst>
          </c:dPt>
          <c:dPt>
            <c:idx val="68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793-48BD-88A7-052B83E32A80}"/>
              </c:ext>
            </c:extLst>
          </c:dPt>
          <c:dPt>
            <c:idx val="69"/>
            <c:bubble3D val="0"/>
            <c:spPr>
              <a:ln>
                <a:solidFill>
                  <a:srgbClr val="9E0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4-C178-4122-B78D-D5E2B1599759}"/>
              </c:ext>
            </c:extLst>
          </c:dPt>
          <c:cat>
            <c:numRef>
              <c:f>'G1'!$A$11:$A$201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  <c:pt idx="67">
                  <c:v>45992</c:v>
                </c:pt>
                <c:pt idx="68">
                  <c:v>46082</c:v>
                </c:pt>
                <c:pt idx="69">
                  <c:v>46174</c:v>
                </c:pt>
              </c:numCache>
            </c:numRef>
          </c:cat>
          <c:val>
            <c:numRef>
              <c:f>'G1'!$G$11:$G$201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-45.695215143488419</c:v>
                </c:pt>
                <c:pt idx="58">
                  <c:v>-11.329481264867882</c:v>
                </c:pt>
                <c:pt idx="59">
                  <c:v>-36.9064658315678</c:v>
                </c:pt>
                <c:pt idx="60">
                  <c:v>-25.913474181493974</c:v>
                </c:pt>
                <c:pt idx="61">
                  <c:v>5.3592695892794833</c:v>
                </c:pt>
                <c:pt idx="62">
                  <c:v>3.3034816761790792E-2</c:v>
                </c:pt>
                <c:pt idx="63">
                  <c:v>-12.282619008218999</c:v>
                </c:pt>
                <c:pt idx="64">
                  <c:v>28.556525972059017</c:v>
                </c:pt>
                <c:pt idx="65">
                  <c:v>3.4257765352803329</c:v>
                </c:pt>
                <c:pt idx="66">
                  <c:v>-3.7580003357052369</c:v>
                </c:pt>
                <c:pt idx="67">
                  <c:v>-7.8888569298186422</c:v>
                </c:pt>
                <c:pt idx="68">
                  <c:v>-8.0965117931353063</c:v>
                </c:pt>
                <c:pt idx="69">
                  <c:v>-23.874225652772591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28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-100</c:v>
                </c:pt>
                <c:pt idx="60">
                  <c:v>33.3333333333333</c:v>
                </c:pt>
                <c:pt idx="61">
                  <c:v>-100</c:v>
                </c:pt>
                <c:pt idx="62">
                  <c:v>-50</c:v>
                </c:pt>
                <c:pt idx="63">
                  <c:v>25</c:v>
                </c:pt>
                <c:pt idx="64">
                  <c:v>0</c:v>
                </c:pt>
                <c:pt idx="65">
                  <c:v>50</c:v>
                </c:pt>
                <c:pt idx="66">
                  <c:v>50</c:v>
                </c:pt>
                <c:pt idx="67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  <c:pt idx="62">
                  <c:v>0</c:v>
                </c:pt>
                <c:pt idx="63">
                  <c:v>25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  <c:pt idx="57">
                  <c:v>-66.6666666666667</c:v>
                </c:pt>
                <c:pt idx="58">
                  <c:v>-50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  <c:pt idx="62">
                  <c:v>0</c:v>
                </c:pt>
                <c:pt idx="63">
                  <c:v>25</c:v>
                </c:pt>
                <c:pt idx="64">
                  <c:v>0</c:v>
                </c:pt>
                <c:pt idx="65">
                  <c:v>-25</c:v>
                </c:pt>
                <c:pt idx="66">
                  <c:v>0</c:v>
                </c:pt>
                <c:pt idx="67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  <c:pt idx="57">
                  <c:v>-66.6666666666667</c:v>
                </c:pt>
                <c:pt idx="58">
                  <c:v>-25</c:v>
                </c:pt>
                <c:pt idx="59">
                  <c:v>-50</c:v>
                </c:pt>
                <c:pt idx="60">
                  <c:v>-33.3333333333333</c:v>
                </c:pt>
                <c:pt idx="61">
                  <c:v>-33.3333333333333</c:v>
                </c:pt>
                <c:pt idx="62">
                  <c:v>-50</c:v>
                </c:pt>
                <c:pt idx="63">
                  <c:v>0</c:v>
                </c:pt>
                <c:pt idx="64">
                  <c:v>0</c:v>
                </c:pt>
                <c:pt idx="65">
                  <c:v>-25</c:v>
                </c:pt>
                <c:pt idx="66">
                  <c:v>-25</c:v>
                </c:pt>
                <c:pt idx="67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  <c:min val="-1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  <c:pt idx="37">
                  <c:v>-27.7777777777778</c:v>
                </c:pt>
                <c:pt idx="38">
                  <c:v>-31.578947368421101</c:v>
                </c:pt>
                <c:pt idx="39">
                  <c:v>-31.578947368421101</c:v>
                </c:pt>
                <c:pt idx="40">
                  <c:v>0</c:v>
                </c:pt>
                <c:pt idx="41">
                  <c:v>5.5555555555555598</c:v>
                </c:pt>
                <c:pt idx="42">
                  <c:v>8</c:v>
                </c:pt>
                <c:pt idx="43">
                  <c:v>37.5</c:v>
                </c:pt>
                <c:pt idx="44">
                  <c:v>37.037037037037003</c:v>
                </c:pt>
                <c:pt idx="45">
                  <c:v>36</c:v>
                </c:pt>
                <c:pt idx="46">
                  <c:v>36</c:v>
                </c:pt>
                <c:pt idx="47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-43.723860329380372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-51.228817686439733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4.9567929959927373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17.963644532555499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13.491223001292479</c:v>
                </c:pt>
                <c:pt idx="37">
                  <c:v>7.4596287943880792</c:v>
                </c:pt>
                <c:pt idx="38">
                  <c:v>-4.4286852880173093</c:v>
                </c:pt>
                <c:pt idx="39">
                  <c:v>-3.8534827692971301</c:v>
                </c:pt>
                <c:pt idx="40">
                  <c:v>13.375006627838115</c:v>
                </c:pt>
                <c:pt idx="41">
                  <c:v>33.422789947131839</c:v>
                </c:pt>
                <c:pt idx="42">
                  <c:v>23.241162376081306</c:v>
                </c:pt>
                <c:pt idx="43">
                  <c:v>28.145378452956589</c:v>
                </c:pt>
                <c:pt idx="44">
                  <c:v>34.034223326290281</c:v>
                </c:pt>
                <c:pt idx="45">
                  <c:v>39.73995100215042</c:v>
                </c:pt>
                <c:pt idx="46">
                  <c:v>21.682511682876413</c:v>
                </c:pt>
                <c:pt idx="47">
                  <c:v>12.676969608756222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  <c:pt idx="37">
                  <c:v>11.1111111111111</c:v>
                </c:pt>
                <c:pt idx="38">
                  <c:v>5.2631578947368398</c:v>
                </c:pt>
                <c:pt idx="39">
                  <c:v>0</c:v>
                </c:pt>
                <c:pt idx="40">
                  <c:v>4.7619047619047601</c:v>
                </c:pt>
                <c:pt idx="41">
                  <c:v>16.6666666666667</c:v>
                </c:pt>
                <c:pt idx="42">
                  <c:v>4</c:v>
                </c:pt>
                <c:pt idx="43">
                  <c:v>25</c:v>
                </c:pt>
                <c:pt idx="44">
                  <c:v>14.814814814814801</c:v>
                </c:pt>
                <c:pt idx="45">
                  <c:v>16</c:v>
                </c:pt>
                <c:pt idx="46">
                  <c:v>20</c:v>
                </c:pt>
                <c:pt idx="4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  <c:pt idx="37">
                  <c:v>-16.6666666666667</c:v>
                </c:pt>
                <c:pt idx="38">
                  <c:v>-10.526315789473701</c:v>
                </c:pt>
                <c:pt idx="39">
                  <c:v>-5.2631578947368398</c:v>
                </c:pt>
                <c:pt idx="40">
                  <c:v>-23.8095238095238</c:v>
                </c:pt>
                <c:pt idx="41">
                  <c:v>-22.2222222222222</c:v>
                </c:pt>
                <c:pt idx="42">
                  <c:v>0</c:v>
                </c:pt>
                <c:pt idx="43">
                  <c:v>-4.1666666666666696</c:v>
                </c:pt>
                <c:pt idx="44">
                  <c:v>3.7037037037037002</c:v>
                </c:pt>
                <c:pt idx="45">
                  <c:v>12</c:v>
                </c:pt>
                <c:pt idx="46">
                  <c:v>8</c:v>
                </c:pt>
                <c:pt idx="47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  <c:max val="8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  <c:pt idx="37">
                  <c:v>-60</c:v>
                </c:pt>
                <c:pt idx="38">
                  <c:v>-50</c:v>
                </c:pt>
                <c:pt idx="39">
                  <c:v>-60</c:v>
                </c:pt>
                <c:pt idx="40">
                  <c:v>-25</c:v>
                </c:pt>
                <c:pt idx="41">
                  <c:v>-20</c:v>
                </c:pt>
                <c:pt idx="42">
                  <c:v>11.1111111111111</c:v>
                </c:pt>
                <c:pt idx="43">
                  <c:v>33.3333333333333</c:v>
                </c:pt>
                <c:pt idx="44">
                  <c:v>77.7777777777778</c:v>
                </c:pt>
                <c:pt idx="45">
                  <c:v>80</c:v>
                </c:pt>
                <c:pt idx="46">
                  <c:v>80</c:v>
                </c:pt>
                <c:pt idx="4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-3.9656151800452997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-14.475559533097087</c:v>
                </c:pt>
                <c:pt idx="37">
                  <c:v>-27.976557657959379</c:v>
                </c:pt>
                <c:pt idx="38">
                  <c:v>-59.505403782322915</c:v>
                </c:pt>
                <c:pt idx="39">
                  <c:v>-74.430819992683752</c:v>
                </c:pt>
                <c:pt idx="40">
                  <c:v>-14.950722840057601</c:v>
                </c:pt>
                <c:pt idx="41">
                  <c:v>-44.817241258874397</c:v>
                </c:pt>
                <c:pt idx="42">
                  <c:v>-6.406329125187872</c:v>
                </c:pt>
                <c:pt idx="43">
                  <c:v>-4.8149183794626289</c:v>
                </c:pt>
                <c:pt idx="44">
                  <c:v>49.552681920810002</c:v>
                </c:pt>
                <c:pt idx="45">
                  <c:v>29.389693538769556</c:v>
                </c:pt>
                <c:pt idx="46">
                  <c:v>18.202760786635057</c:v>
                </c:pt>
                <c:pt idx="47">
                  <c:v>25.358335511961545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  <c:pt idx="37">
                  <c:v>0</c:v>
                </c:pt>
                <c:pt idx="38">
                  <c:v>-25</c:v>
                </c:pt>
                <c:pt idx="39">
                  <c:v>0</c:v>
                </c:pt>
                <c:pt idx="40">
                  <c:v>50</c:v>
                </c:pt>
                <c:pt idx="41">
                  <c:v>20</c:v>
                </c:pt>
                <c:pt idx="42">
                  <c:v>0</c:v>
                </c:pt>
                <c:pt idx="43">
                  <c:v>33.3333333333333</c:v>
                </c:pt>
                <c:pt idx="44">
                  <c:v>22.2222222222222</c:v>
                </c:pt>
                <c:pt idx="45">
                  <c:v>20</c:v>
                </c:pt>
                <c:pt idx="46">
                  <c:v>10</c:v>
                </c:pt>
                <c:pt idx="4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  <c:pt idx="37">
                  <c:v>20</c:v>
                </c:pt>
                <c:pt idx="38">
                  <c:v>0</c:v>
                </c:pt>
                <c:pt idx="39">
                  <c:v>0</c:v>
                </c:pt>
                <c:pt idx="40">
                  <c:v>-25</c:v>
                </c:pt>
                <c:pt idx="41">
                  <c:v>-20</c:v>
                </c:pt>
                <c:pt idx="42">
                  <c:v>-33.3333333333333</c:v>
                </c:pt>
                <c:pt idx="43">
                  <c:v>0</c:v>
                </c:pt>
                <c:pt idx="44">
                  <c:v>0</c:v>
                </c:pt>
                <c:pt idx="45">
                  <c:v>40</c:v>
                </c:pt>
                <c:pt idx="46">
                  <c:v>20</c:v>
                </c:pt>
                <c:pt idx="4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  <c:pt idx="37">
                  <c:v>-33.3333333333333</c:v>
                </c:pt>
                <c:pt idx="38">
                  <c:v>-100</c:v>
                </c:pt>
                <c:pt idx="39">
                  <c:v>25</c:v>
                </c:pt>
                <c:pt idx="40">
                  <c:v>0</c:v>
                </c:pt>
                <c:pt idx="41">
                  <c:v>66.6666666666667</c:v>
                </c:pt>
                <c:pt idx="42">
                  <c:v>25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25</c:v>
                </c:pt>
                <c:pt idx="4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-2.1004895504743883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30.510772408752889</c:v>
                </c:pt>
                <c:pt idx="27">
                  <c:v>3.64779739048344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  <c:pt idx="37">
                  <c:v>-8.3841340842019711</c:v>
                </c:pt>
                <c:pt idx="38">
                  <c:v>-49.999999999999993</c:v>
                </c:pt>
                <c:pt idx="39">
                  <c:v>-22.19025104602002</c:v>
                </c:pt>
                <c:pt idx="40">
                  <c:v>-14.309976376732092</c:v>
                </c:pt>
                <c:pt idx="41">
                  <c:v>23.822848299690175</c:v>
                </c:pt>
                <c:pt idx="42">
                  <c:v>15.887856501240085</c:v>
                </c:pt>
                <c:pt idx="43">
                  <c:v>39.211073822413461</c:v>
                </c:pt>
                <c:pt idx="44">
                  <c:v>66.183681944604487</c:v>
                </c:pt>
                <c:pt idx="45">
                  <c:v>48.615502207670637</c:v>
                </c:pt>
                <c:pt idx="46">
                  <c:v>26.403619966587204</c:v>
                </c:pt>
                <c:pt idx="47">
                  <c:v>1.4036199665872064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  <c:pt idx="37">
                  <c:v>0</c:v>
                </c:pt>
                <c:pt idx="38">
                  <c:v>-25</c:v>
                </c:pt>
                <c:pt idx="39">
                  <c:v>25</c:v>
                </c:pt>
                <c:pt idx="40">
                  <c:v>-33.3333333333333</c:v>
                </c:pt>
                <c:pt idx="41">
                  <c:v>33.3333333333333</c:v>
                </c:pt>
                <c:pt idx="42">
                  <c:v>-100</c:v>
                </c:pt>
                <c:pt idx="43">
                  <c:v>0</c:v>
                </c:pt>
                <c:pt idx="44">
                  <c:v>50</c:v>
                </c:pt>
                <c:pt idx="45">
                  <c:v>25</c:v>
                </c:pt>
                <c:pt idx="46">
                  <c:v>0</c:v>
                </c:pt>
                <c:pt idx="47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  <c:pt idx="41">
                  <c:v>45536</c:v>
                </c:pt>
                <c:pt idx="42">
                  <c:v>45627</c:v>
                </c:pt>
                <c:pt idx="43">
                  <c:v>45717</c:v>
                </c:pt>
                <c:pt idx="44">
                  <c:v>45809</c:v>
                </c:pt>
                <c:pt idx="45">
                  <c:v>45901</c:v>
                </c:pt>
                <c:pt idx="46">
                  <c:v>45992</c:v>
                </c:pt>
                <c:pt idx="47">
                  <c:v>46082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-75</c:v>
                </c:pt>
                <c:pt idx="39">
                  <c:v>-25</c:v>
                </c:pt>
                <c:pt idx="40">
                  <c:v>66.6666666666667</c:v>
                </c:pt>
                <c:pt idx="41">
                  <c:v>66.6666666666667</c:v>
                </c:pt>
                <c:pt idx="42">
                  <c:v>-25</c:v>
                </c:pt>
                <c:pt idx="43">
                  <c:v>50</c:v>
                </c:pt>
                <c:pt idx="44">
                  <c:v>50</c:v>
                </c:pt>
                <c:pt idx="45">
                  <c:v>75</c:v>
                </c:pt>
                <c:pt idx="46">
                  <c:v>50</c:v>
                </c:pt>
                <c:pt idx="4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  <c:max val="110"/>
          <c:min val="-1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88869133293822E-2"/>
          <c:y val="4.8157235068197114E-2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'G5'!$A$78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EAB2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'G5'!$B$7:$K$7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'G5'!$B$78:$K$78</c:f>
              <c:numCache>
                <c:formatCode>0.0</c:formatCode>
                <c:ptCount val="10"/>
                <c:pt idx="0">
                  <c:v>44</c:v>
                </c:pt>
                <c:pt idx="1">
                  <c:v>60</c:v>
                </c:pt>
                <c:pt idx="2">
                  <c:v>24</c:v>
                </c:pt>
                <c:pt idx="3">
                  <c:v>-28.000000000000004</c:v>
                </c:pt>
                <c:pt idx="4">
                  <c:v>-8</c:v>
                </c:pt>
                <c:pt idx="5">
                  <c:v>12</c:v>
                </c:pt>
                <c:pt idx="6">
                  <c:v>16</c:v>
                </c:pt>
                <c:pt idx="7">
                  <c:v>0</c:v>
                </c:pt>
                <c:pt idx="8">
                  <c:v>-32</c:v>
                </c:pt>
                <c:pt idx="9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54-4BDB-8FE7-2521FCCA2053}"/>
            </c:ext>
          </c:extLst>
        </c:ser>
        <c:ser>
          <c:idx val="0"/>
          <c:order val="1"/>
          <c:tx>
            <c:strRef>
              <c:f>'G5'!$A$79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9E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'G5'!$B$7:$K$7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'G5'!$B$79:$K$79</c:f>
              <c:numCache>
                <c:formatCode>0.0</c:formatCode>
                <c:ptCount val="10"/>
                <c:pt idx="0">
                  <c:v>68</c:v>
                </c:pt>
                <c:pt idx="1">
                  <c:v>52</c:v>
                </c:pt>
                <c:pt idx="2">
                  <c:v>40</c:v>
                </c:pt>
                <c:pt idx="3">
                  <c:v>-56.000000000000007</c:v>
                </c:pt>
                <c:pt idx="4">
                  <c:v>-28.000000000000004</c:v>
                </c:pt>
                <c:pt idx="5">
                  <c:v>0</c:v>
                </c:pt>
                <c:pt idx="6">
                  <c:v>32</c:v>
                </c:pt>
                <c:pt idx="7">
                  <c:v>12</c:v>
                </c:pt>
                <c:pt idx="8">
                  <c:v>-36</c:v>
                </c:pt>
                <c:pt idx="9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54-4BDB-8FE7-2521FCCA2053}"/>
            </c:ext>
          </c:extLst>
        </c:ser>
        <c:ser>
          <c:idx val="2"/>
          <c:order val="2"/>
          <c:tx>
            <c:strRef>
              <c:f>'G5'!$A$80</c:f>
              <c:strCache>
                <c:ptCount val="1"/>
                <c:pt idx="0">
                  <c:v>mar-26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7F7F7F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'G5'!$B$7:$K$7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'G5'!$B$80:$K$80</c:f>
              <c:numCache>
                <c:formatCode>0.0</c:formatCode>
                <c:ptCount val="10"/>
                <c:pt idx="0">
                  <c:v>52</c:v>
                </c:pt>
                <c:pt idx="1">
                  <c:v>44</c:v>
                </c:pt>
                <c:pt idx="2">
                  <c:v>52</c:v>
                </c:pt>
                <c:pt idx="3">
                  <c:v>-36</c:v>
                </c:pt>
                <c:pt idx="4">
                  <c:v>-12</c:v>
                </c:pt>
                <c:pt idx="5">
                  <c:v>28.000000000000004</c:v>
                </c:pt>
                <c:pt idx="6">
                  <c:v>12</c:v>
                </c:pt>
                <c:pt idx="7">
                  <c:v>-4</c:v>
                </c:pt>
                <c:pt idx="8">
                  <c:v>-32</c:v>
                </c:pt>
                <c:pt idx="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54-4BDB-8FE7-2521FCCA20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 anchor="t" anchorCtr="0"/>
          <a:lstStyle/>
          <a:p>
            <a:pPr>
              <a:defRPr/>
            </a:pPr>
            <a:endParaRPr lang="es-ES"/>
          </a:p>
        </c:txPr>
        <c:crossAx val="661421184"/>
        <c:crosses val="autoZero"/>
        <c:auto val="0"/>
        <c:lblAlgn val="ctr"/>
        <c:lblOffset val="100"/>
        <c:noMultiLvlLbl val="0"/>
      </c:catAx>
      <c:valAx>
        <c:axId val="661421184"/>
        <c:scaling>
          <c:orientation val="minMax"/>
          <c:max val="80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88869133293822E-2"/>
          <c:y val="4.8157235068197114E-2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'G5'!$A$78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EAB2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'G5'!$M$7:$V$7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'G5'!$M$78:$V$78</c:f>
              <c:numCache>
                <c:formatCode>0.0</c:formatCode>
                <c:ptCount val="10"/>
                <c:pt idx="0">
                  <c:v>50</c:v>
                </c:pt>
                <c:pt idx="1">
                  <c:v>80</c:v>
                </c:pt>
                <c:pt idx="2">
                  <c:v>80</c:v>
                </c:pt>
                <c:pt idx="3">
                  <c:v>20</c:v>
                </c:pt>
                <c:pt idx="4">
                  <c:v>-40</c:v>
                </c:pt>
                <c:pt idx="5">
                  <c:v>50</c:v>
                </c:pt>
                <c:pt idx="6">
                  <c:v>30</c:v>
                </c:pt>
                <c:pt idx="7">
                  <c:v>10</c:v>
                </c:pt>
                <c:pt idx="8">
                  <c:v>-30</c:v>
                </c:pt>
                <c:pt idx="9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C-44AC-86F8-61EABEC9496A}"/>
            </c:ext>
          </c:extLst>
        </c:ser>
        <c:ser>
          <c:idx val="2"/>
          <c:order val="1"/>
          <c:tx>
            <c:strRef>
              <c:f>'G5'!$A$79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9E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'G5'!$M$7:$V$7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'G5'!$M$79:$V$79</c:f>
              <c:numCache>
                <c:formatCode>0.0</c:formatCode>
                <c:ptCount val="10"/>
                <c:pt idx="0">
                  <c:v>90</c:v>
                </c:pt>
                <c:pt idx="1">
                  <c:v>100</c:v>
                </c:pt>
                <c:pt idx="2">
                  <c:v>100</c:v>
                </c:pt>
                <c:pt idx="3">
                  <c:v>10</c:v>
                </c:pt>
                <c:pt idx="4">
                  <c:v>-10</c:v>
                </c:pt>
                <c:pt idx="5">
                  <c:v>50</c:v>
                </c:pt>
                <c:pt idx="6">
                  <c:v>30</c:v>
                </c:pt>
                <c:pt idx="7">
                  <c:v>50</c:v>
                </c:pt>
                <c:pt idx="8">
                  <c:v>-20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C-44AC-86F8-61EABEC9496A}"/>
            </c:ext>
          </c:extLst>
        </c:ser>
        <c:ser>
          <c:idx val="0"/>
          <c:order val="2"/>
          <c:tx>
            <c:strRef>
              <c:f>'G5'!$A$80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7F7F7F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'G5'!$M$7:$V$7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'G5'!$M$80:$V$80</c:f>
              <c:numCache>
                <c:formatCode>0.0</c:formatCode>
                <c:ptCount val="1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-30</c:v>
                </c:pt>
                <c:pt idx="4">
                  <c:v>-20</c:v>
                </c:pt>
                <c:pt idx="5">
                  <c:v>30</c:v>
                </c:pt>
                <c:pt idx="6">
                  <c:v>-10</c:v>
                </c:pt>
                <c:pt idx="7">
                  <c:v>20</c:v>
                </c:pt>
                <c:pt idx="8">
                  <c:v>-60</c:v>
                </c:pt>
                <c:pt idx="9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C-44AC-86F8-61EABEC949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 anchor="t" anchorCtr="0"/>
          <a:lstStyle/>
          <a:p>
            <a:pPr>
              <a:defRPr/>
            </a:pPr>
            <a:endParaRPr lang="es-ES"/>
          </a:p>
        </c:txPr>
        <c:crossAx val="661421184"/>
        <c:crosses val="autoZero"/>
        <c:auto val="0"/>
        <c:lblAlgn val="ctr"/>
        <c:lblOffset val="100"/>
        <c:noMultiLvlLbl val="0"/>
      </c:catAx>
      <c:valAx>
        <c:axId val="661421184"/>
        <c:scaling>
          <c:orientation val="minMax"/>
          <c:max val="100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88869133293822E-2"/>
          <c:y val="4.8157235068197114E-2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'G5'!$A$78</c:f>
              <c:strCache>
                <c:ptCount val="1"/>
                <c:pt idx="0">
                  <c:v>sep-25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EAB2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'G5'!$X$7:$AG$7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'G5'!$X$78:$AG$78</c:f>
              <c:numCache>
                <c:formatCode>0</c:formatCode>
                <c:ptCount val="10"/>
                <c:pt idx="0">
                  <c:v>75</c:v>
                </c:pt>
                <c:pt idx="1">
                  <c:v>50</c:v>
                </c:pt>
                <c:pt idx="2">
                  <c:v>50</c:v>
                </c:pt>
                <c:pt idx="3">
                  <c:v>-25</c:v>
                </c:pt>
                <c:pt idx="4">
                  <c:v>50</c:v>
                </c:pt>
                <c:pt idx="5">
                  <c:v>75</c:v>
                </c:pt>
                <c:pt idx="6">
                  <c:v>75</c:v>
                </c:pt>
                <c:pt idx="7">
                  <c:v>50</c:v>
                </c:pt>
                <c:pt idx="8">
                  <c:v>-50</c:v>
                </c:pt>
                <c:pt idx="9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6C-4839-985D-8299A41E7C07}"/>
            </c:ext>
          </c:extLst>
        </c:ser>
        <c:ser>
          <c:idx val="0"/>
          <c:order val="1"/>
          <c:tx>
            <c:strRef>
              <c:f>'G5'!$A$79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9E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'G5'!$X$7:$AG$7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'G5'!$X$79:$AG$79</c:f>
              <c:numCache>
                <c:formatCode>0</c:formatCode>
                <c:ptCount val="10"/>
                <c:pt idx="0">
                  <c:v>75</c:v>
                </c:pt>
                <c:pt idx="1">
                  <c:v>50</c:v>
                </c:pt>
                <c:pt idx="2">
                  <c:v>50</c:v>
                </c:pt>
                <c:pt idx="3">
                  <c:v>-50</c:v>
                </c:pt>
                <c:pt idx="4">
                  <c:v>25</c:v>
                </c:pt>
                <c:pt idx="5">
                  <c:v>50</c:v>
                </c:pt>
                <c:pt idx="6">
                  <c:v>75</c:v>
                </c:pt>
                <c:pt idx="7">
                  <c:v>75</c:v>
                </c:pt>
                <c:pt idx="8">
                  <c:v>-25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6C-4839-985D-8299A41E7C07}"/>
            </c:ext>
          </c:extLst>
        </c:ser>
        <c:ser>
          <c:idx val="2"/>
          <c:order val="2"/>
          <c:tx>
            <c:strRef>
              <c:f>'G5'!$A$80</c:f>
              <c:strCache>
                <c:ptCount val="1"/>
                <c:pt idx="0">
                  <c:v>mar-26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7F7F7F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'G5'!$X$7:$AG$7</c:f>
              <c:strCache>
                <c:ptCount val="10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</c:strCache>
            </c:strRef>
          </c:cat>
          <c:val>
            <c:numRef>
              <c:f>'G5'!$X$80:$AG$80</c:f>
              <c:numCache>
                <c:formatCode>0</c:formatCode>
                <c:ptCount val="10"/>
                <c:pt idx="0">
                  <c:v>75</c:v>
                </c:pt>
                <c:pt idx="1">
                  <c:v>100</c:v>
                </c:pt>
                <c:pt idx="2">
                  <c:v>50</c:v>
                </c:pt>
                <c:pt idx="3">
                  <c:v>-50</c:v>
                </c:pt>
                <c:pt idx="4">
                  <c:v>50</c:v>
                </c:pt>
                <c:pt idx="5">
                  <c:v>75</c:v>
                </c:pt>
                <c:pt idx="6">
                  <c:v>100</c:v>
                </c:pt>
                <c:pt idx="7">
                  <c:v>50</c:v>
                </c:pt>
                <c:pt idx="8">
                  <c:v>-50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6C-4839-985D-8299A41E7C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 anchor="t" anchorCtr="0"/>
          <a:lstStyle/>
          <a:p>
            <a:pPr>
              <a:defRPr/>
            </a:pPr>
            <a:endParaRPr lang="es-ES"/>
          </a:p>
        </c:txPr>
        <c:crossAx val="661421184"/>
        <c:crosses val="autoZero"/>
        <c:auto val="0"/>
        <c:lblAlgn val="ctr"/>
        <c:lblOffset val="100"/>
        <c:noMultiLvlLbl val="0"/>
      </c:catAx>
      <c:valAx>
        <c:axId val="661421184"/>
        <c:scaling>
          <c:orientation val="minMax"/>
          <c:max val="100"/>
          <c:min val="-8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15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696361549925E-2"/>
          <c:y val="0.16232181204622151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'G6'!$F$9:$F$12</c:f>
              <c:numCache>
                <c:formatCode>_(* #,##0.00_);_(* \(#,##0.00\);_(* "-"??_);_(@_)</c:formatCode>
                <c:ptCount val="4"/>
                <c:pt idx="0">
                  <c:v>-36</c:v>
                </c:pt>
                <c:pt idx="1">
                  <c:v>-12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'G6'!$G$8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'G6'!$G$9:$G$12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40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'G6'!$H$8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'G6'!$H$9:$H$12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0</c:v>
                </c:pt>
                <c:pt idx="2">
                  <c:v>25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  <c:max val="6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'G6'!$B$9:$B$12</c:f>
              <c:numCache>
                <c:formatCode>_(* #,##0.00_);_(* \(#,##0.00\);_(* "-"??_);_(@_)</c:formatCode>
                <c:ptCount val="4"/>
                <c:pt idx="0">
                  <c:v>-44</c:v>
                </c:pt>
                <c:pt idx="1">
                  <c:v>-32</c:v>
                </c:pt>
                <c:pt idx="2">
                  <c:v>12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'G6'!$C$8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'G6'!$C$9:$C$12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-60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'G6'!$D$8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'G6'!$D$9:$D$12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6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'G7'!$B$6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1-F7A1-4F5D-B15B-EDBC3CA83918}"/>
              </c:ext>
            </c:extLst>
          </c:dPt>
          <c:dPt>
            <c:idx val="72"/>
            <c:bubble3D val="0"/>
            <c:spPr>
              <a:ln>
                <a:solidFill>
                  <a:srgbClr val="FFC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C0-4C30-AA6E-2E475BB9011B}"/>
              </c:ext>
            </c:extLst>
          </c:dPt>
          <c:dPt>
            <c:idx val="73"/>
            <c:bubble3D val="0"/>
            <c:spPr>
              <a:ln>
                <a:solidFill>
                  <a:srgbClr val="FFC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3-AF43-4061-8660-A3D23D94D819}"/>
              </c:ext>
            </c:extLst>
          </c:dPt>
          <c:cat>
            <c:numRef>
              <c:f>'G7'!$A$7:$A$197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'G7'!$B$7:$B$197</c:f>
              <c:numCache>
                <c:formatCode>0.00</c:formatCode>
                <c:ptCount val="191"/>
                <c:pt idx="0">
                  <c:v>0</c:v>
                </c:pt>
                <c:pt idx="1">
                  <c:v>35.714285714285715</c:v>
                </c:pt>
                <c:pt idx="2">
                  <c:v>78.571428571428569</c:v>
                </c:pt>
                <c:pt idx="3">
                  <c:v>80</c:v>
                </c:pt>
                <c:pt idx="4">
                  <c:v>77.777777777777786</c:v>
                </c:pt>
                <c:pt idx="5">
                  <c:v>52.631578947368418</c:v>
                </c:pt>
                <c:pt idx="6">
                  <c:v>50</c:v>
                </c:pt>
                <c:pt idx="7">
                  <c:v>41.17647058823529</c:v>
                </c:pt>
                <c:pt idx="8">
                  <c:v>33.333333333333329</c:v>
                </c:pt>
                <c:pt idx="9">
                  <c:v>0</c:v>
                </c:pt>
                <c:pt idx="10">
                  <c:v>-15.789473684210526</c:v>
                </c:pt>
                <c:pt idx="11">
                  <c:v>-17.647058823529413</c:v>
                </c:pt>
                <c:pt idx="12">
                  <c:v>-5.2631578947368416</c:v>
                </c:pt>
                <c:pt idx="13">
                  <c:v>16.666666666666664</c:v>
                </c:pt>
                <c:pt idx="14">
                  <c:v>4.7619047619047619</c:v>
                </c:pt>
                <c:pt idx="15">
                  <c:v>23.809523809523807</c:v>
                </c:pt>
                <c:pt idx="16">
                  <c:v>38.888888888888893</c:v>
                </c:pt>
                <c:pt idx="17">
                  <c:v>52.631578947368418</c:v>
                </c:pt>
                <c:pt idx="18">
                  <c:v>50</c:v>
                </c:pt>
                <c:pt idx="19">
                  <c:v>45.454545454545453</c:v>
                </c:pt>
                <c:pt idx="20">
                  <c:v>47.368421052631575</c:v>
                </c:pt>
                <c:pt idx="21">
                  <c:v>37.5</c:v>
                </c:pt>
                <c:pt idx="22">
                  <c:v>21.052631578947366</c:v>
                </c:pt>
                <c:pt idx="23">
                  <c:v>12.5</c:v>
                </c:pt>
                <c:pt idx="24">
                  <c:v>-11.76470588235294</c:v>
                </c:pt>
                <c:pt idx="25">
                  <c:v>17.647058823529413</c:v>
                </c:pt>
                <c:pt idx="26">
                  <c:v>21.428571428571427</c:v>
                </c:pt>
                <c:pt idx="27">
                  <c:v>0</c:v>
                </c:pt>
                <c:pt idx="28">
                  <c:v>23.076923076923077</c:v>
                </c:pt>
                <c:pt idx="29">
                  <c:v>46.666666666666664</c:v>
                </c:pt>
                <c:pt idx="30">
                  <c:v>66.666666666666657</c:v>
                </c:pt>
                <c:pt idx="31">
                  <c:v>46.153846153846153</c:v>
                </c:pt>
                <c:pt idx="32">
                  <c:v>38.461538461538467</c:v>
                </c:pt>
                <c:pt idx="33">
                  <c:v>53.333333333333336</c:v>
                </c:pt>
                <c:pt idx="34">
                  <c:v>46.153846153846153</c:v>
                </c:pt>
                <c:pt idx="35">
                  <c:v>42.857142857142854</c:v>
                </c:pt>
                <c:pt idx="36">
                  <c:v>23.076923076923077</c:v>
                </c:pt>
                <c:pt idx="37">
                  <c:v>69.230769230769226</c:v>
                </c:pt>
                <c:pt idx="38">
                  <c:v>69.230769230769226</c:v>
                </c:pt>
                <c:pt idx="39">
                  <c:v>77.777777777777786</c:v>
                </c:pt>
                <c:pt idx="40">
                  <c:v>25</c:v>
                </c:pt>
                <c:pt idx="41">
                  <c:v>11.111111111111111</c:v>
                </c:pt>
                <c:pt idx="42">
                  <c:v>12.5</c:v>
                </c:pt>
                <c:pt idx="43">
                  <c:v>0</c:v>
                </c:pt>
                <c:pt idx="44">
                  <c:v>-15.384615384615385</c:v>
                </c:pt>
                <c:pt idx="45">
                  <c:v>16.666666666666664</c:v>
                </c:pt>
                <c:pt idx="46">
                  <c:v>0</c:v>
                </c:pt>
                <c:pt idx="47">
                  <c:v>8.3333333333333304</c:v>
                </c:pt>
                <c:pt idx="48">
                  <c:v>14.285714285714334</c:v>
                </c:pt>
                <c:pt idx="49">
                  <c:v>66.6666666666667</c:v>
                </c:pt>
                <c:pt idx="50">
                  <c:v>50</c:v>
                </c:pt>
                <c:pt idx="51">
                  <c:v>8.3333333333333304</c:v>
                </c:pt>
                <c:pt idx="52">
                  <c:v>-9.0909090909090988</c:v>
                </c:pt>
                <c:pt idx="53">
                  <c:v>-21.428571428571459</c:v>
                </c:pt>
                <c:pt idx="54">
                  <c:v>-15.789473684210561</c:v>
                </c:pt>
                <c:pt idx="55">
                  <c:v>5.8823529411764994</c:v>
                </c:pt>
                <c:pt idx="56">
                  <c:v>-6.25</c:v>
                </c:pt>
                <c:pt idx="57">
                  <c:v>35.714285714285701</c:v>
                </c:pt>
                <c:pt idx="58">
                  <c:v>42.857142857142797</c:v>
                </c:pt>
                <c:pt idx="59">
                  <c:v>82.352941176470594</c:v>
                </c:pt>
                <c:pt idx="60">
                  <c:v>88.235294117647101</c:v>
                </c:pt>
                <c:pt idx="61">
                  <c:v>85</c:v>
                </c:pt>
                <c:pt idx="62">
                  <c:v>82.352941176470594</c:v>
                </c:pt>
                <c:pt idx="63">
                  <c:v>61.111111111111107</c:v>
                </c:pt>
                <c:pt idx="64">
                  <c:v>42.105263157894754</c:v>
                </c:pt>
                <c:pt idx="65">
                  <c:v>35</c:v>
                </c:pt>
                <c:pt idx="66">
                  <c:v>0</c:v>
                </c:pt>
                <c:pt idx="67">
                  <c:v>14.285714285714279</c:v>
                </c:pt>
                <c:pt idx="68">
                  <c:v>-13.043478260869479</c:v>
                </c:pt>
                <c:pt idx="69">
                  <c:v>-8.6956521739129986</c:v>
                </c:pt>
                <c:pt idx="70">
                  <c:v>-18.181818181818201</c:v>
                </c:pt>
                <c:pt idx="71">
                  <c:v>-22.727272727272702</c:v>
                </c:pt>
                <c:pt idx="72">
                  <c:v>-9.5238095238094793</c:v>
                </c:pt>
                <c:pt idx="73">
                  <c:v>-9.5238095238095593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1-4F5D-B15B-EDBC3CA83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'G1'!$I$10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Pt>
            <c:idx val="67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6C3-46AB-A7EB-CEDC8A026A5B}"/>
              </c:ext>
            </c:extLst>
          </c:dPt>
          <c:dPt>
            <c:idx val="68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1-4EAA-BF1E-09478B204B96}"/>
              </c:ext>
            </c:extLst>
          </c:dPt>
          <c:dPt>
            <c:idx val="69"/>
            <c:bubble3D val="0"/>
            <c:spPr>
              <a:ln>
                <a:solidFill>
                  <a:srgbClr val="9E0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4-0964-441C-A9AC-1717546CFE88}"/>
              </c:ext>
            </c:extLst>
          </c:dPt>
          <c:cat>
            <c:numRef>
              <c:f>'G1'!$A$11:$A$201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  <c:pt idx="67">
                  <c:v>45992</c:v>
                </c:pt>
                <c:pt idx="68">
                  <c:v>46082</c:v>
                </c:pt>
                <c:pt idx="69">
                  <c:v>46174</c:v>
                </c:pt>
              </c:numCache>
            </c:numRef>
          </c:cat>
          <c:val>
            <c:numRef>
              <c:f>'G1'!$I$11:$I$201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-8.0479718139228673</c:v>
                </c:pt>
                <c:pt idx="58">
                  <c:v>-32.510388273279744</c:v>
                </c:pt>
                <c:pt idx="59">
                  <c:v>-20.300255006972048</c:v>
                </c:pt>
                <c:pt idx="60">
                  <c:v>5.0817399040956923</c:v>
                </c:pt>
                <c:pt idx="61">
                  <c:v>-13.511328174826792</c:v>
                </c:pt>
                <c:pt idx="62">
                  <c:v>1.0083040574937971</c:v>
                </c:pt>
                <c:pt idx="63">
                  <c:v>-4.5992342618567843</c:v>
                </c:pt>
                <c:pt idx="64">
                  <c:v>7.8351568178657658</c:v>
                </c:pt>
                <c:pt idx="65">
                  <c:v>7.2022105504721896</c:v>
                </c:pt>
                <c:pt idx="66">
                  <c:v>9.1453709549804092</c:v>
                </c:pt>
                <c:pt idx="67">
                  <c:v>5.3209856894070953</c:v>
                </c:pt>
                <c:pt idx="68">
                  <c:v>8.4031475402913411</c:v>
                </c:pt>
                <c:pt idx="69">
                  <c:v>7.9778565995489492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2887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ES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05277644431423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'G7'!$C$6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1-9BC5-4D43-9E09-49C7C6C1899D}"/>
              </c:ext>
            </c:extLst>
          </c:dPt>
          <c:dPt>
            <c:idx val="72"/>
            <c:bubble3D val="0"/>
            <c:spPr>
              <a:ln>
                <a:solidFill>
                  <a:srgbClr val="FFC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60-4417-99C0-6D640E68EBEC}"/>
              </c:ext>
            </c:extLst>
          </c:dPt>
          <c:dPt>
            <c:idx val="73"/>
            <c:bubble3D val="0"/>
            <c:spPr>
              <a:ln>
                <a:solidFill>
                  <a:srgbClr val="FFC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3-6C00-4D10-B2E1-655D30C49378}"/>
              </c:ext>
            </c:extLst>
          </c:dPt>
          <c:cat>
            <c:numRef>
              <c:f>'G7'!$A$7:$A$197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'G7'!$C$7:$C$197</c:f>
              <c:numCache>
                <c:formatCode>0.00</c:formatCode>
                <c:ptCount val="191"/>
                <c:pt idx="0">
                  <c:v>16.666666666666664</c:v>
                </c:pt>
                <c:pt idx="1">
                  <c:v>64.285714285714292</c:v>
                </c:pt>
                <c:pt idx="2">
                  <c:v>71.428571428571431</c:v>
                </c:pt>
                <c:pt idx="3">
                  <c:v>73.333333333333329</c:v>
                </c:pt>
                <c:pt idx="4">
                  <c:v>50</c:v>
                </c:pt>
                <c:pt idx="5">
                  <c:v>52.6</c:v>
                </c:pt>
                <c:pt idx="6">
                  <c:v>27.800000000000004</c:v>
                </c:pt>
                <c:pt idx="7">
                  <c:v>35.300000000000004</c:v>
                </c:pt>
                <c:pt idx="8">
                  <c:v>22.2</c:v>
                </c:pt>
                <c:pt idx="9">
                  <c:v>11.099999999999998</c:v>
                </c:pt>
                <c:pt idx="10">
                  <c:v>0</c:v>
                </c:pt>
                <c:pt idx="11">
                  <c:v>-11.76470588235294</c:v>
                </c:pt>
                <c:pt idx="12">
                  <c:v>-5.2631578947368416</c:v>
                </c:pt>
                <c:pt idx="13">
                  <c:v>11.111111111111111</c:v>
                </c:pt>
                <c:pt idx="14">
                  <c:v>4.7619047619047619</c:v>
                </c:pt>
                <c:pt idx="15">
                  <c:v>14.285714285714285</c:v>
                </c:pt>
                <c:pt idx="16">
                  <c:v>23.799999999999997</c:v>
                </c:pt>
                <c:pt idx="17">
                  <c:v>26.3</c:v>
                </c:pt>
                <c:pt idx="18">
                  <c:v>19.099999999999998</c:v>
                </c:pt>
                <c:pt idx="19">
                  <c:v>39.1</c:v>
                </c:pt>
                <c:pt idx="20">
                  <c:v>40</c:v>
                </c:pt>
                <c:pt idx="21">
                  <c:v>44.444444444444443</c:v>
                </c:pt>
                <c:pt idx="22">
                  <c:v>31.578947368421051</c:v>
                </c:pt>
                <c:pt idx="23">
                  <c:v>29.411764705882348</c:v>
                </c:pt>
                <c:pt idx="24">
                  <c:v>26.315789473684209</c:v>
                </c:pt>
                <c:pt idx="25">
                  <c:v>23.52941176470588</c:v>
                </c:pt>
                <c:pt idx="26">
                  <c:v>31.25</c:v>
                </c:pt>
                <c:pt idx="27">
                  <c:v>-7.6923076923076925</c:v>
                </c:pt>
                <c:pt idx="28">
                  <c:v>38.461538461538467</c:v>
                </c:pt>
                <c:pt idx="29">
                  <c:v>37.5</c:v>
                </c:pt>
                <c:pt idx="30">
                  <c:v>57.142857142857139</c:v>
                </c:pt>
                <c:pt idx="31">
                  <c:v>66.666666666666657</c:v>
                </c:pt>
                <c:pt idx="32">
                  <c:v>53.333333333333336</c:v>
                </c:pt>
                <c:pt idx="33">
                  <c:v>53.333333333333336</c:v>
                </c:pt>
                <c:pt idx="34">
                  <c:v>64.285714285714292</c:v>
                </c:pt>
                <c:pt idx="35">
                  <c:v>33.333333333333329</c:v>
                </c:pt>
                <c:pt idx="36">
                  <c:v>33.333333333333329</c:v>
                </c:pt>
                <c:pt idx="37">
                  <c:v>50</c:v>
                </c:pt>
                <c:pt idx="38">
                  <c:v>31.25</c:v>
                </c:pt>
                <c:pt idx="39">
                  <c:v>60.000000000000007</c:v>
                </c:pt>
                <c:pt idx="40">
                  <c:v>28.571428571428569</c:v>
                </c:pt>
                <c:pt idx="41">
                  <c:v>40</c:v>
                </c:pt>
                <c:pt idx="42">
                  <c:v>30.76923076923077</c:v>
                </c:pt>
                <c:pt idx="43">
                  <c:v>0</c:v>
                </c:pt>
                <c:pt idx="44">
                  <c:v>-13.333333333333336</c:v>
                </c:pt>
                <c:pt idx="45">
                  <c:v>27.272727272727277</c:v>
                </c:pt>
                <c:pt idx="46">
                  <c:v>0</c:v>
                </c:pt>
                <c:pt idx="47">
                  <c:v>-9.0909090909090917</c:v>
                </c:pt>
                <c:pt idx="48">
                  <c:v>35.714285714285701</c:v>
                </c:pt>
                <c:pt idx="49">
                  <c:v>62.5</c:v>
                </c:pt>
                <c:pt idx="50">
                  <c:v>63.636363636363605</c:v>
                </c:pt>
                <c:pt idx="51">
                  <c:v>41.666666666666629</c:v>
                </c:pt>
                <c:pt idx="52">
                  <c:v>8.3333333333333393</c:v>
                </c:pt>
                <c:pt idx="53">
                  <c:v>6.6666666666666305</c:v>
                </c:pt>
                <c:pt idx="54">
                  <c:v>5.2631578947368611</c:v>
                </c:pt>
                <c:pt idx="55">
                  <c:v>0</c:v>
                </c:pt>
                <c:pt idx="56">
                  <c:v>-6.25</c:v>
                </c:pt>
                <c:pt idx="57">
                  <c:v>21.428571428571399</c:v>
                </c:pt>
                <c:pt idx="58">
                  <c:v>50</c:v>
                </c:pt>
                <c:pt idx="59">
                  <c:v>50</c:v>
                </c:pt>
                <c:pt idx="60">
                  <c:v>76.470588235294102</c:v>
                </c:pt>
                <c:pt idx="61">
                  <c:v>76.190476190476218</c:v>
                </c:pt>
                <c:pt idx="62">
                  <c:v>68.75</c:v>
                </c:pt>
                <c:pt idx="63">
                  <c:v>56.25</c:v>
                </c:pt>
                <c:pt idx="64">
                  <c:v>41.176470588235325</c:v>
                </c:pt>
                <c:pt idx="65">
                  <c:v>42.105263157894804</c:v>
                </c:pt>
                <c:pt idx="66">
                  <c:v>41.176470588235297</c:v>
                </c:pt>
                <c:pt idx="67">
                  <c:v>29.166666666666668</c:v>
                </c:pt>
                <c:pt idx="68">
                  <c:v>30.434782608695677</c:v>
                </c:pt>
                <c:pt idx="69">
                  <c:v>23.999999999999996</c:v>
                </c:pt>
                <c:pt idx="70">
                  <c:v>13.043478260869582</c:v>
                </c:pt>
                <c:pt idx="71">
                  <c:v>4.5454545454545494</c:v>
                </c:pt>
                <c:pt idx="72">
                  <c:v>30.434782608695699</c:v>
                </c:pt>
                <c:pt idx="73">
                  <c:v>30.434782608695699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5-4D43-9E09-49C7C6C1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'G7'!$D$6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1-6812-4367-8B98-25E31B207580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2-18EE-482A-83EB-BEB7D9E824AF}"/>
              </c:ext>
            </c:extLst>
          </c:dPt>
          <c:dPt>
            <c:idx val="73"/>
            <c:bubble3D val="0"/>
            <c:spPr>
              <a:ln>
                <a:solidFill>
                  <a:srgbClr val="FFC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3-9E73-46FE-B8B1-87361C9FDAE7}"/>
              </c:ext>
            </c:extLst>
          </c:dPt>
          <c:cat>
            <c:numRef>
              <c:f>'G7'!$A$7:$A$197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'G7'!$D$7:$D$197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21.428571428571427</c:v>
                </c:pt>
                <c:pt idx="3">
                  <c:v>20</c:v>
                </c:pt>
                <c:pt idx="4">
                  <c:v>27.777777777777779</c:v>
                </c:pt>
                <c:pt idx="5">
                  <c:v>10.526315789473683</c:v>
                </c:pt>
                <c:pt idx="6">
                  <c:v>11.111111111111111</c:v>
                </c:pt>
                <c:pt idx="7">
                  <c:v>0</c:v>
                </c:pt>
                <c:pt idx="8">
                  <c:v>11.111111111111111</c:v>
                </c:pt>
                <c:pt idx="9">
                  <c:v>0</c:v>
                </c:pt>
                <c:pt idx="10">
                  <c:v>0</c:v>
                </c:pt>
                <c:pt idx="11">
                  <c:v>-5.8823529411764701</c:v>
                </c:pt>
                <c:pt idx="12">
                  <c:v>-5.2631578947368416</c:v>
                </c:pt>
                <c:pt idx="13">
                  <c:v>-11.111111111111111</c:v>
                </c:pt>
                <c:pt idx="14">
                  <c:v>-9.5238095238095237</c:v>
                </c:pt>
                <c:pt idx="15">
                  <c:v>-9.5238095238095237</c:v>
                </c:pt>
                <c:pt idx="16">
                  <c:v>-21.428571428571427</c:v>
                </c:pt>
                <c:pt idx="17">
                  <c:v>14.285714285714285</c:v>
                </c:pt>
                <c:pt idx="18">
                  <c:v>0</c:v>
                </c:pt>
                <c:pt idx="19">
                  <c:v>7.1428571428571423</c:v>
                </c:pt>
                <c:pt idx="20">
                  <c:v>7.6923076923076925</c:v>
                </c:pt>
                <c:pt idx="21">
                  <c:v>-18.181818181818183</c:v>
                </c:pt>
                <c:pt idx="22">
                  <c:v>0</c:v>
                </c:pt>
                <c:pt idx="23">
                  <c:v>0</c:v>
                </c:pt>
                <c:pt idx="24">
                  <c:v>-11.111111111111111</c:v>
                </c:pt>
                <c:pt idx="25">
                  <c:v>0</c:v>
                </c:pt>
                <c:pt idx="26">
                  <c:v>0</c:v>
                </c:pt>
                <c:pt idx="27">
                  <c:v>11.111111111111111</c:v>
                </c:pt>
                <c:pt idx="28">
                  <c:v>28.571428571428569</c:v>
                </c:pt>
                <c:pt idx="29">
                  <c:v>27.27272727272727</c:v>
                </c:pt>
                <c:pt idx="30">
                  <c:v>22.222222222222221</c:v>
                </c:pt>
                <c:pt idx="31">
                  <c:v>20</c:v>
                </c:pt>
                <c:pt idx="32">
                  <c:v>14.285714285714285</c:v>
                </c:pt>
                <c:pt idx="33">
                  <c:v>28.571428571428569</c:v>
                </c:pt>
                <c:pt idx="34">
                  <c:v>0</c:v>
                </c:pt>
                <c:pt idx="35">
                  <c:v>0</c:v>
                </c:pt>
                <c:pt idx="36">
                  <c:v>25</c:v>
                </c:pt>
                <c:pt idx="37">
                  <c:v>-11.111111111111111</c:v>
                </c:pt>
                <c:pt idx="38">
                  <c:v>22.222222222222221</c:v>
                </c:pt>
                <c:pt idx="39">
                  <c:v>75</c:v>
                </c:pt>
                <c:pt idx="40">
                  <c:v>14.285714285714285</c:v>
                </c:pt>
                <c:pt idx="41">
                  <c:v>50</c:v>
                </c:pt>
                <c:pt idx="42">
                  <c:v>16.666666666666664</c:v>
                </c:pt>
                <c:pt idx="43">
                  <c:v>20</c:v>
                </c:pt>
                <c:pt idx="44">
                  <c:v>-33.333333333333329</c:v>
                </c:pt>
                <c:pt idx="45">
                  <c:v>0</c:v>
                </c:pt>
                <c:pt idx="46">
                  <c:v>-25</c:v>
                </c:pt>
                <c:pt idx="47">
                  <c:v>-16.66666666666665</c:v>
                </c:pt>
                <c:pt idx="48">
                  <c:v>-14.28571428571429</c:v>
                </c:pt>
                <c:pt idx="49">
                  <c:v>0</c:v>
                </c:pt>
                <c:pt idx="50">
                  <c:v>-20</c:v>
                </c:pt>
                <c:pt idx="51">
                  <c:v>-33.3333333333333</c:v>
                </c:pt>
                <c:pt idx="52">
                  <c:v>-16.6666666666667</c:v>
                </c:pt>
                <c:pt idx="53">
                  <c:v>-25</c:v>
                </c:pt>
                <c:pt idx="54">
                  <c:v>-20</c:v>
                </c:pt>
                <c:pt idx="55">
                  <c:v>-11.1111111111111</c:v>
                </c:pt>
                <c:pt idx="56">
                  <c:v>0</c:v>
                </c:pt>
                <c:pt idx="57">
                  <c:v>0</c:v>
                </c:pt>
                <c:pt idx="58">
                  <c:v>10</c:v>
                </c:pt>
                <c:pt idx="59">
                  <c:v>18.181818181818198</c:v>
                </c:pt>
                <c:pt idx="60">
                  <c:v>50</c:v>
                </c:pt>
                <c:pt idx="61">
                  <c:v>28.571428571428598</c:v>
                </c:pt>
                <c:pt idx="62">
                  <c:v>11.1111111111111</c:v>
                </c:pt>
                <c:pt idx="63">
                  <c:v>11.1111111111111</c:v>
                </c:pt>
                <c:pt idx="64">
                  <c:v>33.3333333333333</c:v>
                </c:pt>
                <c:pt idx="65">
                  <c:v>9.0909090909091095</c:v>
                </c:pt>
                <c:pt idx="66">
                  <c:v>18.181818181818208</c:v>
                </c:pt>
                <c:pt idx="67">
                  <c:v>0</c:v>
                </c:pt>
                <c:pt idx="68">
                  <c:v>-9.0909090909091095</c:v>
                </c:pt>
                <c:pt idx="69">
                  <c:v>-14.285714285714299</c:v>
                </c:pt>
                <c:pt idx="70">
                  <c:v>-16.6666666666667</c:v>
                </c:pt>
                <c:pt idx="71">
                  <c:v>0</c:v>
                </c:pt>
                <c:pt idx="72">
                  <c:v>-16.666666666666668</c:v>
                </c:pt>
                <c:pt idx="73">
                  <c:v>9.0909090909091095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2-4367-8B98-25E31B207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'G7'!$E$6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1-8EF2-4024-BC50-A318DCE9D743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2-C807-47C4-8659-9CF19FE6C5C9}"/>
              </c:ext>
            </c:extLst>
          </c:dPt>
          <c:dPt>
            <c:idx val="73"/>
            <c:bubble3D val="0"/>
            <c:spPr>
              <a:ln>
                <a:solidFill>
                  <a:srgbClr val="FFC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3-9C3C-4302-97A5-7F06FDA64A69}"/>
              </c:ext>
            </c:extLst>
          </c:dPt>
          <c:cat>
            <c:numRef>
              <c:f>'G7'!$A$7:$A$197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'G7'!$E$7:$E$197</c:f>
              <c:numCache>
                <c:formatCode>0.00</c:formatCode>
                <c:ptCount val="191"/>
                <c:pt idx="0">
                  <c:v>33.333333333333329</c:v>
                </c:pt>
                <c:pt idx="1">
                  <c:v>14.285714285714285</c:v>
                </c:pt>
                <c:pt idx="2">
                  <c:v>35.714285714285715</c:v>
                </c:pt>
                <c:pt idx="3">
                  <c:v>40</c:v>
                </c:pt>
                <c:pt idx="4">
                  <c:v>55.555555555555557</c:v>
                </c:pt>
                <c:pt idx="5">
                  <c:v>36.84210526315789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-10.526315789473683</c:v>
                </c:pt>
                <c:pt idx="13">
                  <c:v>5.5555555555555554</c:v>
                </c:pt>
                <c:pt idx="14">
                  <c:v>14.285714285714285</c:v>
                </c:pt>
                <c:pt idx="15">
                  <c:v>9.5238095238095237</c:v>
                </c:pt>
                <c:pt idx="16">
                  <c:v>23.076923076923077</c:v>
                </c:pt>
                <c:pt idx="17">
                  <c:v>45.454545454545453</c:v>
                </c:pt>
                <c:pt idx="18">
                  <c:v>20</c:v>
                </c:pt>
                <c:pt idx="19">
                  <c:v>41.666666666666671</c:v>
                </c:pt>
                <c:pt idx="20">
                  <c:v>36.363636363636367</c:v>
                </c:pt>
                <c:pt idx="21">
                  <c:v>44.444444444444443</c:v>
                </c:pt>
                <c:pt idx="22">
                  <c:v>33.333333333333329</c:v>
                </c:pt>
                <c:pt idx="23">
                  <c:v>42.857142857142854</c:v>
                </c:pt>
                <c:pt idx="24">
                  <c:v>33.333333333333329</c:v>
                </c:pt>
                <c:pt idx="25">
                  <c:v>22.222222222222221</c:v>
                </c:pt>
                <c:pt idx="26">
                  <c:v>25</c:v>
                </c:pt>
                <c:pt idx="27">
                  <c:v>28.571428571428569</c:v>
                </c:pt>
                <c:pt idx="28">
                  <c:v>16.666666666666664</c:v>
                </c:pt>
                <c:pt idx="29">
                  <c:v>55.555555555555557</c:v>
                </c:pt>
                <c:pt idx="30">
                  <c:v>75</c:v>
                </c:pt>
                <c:pt idx="31">
                  <c:v>62.5</c:v>
                </c:pt>
                <c:pt idx="32">
                  <c:v>33.333333333333329</c:v>
                </c:pt>
                <c:pt idx="33">
                  <c:v>44.444444444444443</c:v>
                </c:pt>
                <c:pt idx="34">
                  <c:v>14.285714285714285</c:v>
                </c:pt>
                <c:pt idx="35">
                  <c:v>33.333333333333329</c:v>
                </c:pt>
                <c:pt idx="36">
                  <c:v>30</c:v>
                </c:pt>
                <c:pt idx="37">
                  <c:v>11.111111111111111</c:v>
                </c:pt>
                <c:pt idx="38">
                  <c:v>60</c:v>
                </c:pt>
                <c:pt idx="39">
                  <c:v>25</c:v>
                </c:pt>
                <c:pt idx="40">
                  <c:v>11.111111111111111</c:v>
                </c:pt>
                <c:pt idx="41">
                  <c:v>33.333333333333329</c:v>
                </c:pt>
                <c:pt idx="42">
                  <c:v>33.333333333333329</c:v>
                </c:pt>
                <c:pt idx="43">
                  <c:v>-14.285714285714285</c:v>
                </c:pt>
                <c:pt idx="44">
                  <c:v>-25</c:v>
                </c:pt>
                <c:pt idx="45">
                  <c:v>33.333333333333329</c:v>
                </c:pt>
                <c:pt idx="46">
                  <c:v>0</c:v>
                </c:pt>
                <c:pt idx="47">
                  <c:v>0</c:v>
                </c:pt>
                <c:pt idx="48">
                  <c:v>28.571428571428605</c:v>
                </c:pt>
                <c:pt idx="49">
                  <c:v>60.000000000000007</c:v>
                </c:pt>
                <c:pt idx="50">
                  <c:v>-16.666666666666604</c:v>
                </c:pt>
                <c:pt idx="51">
                  <c:v>0</c:v>
                </c:pt>
                <c:pt idx="52">
                  <c:v>42.857142857142897</c:v>
                </c:pt>
                <c:pt idx="53">
                  <c:v>0</c:v>
                </c:pt>
                <c:pt idx="54">
                  <c:v>40</c:v>
                </c:pt>
                <c:pt idx="55">
                  <c:v>33.3333333333333</c:v>
                </c:pt>
                <c:pt idx="56">
                  <c:v>-14.285714285714299</c:v>
                </c:pt>
                <c:pt idx="57">
                  <c:v>16.6666666666666</c:v>
                </c:pt>
                <c:pt idx="58">
                  <c:v>40</c:v>
                </c:pt>
                <c:pt idx="59">
                  <c:v>50</c:v>
                </c:pt>
                <c:pt idx="60">
                  <c:v>37.5</c:v>
                </c:pt>
                <c:pt idx="61">
                  <c:v>54.545454545454589</c:v>
                </c:pt>
                <c:pt idx="62">
                  <c:v>25</c:v>
                </c:pt>
                <c:pt idx="63">
                  <c:v>50</c:v>
                </c:pt>
                <c:pt idx="64">
                  <c:v>37.5</c:v>
                </c:pt>
                <c:pt idx="65">
                  <c:v>44.4444444444444</c:v>
                </c:pt>
                <c:pt idx="66">
                  <c:v>33.3333333333333</c:v>
                </c:pt>
                <c:pt idx="67">
                  <c:v>30.000000000000004</c:v>
                </c:pt>
                <c:pt idx="68">
                  <c:v>0</c:v>
                </c:pt>
                <c:pt idx="69">
                  <c:v>-20</c:v>
                </c:pt>
                <c:pt idx="70">
                  <c:v>-30</c:v>
                </c:pt>
                <c:pt idx="71">
                  <c:v>-37.5</c:v>
                </c:pt>
                <c:pt idx="72">
                  <c:v>0</c:v>
                </c:pt>
                <c:pt idx="73">
                  <c:v>-9.9999999999999982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2-4024-BC50-A318DCE9D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7977280866684571"/>
          <c:h val="0.8380524642289348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'G8 - A'!$B$6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'G8 - A'!$A$7:$A$190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A'!$B$7:$B$190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0.25</c:v>
                </c:pt>
                <c:pt idx="63">
                  <c:v>0.5</c:v>
                </c:pt>
                <c:pt idx="64">
                  <c:v>0.375</c:v>
                </c:pt>
                <c:pt idx="65">
                  <c:v>0.44444444444444398</c:v>
                </c:pt>
                <c:pt idx="66">
                  <c:v>0.5</c:v>
                </c:pt>
                <c:pt idx="67">
                  <c:v>0.4</c:v>
                </c:pt>
                <c:pt idx="68">
                  <c:v>0.1</c:v>
                </c:pt>
                <c:pt idx="69">
                  <c:v>0.2</c:v>
                </c:pt>
                <c:pt idx="70">
                  <c:v>0</c:v>
                </c:pt>
                <c:pt idx="71">
                  <c:v>0.125</c:v>
                </c:pt>
                <c:pt idx="72">
                  <c:v>0.2</c:v>
                </c:pt>
                <c:pt idx="7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'G8 - A'!$C$6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'G8 - A'!$A$7:$A$190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A'!$C$7:$C$190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0.75</c:v>
                </c:pt>
                <c:pt idx="63">
                  <c:v>0.5</c:v>
                </c:pt>
                <c:pt idx="64">
                  <c:v>0.625</c:v>
                </c:pt>
                <c:pt idx="65">
                  <c:v>0.55555555555555602</c:v>
                </c:pt>
                <c:pt idx="66">
                  <c:v>0.33333333333333298</c:v>
                </c:pt>
                <c:pt idx="67">
                  <c:v>0.5</c:v>
                </c:pt>
                <c:pt idx="68">
                  <c:v>0.8</c:v>
                </c:pt>
                <c:pt idx="69">
                  <c:v>0.4</c:v>
                </c:pt>
                <c:pt idx="70">
                  <c:v>0.7</c:v>
                </c:pt>
                <c:pt idx="71">
                  <c:v>0.375</c:v>
                </c:pt>
                <c:pt idx="72">
                  <c:v>0.6</c:v>
                </c:pt>
                <c:pt idx="7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'G8 - A'!$D$6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'G8 - A'!$A$7:$A$190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A'!$D$7:$D$190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0.16666666666666699</c:v>
                </c:pt>
                <c:pt idx="67">
                  <c:v>0.1</c:v>
                </c:pt>
                <c:pt idx="68">
                  <c:v>0.1</c:v>
                </c:pt>
                <c:pt idx="69">
                  <c:v>0.4</c:v>
                </c:pt>
                <c:pt idx="70">
                  <c:v>0.3</c:v>
                </c:pt>
                <c:pt idx="71">
                  <c:v>0.5</c:v>
                </c:pt>
                <c:pt idx="72">
                  <c:v>0.2</c:v>
                </c:pt>
                <c:pt idx="7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  <c:min val="0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'G8 - B'!$B$6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'G8 - B'!$A$7:$A$190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B'!$B$7:$B$190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0.11111111111111099</c:v>
                </c:pt>
                <c:pt idx="63">
                  <c:v>0.22222222222222199</c:v>
                </c:pt>
                <c:pt idx="64">
                  <c:v>0.33333333333333298</c:v>
                </c:pt>
                <c:pt idx="65">
                  <c:v>0.18181818181818199</c:v>
                </c:pt>
                <c:pt idx="66">
                  <c:v>0.27272727272727298</c:v>
                </c:pt>
                <c:pt idx="67">
                  <c:v>0.16666666666666699</c:v>
                </c:pt>
                <c:pt idx="68">
                  <c:v>9.0909090909090898E-2</c:v>
                </c:pt>
                <c:pt idx="69">
                  <c:v>0</c:v>
                </c:pt>
                <c:pt idx="70">
                  <c:v>0</c:v>
                </c:pt>
                <c:pt idx="71">
                  <c:v>8.3333333333333301E-2</c:v>
                </c:pt>
                <c:pt idx="72">
                  <c:v>8.3333333333333301E-2</c:v>
                </c:pt>
                <c:pt idx="73">
                  <c:v>0.18181818181818199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'G8 - B'!$C$6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'G8 - B'!$A$7:$A$190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B'!$C$7:$C$190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0.88888888888888895</c:v>
                </c:pt>
                <c:pt idx="63">
                  <c:v>0.66666666666666696</c:v>
                </c:pt>
                <c:pt idx="64">
                  <c:v>0.66666666666666696</c:v>
                </c:pt>
                <c:pt idx="65">
                  <c:v>0.72727272727272696</c:v>
                </c:pt>
                <c:pt idx="66">
                  <c:v>0.63636363636363602</c:v>
                </c:pt>
                <c:pt idx="67">
                  <c:v>0.66666666666666696</c:v>
                </c:pt>
                <c:pt idx="68">
                  <c:v>0.72727272727272696</c:v>
                </c:pt>
                <c:pt idx="69">
                  <c:v>0.85714285714285698</c:v>
                </c:pt>
                <c:pt idx="70">
                  <c:v>0.83333333333333304</c:v>
                </c:pt>
                <c:pt idx="71">
                  <c:v>0.83333333333333304</c:v>
                </c:pt>
                <c:pt idx="72">
                  <c:v>0.66666666666666696</c:v>
                </c:pt>
                <c:pt idx="73">
                  <c:v>0.72727272727272696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'G8 - B'!$D$6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'G8 - B'!$A$7:$A$190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B'!$D$7:$D$190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  <c:pt idx="63">
                  <c:v>0.11111111111111099</c:v>
                </c:pt>
                <c:pt idx="64">
                  <c:v>0</c:v>
                </c:pt>
                <c:pt idx="65">
                  <c:v>9.0909090909090898E-2</c:v>
                </c:pt>
                <c:pt idx="66">
                  <c:v>9.0909090909090898E-2</c:v>
                </c:pt>
                <c:pt idx="67">
                  <c:v>0.16666666666666699</c:v>
                </c:pt>
                <c:pt idx="68">
                  <c:v>0.18181818181818199</c:v>
                </c:pt>
                <c:pt idx="69">
                  <c:v>0.14285714285714299</c:v>
                </c:pt>
                <c:pt idx="70">
                  <c:v>0.16666666666666699</c:v>
                </c:pt>
                <c:pt idx="71">
                  <c:v>8.3333333333333301E-2</c:v>
                </c:pt>
                <c:pt idx="72">
                  <c:v>0.25</c:v>
                </c:pt>
                <c:pt idx="73">
                  <c:v>9.0909090909090898E-2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ES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'G8 - C'!$B$7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'G8 - C'!$A$20:$A$200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  <c:pt idx="56">
                  <c:v>45717</c:v>
                </c:pt>
                <c:pt idx="57">
                  <c:v>45809</c:v>
                </c:pt>
                <c:pt idx="58">
                  <c:v>45901</c:v>
                </c:pt>
                <c:pt idx="59">
                  <c:v>45992</c:v>
                </c:pt>
                <c:pt idx="60">
                  <c:v>46082</c:v>
                </c:pt>
                <c:pt idx="61">
                  <c:v>46174</c:v>
                </c:pt>
              </c:numCache>
            </c:numRef>
          </c:cat>
          <c:val>
            <c:numRef>
              <c:f>'G8 - C'!$B$20:$B$200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0.82352941176470595</c:v>
                </c:pt>
                <c:pt idx="51">
                  <c:v>0.66666666666666663</c:v>
                </c:pt>
                <c:pt idx="52">
                  <c:v>0.47368421052631604</c:v>
                </c:pt>
                <c:pt idx="53">
                  <c:v>0.45</c:v>
                </c:pt>
                <c:pt idx="54">
                  <c:v>0.23529411764705899</c:v>
                </c:pt>
                <c:pt idx="55">
                  <c:v>0.238095238095238</c:v>
                </c:pt>
                <c:pt idx="56">
                  <c:v>0.1739130434782612</c:v>
                </c:pt>
                <c:pt idx="57">
                  <c:v>0.217391304347826</c:v>
                </c:pt>
                <c:pt idx="58">
                  <c:v>0.13636363636363599</c:v>
                </c:pt>
                <c:pt idx="59">
                  <c:v>0.27272727272727298</c:v>
                </c:pt>
                <c:pt idx="60" formatCode="0.00%">
                  <c:v>9.5238095238095205E-2</c:v>
                </c:pt>
                <c:pt idx="61">
                  <c:v>0.19047619047618999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D-4534-87D7-EF4C2B3C58D4}"/>
            </c:ext>
          </c:extLst>
        </c:ser>
        <c:ser>
          <c:idx val="1"/>
          <c:order val="1"/>
          <c:tx>
            <c:strRef>
              <c:f>'G8 - C'!$C$7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'G8 - C'!$A$20:$A$200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  <c:pt idx="56">
                  <c:v>45717</c:v>
                </c:pt>
                <c:pt idx="57">
                  <c:v>45809</c:v>
                </c:pt>
                <c:pt idx="58">
                  <c:v>45901</c:v>
                </c:pt>
                <c:pt idx="59">
                  <c:v>45992</c:v>
                </c:pt>
                <c:pt idx="60">
                  <c:v>46082</c:v>
                </c:pt>
                <c:pt idx="61">
                  <c:v>46174</c:v>
                </c:pt>
              </c:numCache>
            </c:numRef>
          </c:cat>
          <c:val>
            <c:numRef>
              <c:f>'G8 - C'!$C$20:$C$200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0.17647058823529399</c:v>
                </c:pt>
                <c:pt idx="51">
                  <c:v>0.27777777777777801</c:v>
                </c:pt>
                <c:pt idx="52">
                  <c:v>0.47368421052631599</c:v>
                </c:pt>
                <c:pt idx="53">
                  <c:v>0.45</c:v>
                </c:pt>
                <c:pt idx="54">
                  <c:v>0.52941176470588203</c:v>
                </c:pt>
                <c:pt idx="55">
                  <c:v>0.66666666666666696</c:v>
                </c:pt>
                <c:pt idx="56">
                  <c:v>0.52173913043478304</c:v>
                </c:pt>
                <c:pt idx="57">
                  <c:v>0.47826086956521702</c:v>
                </c:pt>
                <c:pt idx="58">
                  <c:v>0.54545454545454497</c:v>
                </c:pt>
                <c:pt idx="59">
                  <c:v>0.22727272727272699</c:v>
                </c:pt>
                <c:pt idx="60" formatCode="0.00%">
                  <c:v>0.71428571428571397</c:v>
                </c:pt>
                <c:pt idx="61">
                  <c:v>0.52380952380952395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ED-4534-87D7-EF4C2B3C58D4}"/>
            </c:ext>
          </c:extLst>
        </c:ser>
        <c:ser>
          <c:idx val="2"/>
          <c:order val="2"/>
          <c:tx>
            <c:strRef>
              <c:f>'G8 - C'!$D$7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'G8 - C'!$A$20:$A$200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  <c:pt idx="52">
                  <c:v>45352</c:v>
                </c:pt>
                <c:pt idx="53">
                  <c:v>45444</c:v>
                </c:pt>
                <c:pt idx="54">
                  <c:v>45536</c:v>
                </c:pt>
                <c:pt idx="55">
                  <c:v>45627</c:v>
                </c:pt>
                <c:pt idx="56">
                  <c:v>45717</c:v>
                </c:pt>
                <c:pt idx="57">
                  <c:v>45809</c:v>
                </c:pt>
                <c:pt idx="58">
                  <c:v>45901</c:v>
                </c:pt>
                <c:pt idx="59">
                  <c:v>45992</c:v>
                </c:pt>
                <c:pt idx="60">
                  <c:v>46082</c:v>
                </c:pt>
                <c:pt idx="61">
                  <c:v>46174</c:v>
                </c:pt>
              </c:numCache>
            </c:numRef>
          </c:cat>
          <c:val>
            <c:numRef>
              <c:f>'G8 - C'!$D$20:$D$200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5.5555555555555601E-2</c:v>
                </c:pt>
                <c:pt idx="52">
                  <c:v>5.2631578947368397E-2</c:v>
                </c:pt>
                <c:pt idx="53">
                  <c:v>0.1</c:v>
                </c:pt>
                <c:pt idx="54">
                  <c:v>0.23529411764705899</c:v>
                </c:pt>
                <c:pt idx="55">
                  <c:v>9.5238095238095205E-2</c:v>
                </c:pt>
                <c:pt idx="56">
                  <c:v>0.30434782608695599</c:v>
                </c:pt>
                <c:pt idx="57">
                  <c:v>0.30434782608695599</c:v>
                </c:pt>
                <c:pt idx="58">
                  <c:v>0.31818181818181801</c:v>
                </c:pt>
                <c:pt idx="59">
                  <c:v>0.5</c:v>
                </c:pt>
                <c:pt idx="60" formatCode="0.00%">
                  <c:v>0.19047619047618999</c:v>
                </c:pt>
                <c:pt idx="61">
                  <c:v>0.28571428571428559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D-4534-87D7-EF4C2B3C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  <c:min val="0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'G8 - D'!$B$7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'G8 - D'!$A$8:$A$184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D'!$B$8:$B$184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0.6875</c:v>
                </c:pt>
                <c:pt idx="63">
                  <c:v>0.5625</c:v>
                </c:pt>
                <c:pt idx="64">
                  <c:v>0.47058823529411797</c:v>
                </c:pt>
                <c:pt idx="65">
                  <c:v>0.42105263157894801</c:v>
                </c:pt>
                <c:pt idx="66">
                  <c:v>0.41176470588235298</c:v>
                </c:pt>
                <c:pt idx="67">
                  <c:v>0.29166666666666669</c:v>
                </c:pt>
                <c:pt idx="68">
                  <c:v>0.3913043478260872</c:v>
                </c:pt>
                <c:pt idx="69">
                  <c:v>0.27999999999999997</c:v>
                </c:pt>
                <c:pt idx="70">
                  <c:v>0.21739130434782622</c:v>
                </c:pt>
                <c:pt idx="71">
                  <c:v>0.22727272727272699</c:v>
                </c:pt>
                <c:pt idx="72">
                  <c:v>0.30434782608695699</c:v>
                </c:pt>
                <c:pt idx="73">
                  <c:v>0.30434782608695699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'G8 - D'!$C$7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'G8 - D'!$A$8:$A$184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D'!$C$8:$C$184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0.3125</c:v>
                </c:pt>
                <c:pt idx="63">
                  <c:v>0.4375</c:v>
                </c:pt>
                <c:pt idx="64">
                  <c:v>0.47058823529411797</c:v>
                </c:pt>
                <c:pt idx="65">
                  <c:v>0.57894736842105299</c:v>
                </c:pt>
                <c:pt idx="66">
                  <c:v>0.58823529411764697</c:v>
                </c:pt>
                <c:pt idx="67">
                  <c:v>0.70833333333333304</c:v>
                </c:pt>
                <c:pt idx="68">
                  <c:v>0.52173913043478304</c:v>
                </c:pt>
                <c:pt idx="69">
                  <c:v>0.68</c:v>
                </c:pt>
                <c:pt idx="70">
                  <c:v>0.69565217391304301</c:v>
                </c:pt>
                <c:pt idx="71">
                  <c:v>0.59090909090909105</c:v>
                </c:pt>
                <c:pt idx="72">
                  <c:v>0.69565217391304301</c:v>
                </c:pt>
                <c:pt idx="73">
                  <c:v>0.69565217391304301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'G8 - D'!$D$7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'G8 - D'!$A$8:$A$184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  <c:pt idx="64">
                  <c:v>45352</c:v>
                </c:pt>
                <c:pt idx="65">
                  <c:v>45444</c:v>
                </c:pt>
                <c:pt idx="66">
                  <c:v>45536</c:v>
                </c:pt>
                <c:pt idx="67">
                  <c:v>45627</c:v>
                </c:pt>
                <c:pt idx="68">
                  <c:v>45717</c:v>
                </c:pt>
                <c:pt idx="69">
                  <c:v>45809</c:v>
                </c:pt>
                <c:pt idx="70">
                  <c:v>45901</c:v>
                </c:pt>
                <c:pt idx="71">
                  <c:v>45992</c:v>
                </c:pt>
                <c:pt idx="72">
                  <c:v>46082</c:v>
                </c:pt>
                <c:pt idx="73">
                  <c:v>46174</c:v>
                </c:pt>
              </c:numCache>
            </c:numRef>
          </c:cat>
          <c:val>
            <c:numRef>
              <c:f>'G8 - D'!$D$8:$D$184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5.8823529411764698E-2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8.6956521739130405E-2</c:v>
                </c:pt>
                <c:pt idx="69">
                  <c:v>0.04</c:v>
                </c:pt>
                <c:pt idx="70">
                  <c:v>8.6956521739130405E-2</c:v>
                </c:pt>
                <c:pt idx="71">
                  <c:v>0.18181818181818149</c:v>
                </c:pt>
                <c:pt idx="72">
                  <c:v>0</c:v>
                </c:pt>
                <c:pt idx="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  <c:min val="0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'G9'!$C$7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'G9'!$A$8:$A$18</c15:sqref>
                  </c15:fullRef>
                </c:ext>
              </c:extLst>
              <c:f>'G9'!$A$14:$A$18</c:f>
              <c:strCache>
                <c:ptCount val="5"/>
                <c:pt idx="0">
                  <c:v>Capitalización de cuotas atrasadas</c:v>
                </c:pt>
                <c:pt idx="1">
                  <c:v>Períodos de gracia</c:v>
                </c:pt>
                <c:pt idx="2">
                  <c:v>Diferimiento del pago de intereses</c:v>
                </c:pt>
                <c:pt idx="3">
                  <c:v>Consolidación de créditos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'G9'!$C$8:$C$18</c15:sqref>
                  </c15:fullRef>
                </c:ext>
              </c:extLst>
              <c:f>'G9'!$C$14:$C$18</c:f>
              <c:numCache>
                <c:formatCode>0.00</c:formatCode>
                <c:ptCount val="5"/>
                <c:pt idx="0">
                  <c:v>8</c:v>
                </c:pt>
                <c:pt idx="1">
                  <c:v>12</c:v>
                </c:pt>
                <c:pt idx="2">
                  <c:v>20</c:v>
                </c:pt>
                <c:pt idx="3">
                  <c:v>20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'G9'!$B$7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'G9'!$A$8:$A$18</c15:sqref>
                  </c15:fullRef>
                </c:ext>
              </c:extLst>
              <c:f>'G9'!$A$14:$A$18</c:f>
              <c:strCache>
                <c:ptCount val="5"/>
                <c:pt idx="0">
                  <c:v>Capitalización de cuotas atrasadas</c:v>
                </c:pt>
                <c:pt idx="1">
                  <c:v>Períodos de gracia</c:v>
                </c:pt>
                <c:pt idx="2">
                  <c:v>Diferimiento del pago de intereses</c:v>
                </c:pt>
                <c:pt idx="3">
                  <c:v>Consolidación de créditos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'G9'!$B$8:$B$18</c15:sqref>
                  </c15:fullRef>
                </c:ext>
              </c:extLst>
              <c:f>'G9'!$B$14:$B$18</c:f>
              <c:numCache>
                <c:formatCode>0.00</c:formatCode>
                <c:ptCount val="5"/>
                <c:pt idx="0">
                  <c:v>4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39623510408803"/>
          <c:y val="4.20148776739695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'G9'!$C$7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'G9'!$A$21:$A$31</c15:sqref>
                  </c15:fullRef>
                </c:ext>
              </c:extLst>
              <c:f>'G9'!$A$27:$A$31</c:f>
              <c:strCache>
                <c:ptCount val="5"/>
                <c:pt idx="0">
                  <c:v>Condonación parcial del crédito</c:v>
                </c:pt>
                <c:pt idx="1">
                  <c:v>Reducción en el monto de los pagos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'G9'!$C$21:$C$31</c15:sqref>
                  </c15:fullRef>
                </c:ext>
              </c:extLst>
              <c:f>'G9'!$C$27:$C$31</c:f>
              <c:numCache>
                <c:formatCode>0.00</c:formatCode>
                <c:ptCount val="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'G9'!$B$7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'G9'!$A$21:$A$31</c15:sqref>
                  </c15:fullRef>
                </c:ext>
              </c:extLst>
              <c:f>'G9'!$A$27:$A$31</c:f>
              <c:strCache>
                <c:ptCount val="5"/>
                <c:pt idx="0">
                  <c:v>Condonación parcial del crédito</c:v>
                </c:pt>
                <c:pt idx="1">
                  <c:v>Reducción en el monto de los pagos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'G9'!$B$21:$B$31</c15:sqref>
                  </c15:fullRef>
                </c:ext>
              </c:extLst>
              <c:f>'G9'!$B$27:$B$31</c:f>
              <c:numCache>
                <c:formatCode>0.00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7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'G9'!$C$7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'G9'!$A$34:$A$44</c15:sqref>
                  </c15:fullRef>
                </c:ext>
              </c:extLst>
              <c:f>'G9'!$A$40:$A$44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'G9'!$C$34:$C$44</c15:sqref>
                  </c15:fullRef>
                </c:ext>
              </c:extLst>
              <c:f>'G9'!$C$40:$C$44</c:f>
              <c:numCache>
                <c:formatCode>0.00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'G9'!$B$7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'G9'!$A$34:$A$44</c15:sqref>
                  </c15:fullRef>
                </c:ext>
              </c:extLst>
              <c:f>'G9'!$A$40:$A$44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Capitalización de cuotas atrasadas</c:v>
                </c:pt>
                <c:pt idx="2">
                  <c:v>Consolidación de créditos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'G9'!$B$34:$B$44</c15:sqref>
                  </c15:fullRef>
                </c:ext>
              </c:extLst>
              <c:f>'G9'!$B$40:$B$44</c:f>
              <c:numCache>
                <c:formatCode>0.00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6930049894480876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'G1'!$C$10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Pt>
            <c:idx val="67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285-4F35-8D30-DC101026DB4F}"/>
              </c:ext>
            </c:extLst>
          </c:dPt>
          <c:dPt>
            <c:idx val="68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196-471F-B531-0C3CC821A439}"/>
              </c:ext>
            </c:extLst>
          </c:dPt>
          <c:dPt>
            <c:idx val="69"/>
            <c:bubble3D val="0"/>
            <c:spPr>
              <a:ln>
                <a:solidFill>
                  <a:srgbClr val="9E0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4-CB60-4BD4-917C-E40CEAD1292B}"/>
              </c:ext>
            </c:extLst>
          </c:dPt>
          <c:cat>
            <c:numRef>
              <c:f>'G1'!$A$11:$A$201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  <c:pt idx="67">
                  <c:v>45992</c:v>
                </c:pt>
                <c:pt idx="68">
                  <c:v>46082</c:v>
                </c:pt>
                <c:pt idx="69">
                  <c:v>46174</c:v>
                </c:pt>
              </c:numCache>
            </c:numRef>
          </c:cat>
          <c:val>
            <c:numRef>
              <c:f>'G1'!$E$11:$E$201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-25.532302200793556</c:v>
                </c:pt>
                <c:pt idx="58">
                  <c:v>-37.396146990406223</c:v>
                </c:pt>
                <c:pt idx="59">
                  <c:v>-37.561249855185842</c:v>
                </c:pt>
                <c:pt idx="60">
                  <c:v>-31.881746099569611</c:v>
                </c:pt>
                <c:pt idx="61">
                  <c:v>0.58036566292585667</c:v>
                </c:pt>
                <c:pt idx="62">
                  <c:v>23.190817078658561</c:v>
                </c:pt>
                <c:pt idx="63">
                  <c:v>-0.61871053292024081</c:v>
                </c:pt>
                <c:pt idx="64">
                  <c:v>21.443171308700077</c:v>
                </c:pt>
                <c:pt idx="65">
                  <c:v>3.396225761931102</c:v>
                </c:pt>
                <c:pt idx="66">
                  <c:v>10.673248831853135</c:v>
                </c:pt>
                <c:pt idx="67">
                  <c:v>2.7181856418157957</c:v>
                </c:pt>
                <c:pt idx="68">
                  <c:v>-4.3283115848802334</c:v>
                </c:pt>
                <c:pt idx="69">
                  <c:v>1.6489347052885754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2887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6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'G10'!$C$7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9B-437F-8747-03F170E0F39F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F-4A49-A36C-5B01D644DC5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04-48EF-8825-374AA21CEAE2}"/>
                </c:ext>
              </c:extLst>
            </c:dLbl>
            <c:dLbl>
              <c:idx val="5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'G10'!$A$8:$A$18</c15:sqref>
                  </c15:fullRef>
                </c:ext>
              </c:extLst>
              <c:f>'G10'!$A$13:$A$18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'G10'!$C$8:$C$18</c15:sqref>
                  </c15:fullRef>
                </c:ext>
              </c:extLst>
              <c:f>'G10'!$C$13:$C$18</c:f>
              <c:numCache>
                <c:formatCode>0.00</c:formatCode>
                <c:ptCount val="6"/>
                <c:pt idx="0">
                  <c:v>8</c:v>
                </c:pt>
                <c:pt idx="1">
                  <c:v>8</c:v>
                </c:pt>
                <c:pt idx="2">
                  <c:v>20</c:v>
                </c:pt>
                <c:pt idx="3">
                  <c:v>24</c:v>
                </c:pt>
                <c:pt idx="4">
                  <c:v>24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'G10'!$B$7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'G10'!$A$8:$A$18</c15:sqref>
                  </c15:fullRef>
                </c:ext>
              </c:extLst>
              <c:f>'G10'!$A$13:$A$18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'G10'!$B$8:$B$18</c15:sqref>
                  </c15:fullRef>
                </c:ext>
              </c:extLst>
              <c:f>'G10'!$B$13:$B$18</c:f>
              <c:numCache>
                <c:formatCode>0.00</c:formatCode>
                <c:ptCount val="6"/>
                <c:pt idx="0">
                  <c:v>8</c:v>
                </c:pt>
                <c:pt idx="1">
                  <c:v>12</c:v>
                </c:pt>
                <c:pt idx="2">
                  <c:v>24</c:v>
                </c:pt>
                <c:pt idx="3">
                  <c:v>20</c:v>
                </c:pt>
                <c:pt idx="4">
                  <c:v>36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856028686848801"/>
          <c:h val="0.7511551796766144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'G10'!$C$7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'G10'!$A$21:$A$31</c15:sqref>
                  </c15:fullRef>
                </c:ext>
              </c:extLst>
              <c:f>'G10'!$A$26:$A$31</c:f>
              <c:strCache>
                <c:ptCount val="6"/>
                <c:pt idx="0">
                  <c:v>Disminución de la tasa de interés del crédito</c:v>
                </c:pt>
                <c:pt idx="1">
                  <c:v>Condonación parcial del crédito</c:v>
                </c:pt>
                <c:pt idx="2">
                  <c:v>Consolidación de créditos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'G10'!$C$21:$C$31</c15:sqref>
                  </c15:fullRef>
                </c:ext>
              </c:extLst>
              <c:f>'G10'!$C$26:$C$31</c:f>
              <c:numCache>
                <c:formatCode>0.00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'G10'!$B$7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'G10'!$A$21:$A$31</c15:sqref>
                  </c15:fullRef>
                </c:ext>
              </c:extLst>
              <c:f>'G10'!$A$26:$A$31</c:f>
              <c:strCache>
                <c:ptCount val="6"/>
                <c:pt idx="0">
                  <c:v>Disminución de la tasa de interés del crédito</c:v>
                </c:pt>
                <c:pt idx="1">
                  <c:v>Condonación parcial del crédito</c:v>
                </c:pt>
                <c:pt idx="2">
                  <c:v>Consolidación de créditos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'G10'!$B$21:$B$31</c15:sqref>
                  </c15:fullRef>
                </c:ext>
              </c:extLst>
              <c:f>'G10'!$B$26:$B$31</c:f>
              <c:numCache>
                <c:formatCode>0.00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30</c:v>
                </c:pt>
                <c:pt idx="3">
                  <c:v>10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 algn="ctr">
              <a:defRPr lang="en-US"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1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2219434512798177"/>
              <c:y val="0.8609996435630731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'G10'!$C$7</c:f>
              <c:strCache>
                <c:ptCount val="1"/>
                <c:pt idx="0">
                  <c:v>mar-26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'G10'!$A$34:$A$44</c15:sqref>
                  </c15:fullRef>
                </c:ext>
              </c:extLst>
              <c:f>'G10'!$A$39:$A$44</c:f>
              <c:strCache>
                <c:ptCount val="6"/>
                <c:pt idx="0">
                  <c:v>Reducción en el monto de los pagos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'G10'!$C$34:$C$44</c15:sqref>
                  </c15:fullRef>
                </c:ext>
              </c:extLst>
              <c:f>'G10'!$C$39:$C$44</c:f>
              <c:numCache>
                <c:formatCode>0.00</c:formatCode>
                <c:ptCount val="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'G10'!$B$7</c:f>
              <c:strCache>
                <c:ptCount val="1"/>
                <c:pt idx="0">
                  <c:v>dic-25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'G10'!$A$34:$A$44</c15:sqref>
                  </c15:fullRef>
                </c:ext>
              </c:extLst>
              <c:f>'G10'!$A$39:$A$44</c:f>
              <c:strCache>
                <c:ptCount val="6"/>
                <c:pt idx="0">
                  <c:v>Reducción en el monto de los pagos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'G10'!$B$34:$B$44</c15:sqref>
                  </c15:fullRef>
                </c:ext>
              </c:extLst>
              <c:f>'G10'!$B$39:$B$44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'G11'!$B$4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27"/>
              <c:layout>
                <c:manualLayout>
                  <c:x val="0"/>
                  <c:y val="6.1153177759062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1-4E24-9782-60F4BED29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  <c:pt idx="28">
                  <c:v>46082</c:v>
                </c:pt>
              </c:numCache>
            </c:numRef>
          </c:cat>
          <c:val>
            <c:numRef>
              <c:f>'G11'!$B$5:$B$100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  <c:pt idx="18">
                  <c:v>29.22</c:v>
                </c:pt>
                <c:pt idx="19">
                  <c:v>27.817368421052599</c:v>
                </c:pt>
                <c:pt idx="20">
                  <c:v>32.031052631578902</c:v>
                </c:pt>
                <c:pt idx="21">
                  <c:v>30.641428571428602</c:v>
                </c:pt>
                <c:pt idx="22">
                  <c:v>31.933888888888902</c:v>
                </c:pt>
                <c:pt idx="23">
                  <c:v>30.071999999999999</c:v>
                </c:pt>
                <c:pt idx="24">
                  <c:v>27.9233333333333</c:v>
                </c:pt>
                <c:pt idx="25">
                  <c:v>28.8362962962963</c:v>
                </c:pt>
                <c:pt idx="26" formatCode="0.00">
                  <c:v>25.589600000000001</c:v>
                </c:pt>
                <c:pt idx="27" formatCode="0.00">
                  <c:v>27.658999999999999</c:v>
                </c:pt>
                <c:pt idx="28" formatCode="0.00">
                  <c:v>26.231200000000001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'G11'!$C$4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2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1-4E24-9782-60F4BED29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  <c:pt idx="28">
                  <c:v>46082</c:v>
                </c:pt>
              </c:numCache>
            </c:numRef>
          </c:cat>
          <c:val>
            <c:numRef>
              <c:f>'G11'!$C$5:$C$100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  <c:pt idx="18">
                  <c:v>44.665999999999997</c:v>
                </c:pt>
                <c:pt idx="19">
                  <c:v>52.357500000000002</c:v>
                </c:pt>
                <c:pt idx="20">
                  <c:v>47.432000000000002</c:v>
                </c:pt>
                <c:pt idx="21">
                  <c:v>51.842500000000001</c:v>
                </c:pt>
                <c:pt idx="22">
                  <c:v>48.8</c:v>
                </c:pt>
                <c:pt idx="23">
                  <c:v>43.09</c:v>
                </c:pt>
                <c:pt idx="24">
                  <c:v>39.25</c:v>
                </c:pt>
                <c:pt idx="25">
                  <c:v>43.1666666666667</c:v>
                </c:pt>
                <c:pt idx="26" formatCode="0.00">
                  <c:v>30.318000000000001</c:v>
                </c:pt>
                <c:pt idx="27" formatCode="0.00">
                  <c:v>37.994</c:v>
                </c:pt>
                <c:pt idx="28" formatCode="0.00">
                  <c:v>33.723999999999997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'G11'!$D$4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2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1-4E24-9782-60F4BED29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DB4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  <c:pt idx="28">
                  <c:v>46082</c:v>
                </c:pt>
              </c:numCache>
            </c:numRef>
          </c:cat>
          <c:val>
            <c:numRef>
              <c:f>'G11'!$D$5:$D$100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  <c:pt idx="18">
                  <c:v>34</c:v>
                </c:pt>
                <c:pt idx="19">
                  <c:v>33.545000000000002</c:v>
                </c:pt>
                <c:pt idx="20">
                  <c:v>34.25</c:v>
                </c:pt>
                <c:pt idx="21">
                  <c:v>40</c:v>
                </c:pt>
                <c:pt idx="22">
                  <c:v>37.6666666666667</c:v>
                </c:pt>
                <c:pt idx="23">
                  <c:v>44.35</c:v>
                </c:pt>
                <c:pt idx="24">
                  <c:v>29.8325</c:v>
                </c:pt>
                <c:pt idx="25" formatCode="General">
                  <c:v>34.229999999999997</c:v>
                </c:pt>
                <c:pt idx="26" formatCode="General">
                  <c:v>26.23</c:v>
                </c:pt>
                <c:pt idx="27" formatCode="0.00">
                  <c:v>33.6</c:v>
                </c:pt>
                <c:pt idx="28" formatCode="0.00">
                  <c:v>36.122500000000002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5992"/>
          <c:min val="4416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53193135985478E-2"/>
          <c:y val="9.1420366547948509E-2"/>
          <c:w val="0.86341272197617691"/>
          <c:h val="0.70988967476121767"/>
        </c:manualLayout>
      </c:layout>
      <c:lineChart>
        <c:grouping val="standard"/>
        <c:varyColors val="0"/>
        <c:ser>
          <c:idx val="0"/>
          <c:order val="0"/>
          <c:tx>
            <c:strRef>
              <c:f>'G11'!$E$4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-1.5923703277295003E-3"/>
                  <c:y val="-4.7814308798436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5-4E77-B7E1-9C8B41C49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'G11'!$A$5:$A$100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  <c:pt idx="28">
                  <c:v>46082</c:v>
                </c:pt>
              </c:numCache>
            </c:numRef>
          </c:cat>
          <c:val>
            <c:numRef>
              <c:f>'G11'!$E$5:$E$100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  <c:pt idx="18">
                  <c:v>32.342883392725504</c:v>
                </c:pt>
                <c:pt idx="19">
                  <c:v>32.585511724626897</c:v>
                </c:pt>
                <c:pt idx="20">
                  <c:v>34.7008078883444</c:v>
                </c:pt>
                <c:pt idx="21">
                  <c:v>38.831861616106799</c:v>
                </c:pt>
                <c:pt idx="22">
                  <c:v>40.1204638228863</c:v>
                </c:pt>
                <c:pt idx="23">
                  <c:v>39.986497452252898</c:v>
                </c:pt>
                <c:pt idx="24">
                  <c:v>40.792475329050497</c:v>
                </c:pt>
                <c:pt idx="25">
                  <c:v>41.728267182936001</c:v>
                </c:pt>
                <c:pt idx="26">
                  <c:v>41.079303550985898</c:v>
                </c:pt>
                <c:pt idx="27" formatCode="0.00">
                  <c:v>37.076069698712203</c:v>
                </c:pt>
                <c:pt idx="28" formatCode="0.00">
                  <c:v>37.200372436746896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'G11'!$F$4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-5.0959334886310595E-5"/>
                  <c:y val="2.243114944133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45-4E77-B7E1-9C8B41C49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  <c:pt idx="28">
                  <c:v>46082</c:v>
                </c:pt>
              </c:numCache>
            </c:numRef>
          </c:cat>
          <c:val>
            <c:numRef>
              <c:f>'G11'!$F$5:$F$100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  <c:pt idx="18">
                  <c:v>55.013699724181699</c:v>
                </c:pt>
                <c:pt idx="19">
                  <c:v>58.859648822215803</c:v>
                </c:pt>
                <c:pt idx="20">
                  <c:v>49.7737695447655</c:v>
                </c:pt>
                <c:pt idx="21">
                  <c:v>56.774895102370706</c:v>
                </c:pt>
                <c:pt idx="22">
                  <c:v>50.971639480744798</c:v>
                </c:pt>
                <c:pt idx="23">
                  <c:v>49.683975267627602</c:v>
                </c:pt>
                <c:pt idx="24">
                  <c:v>45.478195514474798</c:v>
                </c:pt>
                <c:pt idx="25">
                  <c:v>51.589116612812305</c:v>
                </c:pt>
                <c:pt idx="26">
                  <c:v>42.2</c:v>
                </c:pt>
                <c:pt idx="27" formatCode="0.00">
                  <c:v>45.043589245778101</c:v>
                </c:pt>
                <c:pt idx="28" formatCode="0.00">
                  <c:v>37.0880951569846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'G11'!$G$4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-1.293147566473982E-3"/>
                  <c:y val="5.08827487434317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rgbClr val="EAB2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440171780869055E-2"/>
                      <c:h val="8.12726819544193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445-4E77-B7E1-9C8B41C49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'G11'!$A$5:$A$100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  <c:pt idx="28">
                  <c:v>46082</c:v>
                </c:pt>
              </c:numCache>
            </c:numRef>
          </c:cat>
          <c:val>
            <c:numRef>
              <c:f>'G11'!$G$5:$G$100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  <c:pt idx="18">
                  <c:v>30.472837574691901</c:v>
                </c:pt>
                <c:pt idx="19">
                  <c:v>34.148432010703402</c:v>
                </c:pt>
                <c:pt idx="20">
                  <c:v>34.837347238943501</c:v>
                </c:pt>
                <c:pt idx="21">
                  <c:v>38.239425446636602</c:v>
                </c:pt>
                <c:pt idx="22">
                  <c:v>37.206638920741803</c:v>
                </c:pt>
                <c:pt idx="23">
                  <c:v>45.944873003758602</c:v>
                </c:pt>
                <c:pt idx="24">
                  <c:v>39.353503043392401</c:v>
                </c:pt>
                <c:pt idx="25">
                  <c:v>35.536003006810404</c:v>
                </c:pt>
                <c:pt idx="26">
                  <c:v>34.990321966252104</c:v>
                </c:pt>
                <c:pt idx="27" formatCode="0.00">
                  <c:v>33.488861025051499</c:v>
                </c:pt>
                <c:pt idx="28" formatCode="0.00">
                  <c:v>33.777214091879401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in val="4425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2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58626429449E-2"/>
              <c:y val="2.89277605483687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ES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ES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ES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'G1'!$C$10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Pt>
            <c:idx val="67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1E9-43E7-AEF6-7AC5147D436F}"/>
              </c:ext>
            </c:extLst>
          </c:dPt>
          <c:dPt>
            <c:idx val="68"/>
            <c:bubble3D val="0"/>
            <c:spPr>
              <a:ln>
                <a:solidFill>
                  <a:srgbClr val="9E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E6A-4601-9EDC-C1D6E0C0CB6E}"/>
              </c:ext>
            </c:extLst>
          </c:dPt>
          <c:dPt>
            <c:idx val="69"/>
            <c:bubble3D val="0"/>
            <c:spPr>
              <a:ln>
                <a:solidFill>
                  <a:srgbClr val="9E0000"/>
                </a:solidFill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4-7D2F-4C78-8FA5-82B858A24020}"/>
              </c:ext>
            </c:extLst>
          </c:dPt>
          <c:cat>
            <c:numRef>
              <c:f>'G1'!$A$11:$A$201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  <c:pt idx="59">
                  <c:v>45261</c:v>
                </c:pt>
                <c:pt idx="60">
                  <c:v>45352</c:v>
                </c:pt>
                <c:pt idx="61">
                  <c:v>45444</c:v>
                </c:pt>
                <c:pt idx="62">
                  <c:v>45536</c:v>
                </c:pt>
                <c:pt idx="63">
                  <c:v>45627</c:v>
                </c:pt>
                <c:pt idx="64">
                  <c:v>45717</c:v>
                </c:pt>
                <c:pt idx="65">
                  <c:v>45809</c:v>
                </c:pt>
                <c:pt idx="66">
                  <c:v>45901</c:v>
                </c:pt>
                <c:pt idx="67">
                  <c:v>45992</c:v>
                </c:pt>
                <c:pt idx="68">
                  <c:v>46082</c:v>
                </c:pt>
                <c:pt idx="69">
                  <c:v>46174</c:v>
                </c:pt>
              </c:numCache>
            </c:numRef>
          </c:cat>
          <c:val>
            <c:numRef>
              <c:f>'G1'!$C$11:$C$201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-29.372315871809278</c:v>
                </c:pt>
                <c:pt idx="58">
                  <c:v>-34.657633616477149</c:v>
                </c:pt>
                <c:pt idx="59">
                  <c:v>-37.306755723037</c:v>
                </c:pt>
                <c:pt idx="60">
                  <c:v>-33.171028948821572</c:v>
                </c:pt>
                <c:pt idx="61">
                  <c:v>-45.48746918188175</c:v>
                </c:pt>
                <c:pt idx="62">
                  <c:v>20.08002314637859</c:v>
                </c:pt>
                <c:pt idx="63">
                  <c:v>-13.853106503530482</c:v>
                </c:pt>
                <c:pt idx="64">
                  <c:v>16.482290681107735</c:v>
                </c:pt>
                <c:pt idx="65">
                  <c:v>23.499140275817776</c:v>
                </c:pt>
                <c:pt idx="66">
                  <c:v>45.247197281969711</c:v>
                </c:pt>
                <c:pt idx="67">
                  <c:v>27.575044228801072</c:v>
                </c:pt>
                <c:pt idx="68">
                  <c:v>40.248795085286268</c:v>
                </c:pt>
                <c:pt idx="69">
                  <c:v>5.1881062881995703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28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  <c:pt idx="57">
                  <c:v>-80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  <c:pt idx="61">
                  <c:v>-20</c:v>
                </c:pt>
                <c:pt idx="62">
                  <c:v>22.2222222222222</c:v>
                </c:pt>
                <c:pt idx="63">
                  <c:v>66.6666666666667</c:v>
                </c:pt>
                <c:pt idx="64">
                  <c:v>55.5555555555556</c:v>
                </c:pt>
                <c:pt idx="65">
                  <c:v>60</c:v>
                </c:pt>
                <c:pt idx="66">
                  <c:v>90</c:v>
                </c:pt>
                <c:pt idx="67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29.779303592509564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-15.736495276972395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4.3938532153989138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-44.396115332504316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-2.919470947234605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-18.74930381220307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-38.757319223136967</c:v>
                </c:pt>
                <c:pt idx="57">
                  <c:v>-20.000000000000004</c:v>
                </c:pt>
                <c:pt idx="58">
                  <c:v>-50</c:v>
                </c:pt>
                <c:pt idx="59">
                  <c:v>-54.430819992683745</c:v>
                </c:pt>
                <c:pt idx="60">
                  <c:v>-36.774517337578274</c:v>
                </c:pt>
                <c:pt idx="61">
                  <c:v>-55.182758741125618</c:v>
                </c:pt>
                <c:pt idx="62">
                  <c:v>-30.941524682879027</c:v>
                </c:pt>
                <c:pt idx="63">
                  <c:v>34.230093305434252</c:v>
                </c:pt>
                <c:pt idx="64">
                  <c:v>32.254148734000353</c:v>
                </c:pt>
                <c:pt idx="65">
                  <c:v>25.469073958347604</c:v>
                </c:pt>
                <c:pt idx="66">
                  <c:v>19.439314321467243</c:v>
                </c:pt>
                <c:pt idx="67">
                  <c:v>5.1113748008284414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-40</c:v>
                </c:pt>
                <c:pt idx="58">
                  <c:v>-50</c:v>
                </c:pt>
                <c:pt idx="59">
                  <c:v>0</c:v>
                </c:pt>
                <c:pt idx="60">
                  <c:v>50</c:v>
                </c:pt>
                <c:pt idx="61">
                  <c:v>20</c:v>
                </c:pt>
                <c:pt idx="62">
                  <c:v>-22.2222222222222</c:v>
                </c:pt>
                <c:pt idx="63">
                  <c:v>16.6666666666667</c:v>
                </c:pt>
                <c:pt idx="64">
                  <c:v>-11.1111111111111</c:v>
                </c:pt>
                <c:pt idx="65">
                  <c:v>20</c:v>
                </c:pt>
                <c:pt idx="66">
                  <c:v>0</c:v>
                </c:pt>
                <c:pt idx="67">
                  <c:v>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20</c:v>
                </c:pt>
                <c:pt idx="58">
                  <c:v>0</c:v>
                </c:pt>
                <c:pt idx="59">
                  <c:v>0</c:v>
                </c:pt>
                <c:pt idx="60">
                  <c:v>-25</c:v>
                </c:pt>
                <c:pt idx="61">
                  <c:v>-20</c:v>
                </c:pt>
                <c:pt idx="62">
                  <c:v>-22.2222222222222</c:v>
                </c:pt>
                <c:pt idx="63">
                  <c:v>16.6666666666667</c:v>
                </c:pt>
                <c:pt idx="64">
                  <c:v>0</c:v>
                </c:pt>
                <c:pt idx="65">
                  <c:v>10</c:v>
                </c:pt>
                <c:pt idx="66">
                  <c:v>20</c:v>
                </c:pt>
                <c:pt idx="6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  <c:max val="110"/>
          <c:min val="-1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636298064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-47.619047619047599</c:v>
                </c:pt>
                <c:pt idx="61">
                  <c:v>22.2222222222222</c:v>
                </c:pt>
                <c:pt idx="62">
                  <c:v>-16</c:v>
                </c:pt>
                <c:pt idx="63">
                  <c:v>12.5</c:v>
                </c:pt>
                <c:pt idx="64">
                  <c:v>22.2222222222222</c:v>
                </c:pt>
                <c:pt idx="65">
                  <c:v>44</c:v>
                </c:pt>
                <c:pt idx="66">
                  <c:v>24</c:v>
                </c:pt>
                <c:pt idx="6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-7.8295626473006248</c:v>
                </c:pt>
                <c:pt idx="2">
                  <c:v>-20.649874214004825</c:v>
                </c:pt>
                <c:pt idx="3">
                  <c:v>1.2637122821273286</c:v>
                </c:pt>
                <c:pt idx="4">
                  <c:v>23.127213531997782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15.011956833065835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-7.0952109170484512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29.714681669972304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-13.580034119037718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-11.358138292255472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-1.917606734976574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5.8048641912739996</c:v>
                </c:pt>
                <c:pt idx="45">
                  <c:v>-46.427860516098399</c:v>
                </c:pt>
                <c:pt idx="46">
                  <c:v>-21.093179634574266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-25.43467491232899</c:v>
                </c:pt>
                <c:pt idx="57">
                  <c:v>-37.577828973371673</c:v>
                </c:pt>
                <c:pt idx="58">
                  <c:v>-37.446275218393296</c:v>
                </c:pt>
                <c:pt idx="59">
                  <c:v>-31.630846939371594</c:v>
                </c:pt>
                <c:pt idx="60">
                  <c:v>0.91707986918754159</c:v>
                </c:pt>
                <c:pt idx="61">
                  <c:v>24.02108795126615</c:v>
                </c:pt>
                <c:pt idx="62">
                  <c:v>-0.28050997657867033</c:v>
                </c:pt>
                <c:pt idx="63">
                  <c:v>21.339391545242858</c:v>
                </c:pt>
                <c:pt idx="64">
                  <c:v>3.1425369902078772</c:v>
                </c:pt>
                <c:pt idx="65">
                  <c:v>10.533673202118777</c:v>
                </c:pt>
                <c:pt idx="66">
                  <c:v>2.5361584953509904</c:v>
                </c:pt>
                <c:pt idx="67">
                  <c:v>-4.3689490405751163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  <c:pt idx="57">
                  <c:v>-11.1111111111111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4.7619047619047601</c:v>
                </c:pt>
                <c:pt idx="61">
                  <c:v>0</c:v>
                </c:pt>
                <c:pt idx="62">
                  <c:v>-12</c:v>
                </c:pt>
                <c:pt idx="63">
                  <c:v>29.166666666666703</c:v>
                </c:pt>
                <c:pt idx="64">
                  <c:v>3.7037037037037002</c:v>
                </c:pt>
                <c:pt idx="65">
                  <c:v>-4</c:v>
                </c:pt>
                <c:pt idx="66">
                  <c:v>-8</c:v>
                </c:pt>
                <c:pt idx="67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  <c:pt idx="57">
                  <c:v>-33.3333333333333</c:v>
                </c:pt>
                <c:pt idx="58">
                  <c:v>-21.052631578947402</c:v>
                </c:pt>
                <c:pt idx="59">
                  <c:v>5.2631578947368398</c:v>
                </c:pt>
                <c:pt idx="60">
                  <c:v>-14.285714285714299</c:v>
                </c:pt>
                <c:pt idx="61">
                  <c:v>0</c:v>
                </c:pt>
                <c:pt idx="62">
                  <c:v>-4</c:v>
                </c:pt>
                <c:pt idx="63">
                  <c:v>8.3333333333333304</c:v>
                </c:pt>
                <c:pt idx="64">
                  <c:v>7.4074074074074101</c:v>
                </c:pt>
                <c:pt idx="65">
                  <c:v>8</c:v>
                </c:pt>
                <c:pt idx="66">
                  <c:v>4</c:v>
                </c:pt>
                <c:pt idx="67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  <c:pt idx="57">
                  <c:v>33.3333333333333</c:v>
                </c:pt>
                <c:pt idx="58">
                  <c:v>-25</c:v>
                </c:pt>
                <c:pt idx="59">
                  <c:v>-50</c:v>
                </c:pt>
                <c:pt idx="60">
                  <c:v>33.3333333333333</c:v>
                </c:pt>
                <c:pt idx="61">
                  <c:v>0</c:v>
                </c:pt>
                <c:pt idx="62">
                  <c:v>0</c:v>
                </c:pt>
                <c:pt idx="63">
                  <c:v>100</c:v>
                </c:pt>
                <c:pt idx="64">
                  <c:v>0</c:v>
                </c:pt>
                <c:pt idx="65">
                  <c:v>75</c:v>
                </c:pt>
                <c:pt idx="66">
                  <c:v>50</c:v>
                </c:pt>
                <c:pt idx="6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-23.886114127377429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-10.238796632431447</c:v>
                </c:pt>
                <c:pt idx="19">
                  <c:v>-31.858927679981946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-33.041947335042963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-72.521555317309378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-14.442967695537606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-17.460957796894906</c:v>
                </c:pt>
                <c:pt idx="57">
                  <c:v>-12.682682368591827</c:v>
                </c:pt>
                <c:pt idx="58">
                  <c:v>-41.039521529959437</c:v>
                </c:pt>
                <c:pt idx="59">
                  <c:v>-73.451026810953252</c:v>
                </c:pt>
                <c:pt idx="60">
                  <c:v>-1.9336874600826865</c:v>
                </c:pt>
                <c:pt idx="61">
                  <c:v>-65.092618936172315</c:v>
                </c:pt>
                <c:pt idx="62">
                  <c:v>-41.201882286923301</c:v>
                </c:pt>
                <c:pt idx="63">
                  <c:v>16.033015100833854</c:v>
                </c:pt>
                <c:pt idx="64">
                  <c:v>0</c:v>
                </c:pt>
                <c:pt idx="65">
                  <c:v>13.38342776764973</c:v>
                </c:pt>
                <c:pt idx="66">
                  <c:v>16.136409054644844</c:v>
                </c:pt>
                <c:pt idx="67">
                  <c:v>-47.053132834536662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  <c:pt idx="57">
                  <c:v>0</c:v>
                </c:pt>
                <c:pt idx="58">
                  <c:v>-25</c:v>
                </c:pt>
                <c:pt idx="59">
                  <c:v>0</c:v>
                </c:pt>
                <c:pt idx="60">
                  <c:v>33.3333333333333</c:v>
                </c:pt>
                <c:pt idx="61">
                  <c:v>-33.3333333333333</c:v>
                </c:pt>
                <c:pt idx="62">
                  <c:v>-50</c:v>
                </c:pt>
                <c:pt idx="63">
                  <c:v>-75</c:v>
                </c:pt>
                <c:pt idx="64">
                  <c:v>-25</c:v>
                </c:pt>
                <c:pt idx="65">
                  <c:v>0</c:v>
                </c:pt>
                <c:pt idx="66">
                  <c:v>0</c:v>
                </c:pt>
                <c:pt idx="67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  <c:pt idx="57">
                  <c:v>-33.3333333333333</c:v>
                </c:pt>
                <c:pt idx="58">
                  <c:v>0</c:v>
                </c:pt>
                <c:pt idx="59">
                  <c:v>0</c:v>
                </c:pt>
                <c:pt idx="60">
                  <c:v>33.3333333333333</c:v>
                </c:pt>
                <c:pt idx="61">
                  <c:v>66.6666666666667</c:v>
                </c:pt>
                <c:pt idx="62">
                  <c:v>-25</c:v>
                </c:pt>
                <c:pt idx="63">
                  <c:v>-25</c:v>
                </c:pt>
                <c:pt idx="64">
                  <c:v>0</c:v>
                </c:pt>
                <c:pt idx="65">
                  <c:v>75</c:v>
                </c:pt>
                <c:pt idx="66">
                  <c:v>75</c:v>
                </c:pt>
                <c:pt idx="6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  <c:max val="110"/>
          <c:min val="-1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ES"/>
          </a:p>
        </c:txPr>
        <c:crossAx val="48074606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  <c:pt idx="57">
                  <c:v>-55.5555555555556</c:v>
                </c:pt>
                <c:pt idx="58">
                  <c:v>-42.105263157894704</c:v>
                </c:pt>
                <c:pt idx="59">
                  <c:v>-36.842105263157897</c:v>
                </c:pt>
                <c:pt idx="60">
                  <c:v>-28.571428571428598</c:v>
                </c:pt>
                <c:pt idx="61">
                  <c:v>0</c:v>
                </c:pt>
                <c:pt idx="62">
                  <c:v>-24</c:v>
                </c:pt>
                <c:pt idx="63">
                  <c:v>0</c:v>
                </c:pt>
                <c:pt idx="64">
                  <c:v>0</c:v>
                </c:pt>
                <c:pt idx="65">
                  <c:v>-4</c:v>
                </c:pt>
                <c:pt idx="66">
                  <c:v>-12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  <c:pt idx="57">
                  <c:v>-66.6666666666667</c:v>
                </c:pt>
                <c:pt idx="58">
                  <c:v>-42.105263157894704</c:v>
                </c:pt>
                <c:pt idx="59">
                  <c:v>-31.578947368421101</c:v>
                </c:pt>
                <c:pt idx="60">
                  <c:v>-23.8095238095238</c:v>
                </c:pt>
                <c:pt idx="61">
                  <c:v>-5.5555555555555598</c:v>
                </c:pt>
                <c:pt idx="62">
                  <c:v>-40</c:v>
                </c:pt>
                <c:pt idx="63">
                  <c:v>0</c:v>
                </c:pt>
                <c:pt idx="64">
                  <c:v>3.7037037037037002</c:v>
                </c:pt>
                <c:pt idx="65">
                  <c:v>12</c:v>
                </c:pt>
                <c:pt idx="66">
                  <c:v>0</c:v>
                </c:pt>
                <c:pt idx="67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  <c:pt idx="57">
                  <c:v>-55.5555555555556</c:v>
                </c:pt>
                <c:pt idx="58">
                  <c:v>-36.842105263157897</c:v>
                </c:pt>
                <c:pt idx="59">
                  <c:v>-26.315789473684198</c:v>
                </c:pt>
                <c:pt idx="60">
                  <c:v>-4.7619047619047601</c:v>
                </c:pt>
                <c:pt idx="61">
                  <c:v>16.6666666666667</c:v>
                </c:pt>
                <c:pt idx="62">
                  <c:v>-8</c:v>
                </c:pt>
                <c:pt idx="63">
                  <c:v>4.1666666666666696</c:v>
                </c:pt>
                <c:pt idx="64">
                  <c:v>-3.7037037037037002</c:v>
                </c:pt>
                <c:pt idx="65">
                  <c:v>0</c:v>
                </c:pt>
                <c:pt idx="66">
                  <c:v>-4</c:v>
                </c:pt>
                <c:pt idx="67">
                  <c:v>-16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  <c:pt idx="57">
                  <c:v>-33.3333333333333</c:v>
                </c:pt>
                <c:pt idx="58">
                  <c:v>-36.842105263157897</c:v>
                </c:pt>
                <c:pt idx="59">
                  <c:v>-31.578947368421101</c:v>
                </c:pt>
                <c:pt idx="60">
                  <c:v>4.7619047619047601</c:v>
                </c:pt>
                <c:pt idx="61">
                  <c:v>27.7777777777778</c:v>
                </c:pt>
                <c:pt idx="62">
                  <c:v>4</c:v>
                </c:pt>
                <c:pt idx="63">
                  <c:v>25</c:v>
                </c:pt>
                <c:pt idx="64">
                  <c:v>3.7037037037037002</c:v>
                </c:pt>
                <c:pt idx="65">
                  <c:v>12</c:v>
                </c:pt>
                <c:pt idx="66">
                  <c:v>4</c:v>
                </c:pt>
                <c:pt idx="67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-40</c:v>
                </c:pt>
                <c:pt idx="60">
                  <c:v>-50</c:v>
                </c:pt>
                <c:pt idx="61">
                  <c:v>-60</c:v>
                </c:pt>
                <c:pt idx="62">
                  <c:v>-22.2222222222222</c:v>
                </c:pt>
                <c:pt idx="63">
                  <c:v>16.6666666666667</c:v>
                </c:pt>
                <c:pt idx="64">
                  <c:v>44.4444444444444</c:v>
                </c:pt>
                <c:pt idx="65">
                  <c:v>20</c:v>
                </c:pt>
                <c:pt idx="66">
                  <c:v>0</c:v>
                </c:pt>
                <c:pt idx="6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  <c:pt idx="61">
                  <c:v>-40</c:v>
                </c:pt>
                <c:pt idx="62">
                  <c:v>-33.3333333333333</c:v>
                </c:pt>
                <c:pt idx="63">
                  <c:v>50</c:v>
                </c:pt>
                <c:pt idx="64">
                  <c:v>44.4444444444444</c:v>
                </c:pt>
                <c:pt idx="65">
                  <c:v>50</c:v>
                </c:pt>
                <c:pt idx="66">
                  <c:v>40</c:v>
                </c:pt>
                <c:pt idx="6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-50</c:v>
                </c:pt>
                <c:pt idx="61">
                  <c:v>-40</c:v>
                </c:pt>
                <c:pt idx="62">
                  <c:v>-33.3333333333333</c:v>
                </c:pt>
                <c:pt idx="63">
                  <c:v>50</c:v>
                </c:pt>
                <c:pt idx="64">
                  <c:v>44.4444444444444</c:v>
                </c:pt>
                <c:pt idx="65">
                  <c:v>30</c:v>
                </c:pt>
                <c:pt idx="66">
                  <c:v>20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  <c:pt idx="58">
                  <c:v>45261</c:v>
                </c:pt>
                <c:pt idx="59">
                  <c:v>45352</c:v>
                </c:pt>
                <c:pt idx="60">
                  <c:v>45444</c:v>
                </c:pt>
                <c:pt idx="61">
                  <c:v>45536</c:v>
                </c:pt>
                <c:pt idx="62">
                  <c:v>45627</c:v>
                </c:pt>
                <c:pt idx="63">
                  <c:v>45717</c:v>
                </c:pt>
                <c:pt idx="64">
                  <c:v>45809</c:v>
                </c:pt>
                <c:pt idx="65">
                  <c:v>45901</c:v>
                </c:pt>
                <c:pt idx="66">
                  <c:v>45992</c:v>
                </c:pt>
                <c:pt idx="67">
                  <c:v>46082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-20</c:v>
                </c:pt>
                <c:pt idx="58">
                  <c:v>-50</c:v>
                </c:pt>
                <c:pt idx="59">
                  <c:v>-60</c:v>
                </c:pt>
                <c:pt idx="60">
                  <c:v>-25</c:v>
                </c:pt>
                <c:pt idx="61">
                  <c:v>-60</c:v>
                </c:pt>
                <c:pt idx="62">
                  <c:v>-33.3333333333333</c:v>
                </c:pt>
                <c:pt idx="63">
                  <c:v>33.3333333333333</c:v>
                </c:pt>
                <c:pt idx="64">
                  <c:v>22.2222222222222</c:v>
                </c:pt>
                <c:pt idx="65">
                  <c:v>20</c:v>
                </c:pt>
                <c:pt idx="66">
                  <c:v>20</c:v>
                </c:pt>
                <c:pt idx="6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  <c:max val="70"/>
          <c:min val="-1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  <c:majorUnit val="20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133890</xdr:colOff>
      <xdr:row>32</xdr:row>
      <xdr:rowOff>83343</xdr:rowOff>
    </xdr:from>
    <xdr:to>
      <xdr:col>21</xdr:col>
      <xdr:colOff>732859</xdr:colOff>
      <xdr:row>47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108856</xdr:colOff>
      <xdr:row>32</xdr:row>
      <xdr:rowOff>58410</xdr:rowOff>
    </xdr:from>
    <xdr:to>
      <xdr:col>28</xdr:col>
      <xdr:colOff>576856</xdr:colOff>
      <xdr:row>47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121229</xdr:colOff>
      <xdr:row>14</xdr:row>
      <xdr:rowOff>1</xdr:rowOff>
    </xdr:from>
    <xdr:to>
      <xdr:col>21</xdr:col>
      <xdr:colOff>720198</xdr:colOff>
      <xdr:row>30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761998</xdr:colOff>
      <xdr:row>13</xdr:row>
      <xdr:rowOff>190498</xdr:rowOff>
    </xdr:from>
    <xdr:to>
      <xdr:col>28</xdr:col>
      <xdr:colOff>597598</xdr:colOff>
      <xdr:row>30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302558</xdr:colOff>
      <xdr:row>45</xdr:row>
      <xdr:rowOff>33617</xdr:rowOff>
    </xdr:from>
    <xdr:to>
      <xdr:col>21</xdr:col>
      <xdr:colOff>682728</xdr:colOff>
      <xdr:row>46</xdr:row>
      <xdr:rowOff>157754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053176" y="8650941"/>
          <a:ext cx="380170" cy="30343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  <xdr:twoCellAnchor>
    <xdr:from>
      <xdr:col>28</xdr:col>
      <xdr:colOff>201707</xdr:colOff>
      <xdr:row>45</xdr:row>
      <xdr:rowOff>67235</xdr:rowOff>
    </xdr:from>
    <xdr:to>
      <xdr:col>28</xdr:col>
      <xdr:colOff>581877</xdr:colOff>
      <xdr:row>47</xdr:row>
      <xdr:rowOff>12078</xdr:rowOff>
    </xdr:to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521648" y="8684559"/>
          <a:ext cx="380170" cy="30343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  <xdr:twoCellAnchor>
    <xdr:from>
      <xdr:col>28</xdr:col>
      <xdr:colOff>156883</xdr:colOff>
      <xdr:row>27</xdr:row>
      <xdr:rowOff>168089</xdr:rowOff>
    </xdr:from>
    <xdr:to>
      <xdr:col>28</xdr:col>
      <xdr:colOff>537053</xdr:colOff>
      <xdr:row>29</xdr:row>
      <xdr:rowOff>112931</xdr:rowOff>
    </xdr:to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76824" y="5558118"/>
          <a:ext cx="380170" cy="30343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0.95273</cdr:x>
      <cdr:y>0.79143</cdr:y>
    </cdr:from>
    <cdr:to>
      <cdr:x>1</cdr:x>
      <cdr:y>0.84614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9C60526-F0FB-4452-B1A4-A9E6E278F7EE}"/>
            </a:ext>
          </a:extLst>
        </cdr:cNvPr>
        <cdr:cNvSpPr txBox="1"/>
      </cdr:nvSpPr>
      <cdr:spPr>
        <a:xfrm xmlns:a="http://schemas.openxmlformats.org/drawingml/2006/main">
          <a:off x="6399925" y="3043128"/>
          <a:ext cx="317500" cy="210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0.95413</cdr:x>
      <cdr:y>0.76882</cdr:y>
    </cdr:from>
    <cdr:to>
      <cdr:x>1</cdr:x>
      <cdr:y>0.82524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3156AA1-E446-42C5-9A76-3271E0CD4036}"/>
            </a:ext>
          </a:extLst>
        </cdr:cNvPr>
        <cdr:cNvSpPr txBox="1"/>
      </cdr:nvSpPr>
      <cdr:spPr>
        <a:xfrm xmlns:a="http://schemas.openxmlformats.org/drawingml/2006/main">
          <a:off x="6603752" y="2947444"/>
          <a:ext cx="317500" cy="216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0.93057</cdr:x>
      <cdr:y>0.76579</cdr:y>
    </cdr:from>
    <cdr:to>
      <cdr:x>0.97633</cdr:x>
      <cdr:y>0.82087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DE9F2E7-0A9A-445D-BB21-D911FAE62172}"/>
            </a:ext>
          </a:extLst>
        </cdr:cNvPr>
        <cdr:cNvSpPr txBox="1"/>
      </cdr:nvSpPr>
      <cdr:spPr>
        <a:xfrm xmlns:a="http://schemas.openxmlformats.org/drawingml/2006/main">
          <a:off x="6435594" y="2903950"/>
          <a:ext cx="316465" cy="208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0.9528</cdr:x>
      <cdr:y>0.77091</cdr:y>
    </cdr:from>
    <cdr:to>
      <cdr:x>1</cdr:x>
      <cdr:y>0.82839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3B29E5F-25CA-4249-A02B-270C2E0F93AB}"/>
            </a:ext>
          </a:extLst>
        </cdr:cNvPr>
        <cdr:cNvSpPr txBox="1"/>
      </cdr:nvSpPr>
      <cdr:spPr>
        <a:xfrm xmlns:a="http://schemas.openxmlformats.org/drawingml/2006/main">
          <a:off x="6408994" y="2921348"/>
          <a:ext cx="317500" cy="2178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399908</xdr:colOff>
      <xdr:row>27</xdr:row>
      <xdr:rowOff>105056</xdr:rowOff>
    </xdr:from>
    <xdr:to>
      <xdr:col>21</xdr:col>
      <xdr:colOff>760177</xdr:colOff>
      <xdr:row>29</xdr:row>
      <xdr:rowOff>82645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759721" y="5272369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  <xdr:twoCellAnchor>
    <xdr:from>
      <xdr:col>10</xdr:col>
      <xdr:colOff>22411</xdr:colOff>
      <xdr:row>7</xdr:row>
      <xdr:rowOff>78441</xdr:rowOff>
    </xdr:from>
    <xdr:to>
      <xdr:col>21</xdr:col>
      <xdr:colOff>670861</xdr:colOff>
      <xdr:row>31</xdr:row>
      <xdr:rowOff>35241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22</xdr:col>
      <xdr:colOff>702468</xdr:colOff>
      <xdr:row>35</xdr:row>
      <xdr:rowOff>88947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0.92916</cdr:x>
      <cdr:y>0.85352</cdr:y>
    </cdr:from>
    <cdr:to>
      <cdr:x>1</cdr:x>
      <cdr:y>0.95893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B682171-F5C9-41A2-5B62-17204B48DCD2}"/>
            </a:ext>
          </a:extLst>
        </cdr:cNvPr>
        <cdr:cNvSpPr txBox="1"/>
      </cdr:nvSpPr>
      <cdr:spPr>
        <a:xfrm xmlns:a="http://schemas.openxmlformats.org/drawingml/2006/main">
          <a:off x="4986155" y="2482477"/>
          <a:ext cx="380170" cy="306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13</xdr:col>
      <xdr:colOff>740017</xdr:colOff>
      <xdr:row>32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228599</xdr:colOff>
      <xdr:row>36</xdr:row>
      <xdr:rowOff>0</xdr:rowOff>
    </xdr:from>
    <xdr:to>
      <xdr:col>14</xdr:col>
      <xdr:colOff>733424</xdr:colOff>
      <xdr:row>55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58</xdr:row>
      <xdr:rowOff>57150</xdr:rowOff>
    </xdr:from>
    <xdr:to>
      <xdr:col>14</xdr:col>
      <xdr:colOff>333375</xdr:colOff>
      <xdr:row>77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13</xdr:col>
      <xdr:colOff>740017</xdr:colOff>
      <xdr:row>32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18966</xdr:colOff>
      <xdr:row>36</xdr:row>
      <xdr:rowOff>0</xdr:rowOff>
    </xdr:from>
    <xdr:to>
      <xdr:col>13</xdr:col>
      <xdr:colOff>727349</xdr:colOff>
      <xdr:row>56</xdr:row>
      <xdr:rowOff>90933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9524</xdr:colOff>
      <xdr:row>58</xdr:row>
      <xdr:rowOff>47624</xdr:rowOff>
    </xdr:from>
    <xdr:to>
      <xdr:col>14</xdr:col>
      <xdr:colOff>533399</xdr:colOff>
      <xdr:row>78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486382</xdr:colOff>
      <xdr:row>5</xdr:row>
      <xdr:rowOff>81064</xdr:rowOff>
    </xdr:from>
    <xdr:to>
      <xdr:col>16</xdr:col>
      <xdr:colOff>137159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476250</xdr:colOff>
      <xdr:row>12</xdr:row>
      <xdr:rowOff>112760</xdr:rowOff>
    </xdr:from>
    <xdr:to>
      <xdr:col>29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184198</xdr:colOff>
      <xdr:row>12</xdr:row>
      <xdr:rowOff>157015</xdr:rowOff>
    </xdr:from>
    <xdr:to>
      <xdr:col>22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79141</xdr:colOff>
      <xdr:row>35</xdr:row>
      <xdr:rowOff>177892</xdr:rowOff>
    </xdr:from>
    <xdr:to>
      <xdr:col>26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187324</xdr:colOff>
      <xdr:row>13</xdr:row>
      <xdr:rowOff>120649</xdr:rowOff>
    </xdr:from>
    <xdr:to>
      <xdr:col>19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83344</xdr:colOff>
      <xdr:row>13</xdr:row>
      <xdr:rowOff>4763</xdr:rowOff>
    </xdr:from>
    <xdr:to>
      <xdr:col>26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1037431</xdr:colOff>
      <xdr:row>36</xdr:row>
      <xdr:rowOff>146846</xdr:rowOff>
    </xdr:from>
    <xdr:to>
      <xdr:col>23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239486</xdr:colOff>
      <xdr:row>12</xdr:row>
      <xdr:rowOff>97970</xdr:rowOff>
    </xdr:from>
    <xdr:to>
      <xdr:col>43</xdr:col>
      <xdr:colOff>849086</xdr:colOff>
      <xdr:row>39</xdr:row>
      <xdr:rowOff>163286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051AD3-39E6-4B93-AF92-DFE2262AF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528917</xdr:colOff>
      <xdr:row>12</xdr:row>
      <xdr:rowOff>107577</xdr:rowOff>
    </xdr:from>
    <xdr:to>
      <xdr:col>52</xdr:col>
      <xdr:colOff>779929</xdr:colOff>
      <xdr:row>39</xdr:row>
      <xdr:rowOff>172893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F3436A-FECB-464F-9FFB-4FD2EB1F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53</xdr:col>
      <xdr:colOff>359228</xdr:colOff>
      <xdr:row>13</xdr:row>
      <xdr:rowOff>97971</xdr:rowOff>
    </xdr:from>
    <xdr:to>
      <xdr:col>63</xdr:col>
      <xdr:colOff>11526</xdr:colOff>
      <xdr:row>40</xdr:row>
      <xdr:rowOff>163286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CBDF6AC-AAF4-4244-B1EB-E899AF355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11" name="2 Gráfico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dic-2025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34016</xdr:colOff>
      <xdr:row>11</xdr:row>
      <xdr:rowOff>77560</xdr:rowOff>
    </xdr:from>
    <xdr:to>
      <xdr:col>20</xdr:col>
      <xdr:colOff>349249</xdr:colOff>
      <xdr:row>33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7114E0-2B5B-4336-9BD1-2809C7D65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157500</xdr:colOff>
      <xdr:row>26</xdr:row>
      <xdr:rowOff>50931</xdr:rowOff>
    </xdr:from>
    <xdr:to>
      <xdr:col>12</xdr:col>
      <xdr:colOff>18713</xdr:colOff>
      <xdr:row>29</xdr:row>
      <xdr:rowOff>3307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45B70951-39E1-4F60-A6FF-2295C654C748}"/>
            </a:ext>
          </a:extLst>
        </xdr:cNvPr>
        <xdr:cNvSpPr txBox="1"/>
      </xdr:nvSpPr>
      <xdr:spPr>
        <a:xfrm>
          <a:off x="10895350" y="4673731"/>
          <a:ext cx="908963" cy="485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10</xdr:col>
      <xdr:colOff>235782</xdr:colOff>
      <xdr:row>17</xdr:row>
      <xdr:rowOff>128684</xdr:rowOff>
    </xdr:from>
    <xdr:to>
      <xdr:col>12</xdr:col>
      <xdr:colOff>98464</xdr:colOff>
      <xdr:row>20</xdr:row>
      <xdr:rowOff>81059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286CCCC1-2D07-45A2-91B3-026D3D015B99}"/>
            </a:ext>
          </a:extLst>
        </xdr:cNvPr>
        <xdr:cNvSpPr txBox="1"/>
      </xdr:nvSpPr>
      <xdr:spPr>
        <a:xfrm>
          <a:off x="10973632" y="3151284"/>
          <a:ext cx="910432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20</xdr:col>
      <xdr:colOff>757462</xdr:colOff>
      <xdr:row>11</xdr:row>
      <xdr:rowOff>88900</xdr:rowOff>
    </xdr:from>
    <xdr:to>
      <xdr:col>29</xdr:col>
      <xdr:colOff>476249</xdr:colOff>
      <xdr:row>33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951EA0D-73EB-4560-BFEB-A5ABCB1B5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7657</xdr:colOff>
      <xdr:row>26</xdr:row>
      <xdr:rowOff>119982</xdr:rowOff>
    </xdr:from>
    <xdr:to>
      <xdr:col>21</xdr:col>
      <xdr:colOff>198158</xdr:colOff>
      <xdr:row>29</xdr:row>
      <xdr:rowOff>72358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F051F21C-BFAB-4FF2-8706-C0345F476AB0}"/>
            </a:ext>
          </a:extLst>
        </xdr:cNvPr>
        <xdr:cNvSpPr txBox="1"/>
      </xdr:nvSpPr>
      <xdr:spPr>
        <a:xfrm>
          <a:off x="18194057" y="4742782"/>
          <a:ext cx="990601" cy="485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19</xdr:col>
      <xdr:colOff>747862</xdr:colOff>
      <xdr:row>18</xdr:row>
      <xdr:rowOff>15225</xdr:rowOff>
    </xdr:from>
    <xdr:to>
      <xdr:col>21</xdr:col>
      <xdr:colOff>176363</xdr:colOff>
      <xdr:row>20</xdr:row>
      <xdr:rowOff>147923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44B18D3F-FD30-4282-A163-BB3ABA3021B2}"/>
            </a:ext>
          </a:extLst>
        </xdr:cNvPr>
        <xdr:cNvSpPr txBox="1"/>
      </xdr:nvSpPr>
      <xdr:spPr>
        <a:xfrm>
          <a:off x="18134162" y="3215625"/>
          <a:ext cx="1028701" cy="4882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11</xdr:col>
      <xdr:colOff>725523</xdr:colOff>
      <xdr:row>34</xdr:row>
      <xdr:rowOff>256</xdr:rowOff>
    </xdr:from>
    <xdr:to>
      <xdr:col>20</xdr:col>
      <xdr:colOff>438827</xdr:colOff>
      <xdr:row>55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C6081A-68E2-480C-99DB-1D3A0BBFA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233339</xdr:colOff>
      <xdr:row>48</xdr:row>
      <xdr:rowOff>96319</xdr:rowOff>
    </xdr:from>
    <xdr:to>
      <xdr:col>12</xdr:col>
      <xdr:colOff>141265</xdr:colOff>
      <xdr:row>51</xdr:row>
      <xdr:rowOff>48694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B2FA3DC5-A7B7-4A53-AC96-940D65AF1446}"/>
            </a:ext>
          </a:extLst>
        </xdr:cNvPr>
        <xdr:cNvSpPr txBox="1"/>
      </xdr:nvSpPr>
      <xdr:spPr>
        <a:xfrm>
          <a:off x="10971189" y="8630719"/>
          <a:ext cx="955676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11</xdr:col>
      <xdr:colOff>6356</xdr:colOff>
      <xdr:row>40</xdr:row>
      <xdr:rowOff>72572</xdr:rowOff>
    </xdr:from>
    <xdr:to>
      <xdr:col>12</xdr:col>
      <xdr:colOff>113394</xdr:colOff>
      <xdr:row>43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9B634EEC-DA35-4AF9-8102-1363CD85214F}"/>
            </a:ext>
          </a:extLst>
        </xdr:cNvPr>
        <xdr:cNvSpPr txBox="1"/>
      </xdr:nvSpPr>
      <xdr:spPr>
        <a:xfrm>
          <a:off x="10991856" y="7184572"/>
          <a:ext cx="907138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21</xdr:col>
      <xdr:colOff>40821</xdr:colOff>
      <xdr:row>34</xdr:row>
      <xdr:rowOff>6803</xdr:rowOff>
    </xdr:from>
    <xdr:to>
      <xdr:col>29</xdr:col>
      <xdr:colOff>365124</xdr:colOff>
      <xdr:row>55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0193185-97FA-43DA-BFAD-B2B297431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745192</xdr:colOff>
      <xdr:row>47</xdr:row>
      <xdr:rowOff>105330</xdr:rowOff>
    </xdr:from>
    <xdr:to>
      <xdr:col>21</xdr:col>
      <xdr:colOff>173693</xdr:colOff>
      <xdr:row>50</xdr:row>
      <xdr:rowOff>57705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FF7E239B-60B0-41DF-BDF0-DFCC8A6589C5}"/>
            </a:ext>
          </a:extLst>
        </xdr:cNvPr>
        <xdr:cNvSpPr txBox="1"/>
      </xdr:nvSpPr>
      <xdr:spPr>
        <a:xfrm>
          <a:off x="18131492" y="8461930"/>
          <a:ext cx="1028701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19</xdr:col>
      <xdr:colOff>729770</xdr:colOff>
      <xdr:row>41</xdr:row>
      <xdr:rowOff>16062</xdr:rowOff>
    </xdr:from>
    <xdr:to>
      <xdr:col>21</xdr:col>
      <xdr:colOff>158271</xdr:colOff>
      <xdr:row>43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8139D437-5882-4373-8508-11E605DDC61B}"/>
            </a:ext>
          </a:extLst>
        </xdr:cNvPr>
        <xdr:cNvSpPr txBox="1"/>
      </xdr:nvSpPr>
      <xdr:spPr>
        <a:xfrm>
          <a:off x="18116070" y="7305862"/>
          <a:ext cx="1028701" cy="49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DEFI 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DEFI 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DEFI 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"/>
  <sheetViews>
    <sheetView view="pageBreakPreview" zoomScale="85" zoomScaleNormal="80" zoomScaleSheetLayoutView="85" workbookViewId="0">
      <pane xSplit="1" ySplit="10" topLeftCell="M11" activePane="bottomRight" state="frozen"/>
      <selection activeCell="M66" sqref="M66"/>
      <selection pane="topRight" activeCell="M66" sqref="M66"/>
      <selection pane="bottomLeft" activeCell="M66" sqref="M66"/>
      <selection pane="bottomRight" activeCell="N29" sqref="N29"/>
    </sheetView>
  </sheetViews>
  <sheetFormatPr defaultColWidth="11.453125" defaultRowHeight="14"/>
  <cols>
    <col min="1" max="1" width="8.453125" style="12" customWidth="1"/>
    <col min="2" max="13" width="18" style="12" customWidth="1"/>
    <col min="14" max="14" width="11.453125" style="12"/>
    <col min="15" max="15" width="7.453125" style="12" customWidth="1"/>
    <col min="16" max="18" width="11.453125" style="12" customWidth="1"/>
    <col min="19" max="16384" width="11.453125" style="12"/>
  </cols>
  <sheetData>
    <row r="1" spans="1:24">
      <c r="A1" s="12" t="s">
        <v>0</v>
      </c>
    </row>
    <row r="2" spans="1:24">
      <c r="A2" s="45"/>
      <c r="B2" s="12" t="s">
        <v>1</v>
      </c>
    </row>
    <row r="3" spans="1:24">
      <c r="A3" s="12" t="s">
        <v>2</v>
      </c>
    </row>
    <row r="4" spans="1:24" ht="15" customHeight="1">
      <c r="A4" s="12" t="s">
        <v>3</v>
      </c>
      <c r="B4" s="13" t="s">
        <v>4</v>
      </c>
    </row>
    <row r="5" spans="1:24" ht="15" customHeight="1">
      <c r="A5" s="12" t="s">
        <v>5</v>
      </c>
    </row>
    <row r="6" spans="1:24" ht="15" customHeight="1"/>
    <row r="7" spans="1:24">
      <c r="B7" s="240" t="s">
        <v>82</v>
      </c>
      <c r="C7" s="240"/>
      <c r="D7" s="240"/>
      <c r="E7" s="240"/>
      <c r="F7" s="240"/>
      <c r="G7" s="240"/>
      <c r="H7" s="240"/>
      <c r="I7" s="240"/>
      <c r="J7" s="240" t="s">
        <v>83</v>
      </c>
      <c r="K7" s="240"/>
      <c r="L7" s="240"/>
      <c r="M7" s="240"/>
    </row>
    <row r="8" spans="1:24">
      <c r="F8" s="12" t="s">
        <v>6</v>
      </c>
      <c r="H8" s="12" t="s">
        <v>7</v>
      </c>
    </row>
    <row r="9" spans="1:24">
      <c r="B9" s="241" t="s">
        <v>8</v>
      </c>
      <c r="C9" s="241"/>
      <c r="D9" s="241" t="s">
        <v>9</v>
      </c>
      <c r="E9" s="241"/>
      <c r="F9" s="241" t="s">
        <v>10</v>
      </c>
      <c r="G9" s="241"/>
      <c r="H9" s="241" t="s">
        <v>11</v>
      </c>
      <c r="I9" s="241"/>
      <c r="J9" s="51" t="s">
        <v>8</v>
      </c>
      <c r="K9" s="51" t="s">
        <v>9</v>
      </c>
      <c r="L9" s="51" t="s">
        <v>10</v>
      </c>
      <c r="M9" s="51" t="s">
        <v>24</v>
      </c>
    </row>
    <row r="10" spans="1:24" ht="26.5" customHeight="1">
      <c r="A10" s="146" t="s">
        <v>12</v>
      </c>
      <c r="B10" s="143" t="s">
        <v>13</v>
      </c>
      <c r="C10" s="143" t="s">
        <v>14</v>
      </c>
      <c r="D10" s="143" t="s">
        <v>15</v>
      </c>
      <c r="E10" s="143" t="s">
        <v>16</v>
      </c>
      <c r="F10" s="143" t="s">
        <v>15</v>
      </c>
      <c r="G10" s="143" t="s">
        <v>16</v>
      </c>
      <c r="H10" s="143" t="s">
        <v>15</v>
      </c>
      <c r="I10" s="143" t="s">
        <v>16</v>
      </c>
      <c r="J10" s="143" t="s">
        <v>211</v>
      </c>
      <c r="K10" s="143" t="s">
        <v>211</v>
      </c>
      <c r="L10" s="143" t="s">
        <v>211</v>
      </c>
      <c r="M10" s="143" t="s">
        <v>211</v>
      </c>
    </row>
    <row r="11" spans="1:24">
      <c r="A11" s="45">
        <v>39873</v>
      </c>
      <c r="B11" s="16">
        <v>7.4261138210334643</v>
      </c>
      <c r="C11" s="204">
        <v>-61.438514555384096</v>
      </c>
      <c r="D11" s="16">
        <v>17.490761534005461</v>
      </c>
      <c r="E11" s="204">
        <v>-25.366669212108189</v>
      </c>
      <c r="F11" s="47">
        <v>15.807002992318186</v>
      </c>
      <c r="G11" s="204">
        <v>-15.345631093088674</v>
      </c>
      <c r="H11" s="16">
        <v>63.623443757769891</v>
      </c>
      <c r="I11" s="204">
        <v>-5.7711799523784455</v>
      </c>
      <c r="J11" s="204"/>
      <c r="K11" s="204"/>
      <c r="L11" s="204"/>
      <c r="M11" s="204"/>
      <c r="P11" s="8" t="s">
        <v>17</v>
      </c>
      <c r="Q11" s="16"/>
      <c r="R11" s="16"/>
      <c r="S11" s="16"/>
      <c r="T11" s="16"/>
      <c r="U11" s="16"/>
      <c r="V11" s="16"/>
      <c r="W11" s="16"/>
      <c r="X11" s="16"/>
    </row>
    <row r="12" spans="1:24">
      <c r="A12" s="45">
        <v>39965</v>
      </c>
      <c r="B12" s="16">
        <v>3.1840525409451814</v>
      </c>
      <c r="C12" s="204">
        <v>-60.095523265261797</v>
      </c>
      <c r="D12" s="16">
        <v>14.451530743355189</v>
      </c>
      <c r="E12" s="204">
        <v>-14.146272246849984</v>
      </c>
      <c r="F12" s="47">
        <v>12.901753802658455</v>
      </c>
      <c r="G12" s="204">
        <v>-29.742854274216342</v>
      </c>
      <c r="H12" s="16">
        <v>58.592117652921985</v>
      </c>
      <c r="I12" s="204">
        <v>-10.259102049387623</v>
      </c>
      <c r="J12" s="204"/>
      <c r="K12" s="204"/>
      <c r="L12" s="204"/>
      <c r="M12" s="204"/>
      <c r="P12" s="8" t="s">
        <v>18</v>
      </c>
    </row>
    <row r="13" spans="1:24">
      <c r="A13" s="45">
        <v>40057</v>
      </c>
      <c r="B13" s="16">
        <v>0.50512871098633561</v>
      </c>
      <c r="C13" s="204">
        <v>-27.717380767674488</v>
      </c>
      <c r="D13" s="16">
        <v>4.6710985383894732</v>
      </c>
      <c r="E13" s="204">
        <v>-12.548385500673334</v>
      </c>
      <c r="F13" s="47">
        <v>12.03972712035446</v>
      </c>
      <c r="G13" s="204">
        <v>13.374501722058248</v>
      </c>
      <c r="H13" s="16">
        <v>55.075452666928328</v>
      </c>
      <c r="I13" s="204">
        <v>-16.33599968678481</v>
      </c>
      <c r="J13" s="204"/>
      <c r="K13" s="204"/>
      <c r="L13" s="204"/>
      <c r="M13" s="204"/>
    </row>
    <row r="14" spans="1:24">
      <c r="A14" s="45">
        <v>40148</v>
      </c>
      <c r="B14" s="16">
        <v>1.4112419140821952</v>
      </c>
      <c r="C14" s="204">
        <v>-41.228947590803408</v>
      </c>
      <c r="D14" s="16">
        <v>0.52634967058895477</v>
      </c>
      <c r="E14" s="204">
        <v>-17.934611947184777</v>
      </c>
      <c r="F14" s="47">
        <v>13.416494164694015</v>
      </c>
      <c r="G14" s="204">
        <v>19.511113184206451</v>
      </c>
      <c r="H14" s="16">
        <v>24.444308171667718</v>
      </c>
      <c r="I14" s="204">
        <v>9.2553138918444589</v>
      </c>
      <c r="J14" s="204"/>
      <c r="K14" s="204"/>
      <c r="L14" s="204"/>
      <c r="M14" s="204"/>
      <c r="P14" s="2" t="s">
        <v>19</v>
      </c>
      <c r="W14" s="2" t="s">
        <v>20</v>
      </c>
    </row>
    <row r="15" spans="1:24">
      <c r="A15" s="45">
        <v>40238</v>
      </c>
      <c r="B15" s="16">
        <v>4.5739805368728348</v>
      </c>
      <c r="C15" s="204">
        <v>18.861525537696693</v>
      </c>
      <c r="D15" s="16">
        <v>0.45206453853234851</v>
      </c>
      <c r="E15" s="204">
        <v>2.3273755389688033</v>
      </c>
      <c r="F15" s="47">
        <v>15.146484936709292</v>
      </c>
      <c r="G15" s="204">
        <v>16.372880873185824</v>
      </c>
      <c r="H15" s="16">
        <v>17.189710600562471</v>
      </c>
      <c r="I15" s="204">
        <v>20.19755652690823</v>
      </c>
      <c r="J15" s="204"/>
      <c r="K15" s="204"/>
      <c r="L15" s="204"/>
      <c r="M15" s="204"/>
    </row>
    <row r="16" spans="1:24">
      <c r="A16" s="45">
        <v>40330</v>
      </c>
      <c r="B16" s="16">
        <v>8.5717185371959825</v>
      </c>
      <c r="C16" s="204">
        <v>13.340983204213099</v>
      </c>
      <c r="D16" s="16">
        <v>1.6117786593028871</v>
      </c>
      <c r="E16" s="204">
        <v>21.830743748299952</v>
      </c>
      <c r="F16" s="47">
        <v>17.247590670906575</v>
      </c>
      <c r="G16" s="204">
        <v>15.704333575435756</v>
      </c>
      <c r="H16" s="16">
        <v>11.777506178215202</v>
      </c>
      <c r="I16" s="204">
        <v>9.9862566794641285</v>
      </c>
      <c r="J16" s="204"/>
      <c r="K16" s="204"/>
      <c r="L16" s="204"/>
      <c r="M16" s="204"/>
    </row>
    <row r="17" spans="1:23">
      <c r="A17" s="45">
        <v>40422</v>
      </c>
      <c r="B17" s="16">
        <v>12.995731727908954</v>
      </c>
      <c r="C17" s="204">
        <v>24.386637161073114</v>
      </c>
      <c r="D17" s="16">
        <v>10.125428637083411</v>
      </c>
      <c r="E17" s="204">
        <v>48.923023552112419</v>
      </c>
      <c r="F17" s="47">
        <v>18.072797840063302</v>
      </c>
      <c r="G17" s="204">
        <v>10.907191897757585</v>
      </c>
      <c r="H17" s="16">
        <v>9.8153782662758982</v>
      </c>
      <c r="I17" s="204">
        <v>-15.884220633891935</v>
      </c>
      <c r="J17" s="204"/>
      <c r="K17" s="204"/>
      <c r="L17" s="204"/>
      <c r="M17" s="204"/>
    </row>
    <row r="18" spans="1:23">
      <c r="A18" s="45">
        <v>40513</v>
      </c>
      <c r="B18" s="16">
        <v>16.200468484250941</v>
      </c>
      <c r="C18" s="204">
        <v>51.806103627977549</v>
      </c>
      <c r="D18" s="16">
        <v>18.929012486700316</v>
      </c>
      <c r="E18" s="204">
        <v>55.327510635406561</v>
      </c>
      <c r="F18" s="47">
        <v>18.068356679364239</v>
      </c>
      <c r="G18" s="204">
        <v>24.44134917522965</v>
      </c>
      <c r="H18" s="16">
        <v>12.118619525126917</v>
      </c>
      <c r="I18" s="204">
        <v>28.268409921164551</v>
      </c>
      <c r="J18" s="204"/>
      <c r="K18" s="204"/>
      <c r="L18" s="204"/>
      <c r="M18" s="204"/>
    </row>
    <row r="19" spans="1:23">
      <c r="A19" s="45">
        <v>40603</v>
      </c>
      <c r="B19" s="16">
        <v>19.45686187199367</v>
      </c>
      <c r="C19" s="204">
        <v>16.538269645493749</v>
      </c>
      <c r="D19" s="16">
        <v>22.240624473816382</v>
      </c>
      <c r="E19" s="204">
        <v>13.044764596413369</v>
      </c>
      <c r="F19" s="47">
        <v>18.067946453589421</v>
      </c>
      <c r="G19" s="204">
        <v>-0.19778870166602991</v>
      </c>
      <c r="H19" s="16">
        <v>30.018507556569762</v>
      </c>
      <c r="I19" s="204">
        <v>29.813361610213661</v>
      </c>
      <c r="J19" s="204"/>
      <c r="K19" s="204"/>
      <c r="L19" s="204"/>
      <c r="M19" s="204"/>
    </row>
    <row r="20" spans="1:23">
      <c r="A20" s="45">
        <v>40695</v>
      </c>
      <c r="B20" s="16">
        <v>24.50544216217294</v>
      </c>
      <c r="C20" s="204">
        <v>58.683051118741282</v>
      </c>
      <c r="D20" s="16">
        <v>23.06240517935969</v>
      </c>
      <c r="E20" s="204">
        <v>31.621557242613296</v>
      </c>
      <c r="F20" s="47">
        <v>18.53881102265067</v>
      </c>
      <c r="G20" s="204">
        <v>27.269131132340473</v>
      </c>
      <c r="H20" s="16">
        <v>34.60840786864501</v>
      </c>
      <c r="I20" s="204">
        <v>26.256747979437161</v>
      </c>
      <c r="J20" s="204"/>
      <c r="K20" s="204"/>
      <c r="L20" s="204"/>
      <c r="M20" s="204"/>
    </row>
    <row r="21" spans="1:23">
      <c r="A21" s="45">
        <v>40787</v>
      </c>
      <c r="B21" s="16">
        <v>25.23352346496943</v>
      </c>
      <c r="C21" s="204">
        <v>29.561322591725041</v>
      </c>
      <c r="D21" s="16">
        <v>23.139248809694468</v>
      </c>
      <c r="E21" s="204">
        <v>43.515948418326772</v>
      </c>
      <c r="F21" s="47">
        <v>18.854658317031479</v>
      </c>
      <c r="G21" s="204">
        <v>23.764171922948812</v>
      </c>
      <c r="H21" s="16">
        <v>37.534865000045549</v>
      </c>
      <c r="I21" s="204">
        <v>28.382600532843284</v>
      </c>
      <c r="J21" s="204"/>
      <c r="K21" s="204"/>
      <c r="L21" s="204"/>
      <c r="M21" s="204"/>
      <c r="O21" s="26"/>
    </row>
    <row r="22" spans="1:23">
      <c r="A22" s="45">
        <v>40878</v>
      </c>
      <c r="B22" s="16">
        <v>25.047145202110421</v>
      </c>
      <c r="C22" s="204">
        <v>20.964664828486498</v>
      </c>
      <c r="D22" s="16">
        <v>18.729129326484294</v>
      </c>
      <c r="E22" s="204">
        <v>16.252556407540659</v>
      </c>
      <c r="F22" s="47">
        <v>19.605885243100253</v>
      </c>
      <c r="G22" s="204">
        <v>23.190670598412179</v>
      </c>
      <c r="H22" s="16">
        <v>38.311595104117281</v>
      </c>
      <c r="I22" s="204">
        <v>15.092215983946911</v>
      </c>
      <c r="J22" s="204"/>
      <c r="K22" s="204"/>
      <c r="L22" s="204"/>
      <c r="M22" s="204"/>
      <c r="O22" s="48"/>
    </row>
    <row r="23" spans="1:23">
      <c r="A23" s="45">
        <v>40969</v>
      </c>
      <c r="B23" s="16">
        <v>24.761273444550568</v>
      </c>
      <c r="C23" s="204">
        <v>1.9411022805851563</v>
      </c>
      <c r="D23" s="16">
        <v>16.107479691439018</v>
      </c>
      <c r="E23" s="204">
        <v>14.3595575700231</v>
      </c>
      <c r="F23" s="47">
        <v>19.548337112925672</v>
      </c>
      <c r="G23" s="204">
        <v>0.24302404871568581</v>
      </c>
      <c r="H23" s="16">
        <v>23.002930312856272</v>
      </c>
      <c r="I23" s="204">
        <v>14.522367013144786</v>
      </c>
      <c r="J23" s="204"/>
      <c r="K23" s="204"/>
      <c r="L23" s="204"/>
      <c r="M23" s="204"/>
      <c r="O23" s="48"/>
    </row>
    <row r="24" spans="1:23">
      <c r="A24" s="45">
        <v>41061</v>
      </c>
      <c r="B24" s="16">
        <v>21.148017235887306</v>
      </c>
      <c r="C24" s="204">
        <v>-18.683690483436958</v>
      </c>
      <c r="D24" s="16">
        <v>14.999727058278101</v>
      </c>
      <c r="E24" s="204">
        <v>0.29691490271196219</v>
      </c>
      <c r="F24" s="47">
        <v>18.505233329470737</v>
      </c>
      <c r="G24" s="204">
        <v>9.7276453584821052</v>
      </c>
      <c r="H24" s="16">
        <v>21.15818085438006</v>
      </c>
      <c r="I24" s="204">
        <v>-8.840094496802763</v>
      </c>
      <c r="J24" s="204"/>
      <c r="K24" s="204"/>
      <c r="L24" s="204"/>
      <c r="M24" s="204"/>
      <c r="O24" s="48"/>
    </row>
    <row r="25" spans="1:23">
      <c r="A25" s="45">
        <v>41153</v>
      </c>
      <c r="B25" s="16">
        <v>19.213272638746304</v>
      </c>
      <c r="C25" s="204">
        <v>-13.777358889603105</v>
      </c>
      <c r="D25" s="16">
        <v>12.292533744473989</v>
      </c>
      <c r="E25" s="204">
        <v>-6.2192621662344907</v>
      </c>
      <c r="F25" s="47">
        <v>14.970220953125546</v>
      </c>
      <c r="G25" s="204">
        <v>13.71374085108471</v>
      </c>
      <c r="H25" s="16">
        <v>20.781380579176066</v>
      </c>
      <c r="I25" s="204">
        <v>4.8717555007636539</v>
      </c>
      <c r="J25" s="204"/>
      <c r="K25" s="204"/>
      <c r="L25" s="204"/>
      <c r="M25" s="204"/>
      <c r="O25" s="48"/>
    </row>
    <row r="26" spans="1:23">
      <c r="A26" s="45">
        <v>41244</v>
      </c>
      <c r="B26" s="16">
        <v>17.21252209535993</v>
      </c>
      <c r="C26" s="204">
        <v>-1.6439123012226726</v>
      </c>
      <c r="D26" s="16">
        <v>13.112504800433666</v>
      </c>
      <c r="E26" s="204">
        <v>9.1148838596783897</v>
      </c>
      <c r="F26" s="47">
        <v>14.392454026487478</v>
      </c>
      <c r="G26" s="204">
        <v>20.835212008264762</v>
      </c>
      <c r="H26" s="16">
        <v>19.725277475663038</v>
      </c>
      <c r="I26" s="204">
        <v>8.5329162765070059</v>
      </c>
      <c r="J26" s="204"/>
      <c r="K26" s="204"/>
      <c r="L26" s="204"/>
      <c r="M26" s="204"/>
    </row>
    <row r="27" spans="1:23">
      <c r="A27" s="45">
        <v>41334</v>
      </c>
      <c r="B27" s="16">
        <v>14.904486117318051</v>
      </c>
      <c r="C27" s="204">
        <v>-48.856766401392591</v>
      </c>
      <c r="D27" s="16">
        <v>13.586711059308975</v>
      </c>
      <c r="E27" s="204">
        <v>-36.15847330979885</v>
      </c>
      <c r="F27" s="47">
        <v>13.492320437681604</v>
      </c>
      <c r="G27" s="204">
        <v>-8.8200276969622635</v>
      </c>
      <c r="H27" s="16">
        <v>19.017869153411169</v>
      </c>
      <c r="I27" s="204">
        <v>-1.3210520004265442</v>
      </c>
      <c r="J27" s="204"/>
      <c r="K27" s="204"/>
      <c r="L27" s="204"/>
      <c r="M27" s="204"/>
    </row>
    <row r="28" spans="1:23">
      <c r="A28" s="45">
        <v>41426</v>
      </c>
      <c r="B28" s="16">
        <v>13.227435179109603</v>
      </c>
      <c r="C28" s="204">
        <v>7.8063591507559424</v>
      </c>
      <c r="D28" s="16">
        <v>15.627133004162408</v>
      </c>
      <c r="E28" s="204">
        <v>3.2480111607320441</v>
      </c>
      <c r="F28" s="47">
        <v>14.006276861594236</v>
      </c>
      <c r="G28" s="204">
        <v>41.757698962011389</v>
      </c>
      <c r="H28" s="16">
        <v>20.267215412091822</v>
      </c>
      <c r="I28" s="204">
        <v>0.67413312958954208</v>
      </c>
      <c r="J28" s="204"/>
      <c r="K28" s="204"/>
      <c r="L28" s="204"/>
      <c r="M28" s="204"/>
    </row>
    <row r="29" spans="1:23">
      <c r="A29" s="45">
        <v>41518</v>
      </c>
      <c r="B29" s="16">
        <v>12.679612728601297</v>
      </c>
      <c r="C29" s="204">
        <v>13.140152081813017</v>
      </c>
      <c r="D29" s="16">
        <v>15.318970108898622</v>
      </c>
      <c r="E29" s="204">
        <v>6.9419764304857257</v>
      </c>
      <c r="F29" s="47">
        <v>17.839543061624653</v>
      </c>
      <c r="G29" s="204">
        <v>37.420412360156305</v>
      </c>
      <c r="H29" s="16">
        <v>19.201085207520443</v>
      </c>
      <c r="I29" s="204">
        <v>4.3239539300874821</v>
      </c>
      <c r="J29" s="204"/>
      <c r="K29" s="204"/>
      <c r="L29" s="204"/>
      <c r="M29" s="204"/>
    </row>
    <row r="30" spans="1:23">
      <c r="A30" s="45">
        <v>41609</v>
      </c>
      <c r="B30" s="16">
        <v>11.917728330015255</v>
      </c>
      <c r="C30" s="204">
        <v>21.996714369601101</v>
      </c>
      <c r="D30" s="16">
        <v>11.388139772158357</v>
      </c>
      <c r="E30" s="204">
        <v>14.009277407120205</v>
      </c>
      <c r="F30" s="205">
        <v>19.50880318589563</v>
      </c>
      <c r="G30" s="204">
        <v>38.33328336953354</v>
      </c>
      <c r="H30" s="16">
        <v>17.345277806111259</v>
      </c>
      <c r="I30" s="204">
        <v>15.888273729927255</v>
      </c>
      <c r="J30" s="204"/>
      <c r="K30" s="204"/>
      <c r="L30" s="204"/>
      <c r="M30" s="204"/>
    </row>
    <row r="31" spans="1:23">
      <c r="A31" s="45">
        <v>41699</v>
      </c>
      <c r="B31" s="16">
        <v>11.535354504244633</v>
      </c>
      <c r="C31" s="204">
        <v>-19.529064046001324</v>
      </c>
      <c r="D31" s="16">
        <v>13.276460353140806</v>
      </c>
      <c r="E31" s="204">
        <v>-15.788308154450286</v>
      </c>
      <c r="F31" s="47">
        <v>20.666383546701184</v>
      </c>
      <c r="G31" s="204">
        <v>5.4716699286009982</v>
      </c>
      <c r="H31" s="16">
        <v>16.090411221022016</v>
      </c>
      <c r="I31" s="204">
        <v>-5.2821605563966516</v>
      </c>
      <c r="J31" s="204"/>
      <c r="K31" s="204"/>
      <c r="L31" s="204"/>
      <c r="M31" s="204"/>
    </row>
    <row r="32" spans="1:23">
      <c r="A32" s="45">
        <v>41791</v>
      </c>
      <c r="B32" s="16">
        <v>11.828220931570389</v>
      </c>
      <c r="C32" s="204">
        <v>5.6362994244033144</v>
      </c>
      <c r="D32" s="16">
        <v>12.43092112692079</v>
      </c>
      <c r="E32" s="204">
        <v>11.565837357775749</v>
      </c>
      <c r="F32" s="47">
        <v>21.341333460558086</v>
      </c>
      <c r="G32" s="204">
        <v>27.520880005752357</v>
      </c>
      <c r="H32" s="16">
        <v>13.772169011612512</v>
      </c>
      <c r="I32" s="204">
        <v>9.97215122566943</v>
      </c>
      <c r="J32" s="204"/>
      <c r="K32" s="204"/>
      <c r="L32" s="204"/>
      <c r="M32" s="204"/>
      <c r="P32" s="2" t="s">
        <v>21</v>
      </c>
      <c r="W32" s="2" t="s">
        <v>22</v>
      </c>
    </row>
    <row r="33" spans="1:13">
      <c r="A33" s="45">
        <v>41883</v>
      </c>
      <c r="B33" s="16">
        <v>12.12259652810892</v>
      </c>
      <c r="C33" s="204">
        <v>1.1053231152901835</v>
      </c>
      <c r="D33" s="16">
        <v>11.252235945082067</v>
      </c>
      <c r="E33" s="204">
        <v>11.26667503824088</v>
      </c>
      <c r="F33" s="47">
        <v>20.008281773937142</v>
      </c>
      <c r="G33" s="204">
        <v>26.359239520584872</v>
      </c>
      <c r="H33" s="16">
        <v>11.346895364444865</v>
      </c>
      <c r="I33" s="204">
        <v>18.181276467890196</v>
      </c>
      <c r="J33" s="204"/>
      <c r="K33" s="204"/>
      <c r="L33" s="204"/>
      <c r="M33" s="204"/>
    </row>
    <row r="34" spans="1:13">
      <c r="A34" s="45">
        <v>41974</v>
      </c>
      <c r="B34" s="48">
        <v>13.005246594211716</v>
      </c>
      <c r="C34" s="204">
        <v>44.638774939660124</v>
      </c>
      <c r="D34" s="48">
        <v>15.513781995489605</v>
      </c>
      <c r="E34" s="204">
        <v>31.233607797758939</v>
      </c>
      <c r="F34" s="49">
        <v>17.936039866260735</v>
      </c>
      <c r="G34" s="204">
        <v>15.373049860759219</v>
      </c>
      <c r="H34" s="48">
        <v>9.446399984853926</v>
      </c>
      <c r="I34" s="204">
        <v>6.0717152452987024</v>
      </c>
      <c r="J34" s="204"/>
      <c r="K34" s="204"/>
      <c r="L34" s="204"/>
      <c r="M34" s="204"/>
    </row>
    <row r="35" spans="1:13">
      <c r="A35" s="45">
        <v>42064</v>
      </c>
      <c r="B35" s="16">
        <v>13.226508903143742</v>
      </c>
      <c r="C35" s="204">
        <v>5.743970345203266</v>
      </c>
      <c r="D35" s="16">
        <v>18.229188418377706</v>
      </c>
      <c r="E35" s="204">
        <v>26.328290183640888</v>
      </c>
      <c r="F35" s="47">
        <v>16.408591596900312</v>
      </c>
      <c r="G35" s="204">
        <v>7.0270426939648534</v>
      </c>
      <c r="H35" s="16">
        <v>19.429270220309558</v>
      </c>
      <c r="I35" s="204">
        <v>-0.23815885711275642</v>
      </c>
      <c r="J35" s="204"/>
      <c r="K35" s="204"/>
      <c r="L35" s="204"/>
      <c r="M35" s="204"/>
    </row>
    <row r="36" spans="1:13">
      <c r="A36" s="45">
        <v>42156</v>
      </c>
      <c r="B36" s="16">
        <v>13.722222916255467</v>
      </c>
      <c r="C36" s="204">
        <v>-7.1496326128352772</v>
      </c>
      <c r="D36" s="16">
        <v>17.321748898040035</v>
      </c>
      <c r="E36" s="204">
        <v>7.9001231751041994</v>
      </c>
      <c r="F36" s="16">
        <v>14.914200100468289</v>
      </c>
      <c r="G36" s="204">
        <v>-5.6199355839129854</v>
      </c>
      <c r="H36" s="16">
        <v>17.760059414822681</v>
      </c>
      <c r="I36" s="204">
        <v>-6.0785403584994802</v>
      </c>
      <c r="J36" s="204"/>
      <c r="K36" s="204"/>
      <c r="L36" s="204"/>
      <c r="M36" s="204"/>
    </row>
    <row r="37" spans="1:13">
      <c r="A37" s="45">
        <v>42248</v>
      </c>
      <c r="B37" s="16">
        <v>12.895712275156001</v>
      </c>
      <c r="C37" s="204">
        <v>11.764709492778938</v>
      </c>
      <c r="D37" s="16">
        <v>21.809723094637668</v>
      </c>
      <c r="E37" s="204">
        <v>23.951941011098622</v>
      </c>
      <c r="F37" s="16">
        <v>15.168597769156644</v>
      </c>
      <c r="G37" s="204">
        <v>-6.7125163338172156</v>
      </c>
      <c r="H37" s="16">
        <v>15.804879732190447</v>
      </c>
      <c r="I37" s="204">
        <v>20.671855344570986</v>
      </c>
      <c r="J37" s="204"/>
      <c r="K37" s="204"/>
      <c r="L37" s="204"/>
      <c r="M37" s="204"/>
    </row>
    <row r="38" spans="1:13">
      <c r="A38" s="45">
        <v>42339</v>
      </c>
      <c r="B38" s="16">
        <v>11.822366406634544</v>
      </c>
      <c r="C38" s="204">
        <v>-4.6728254802521629</v>
      </c>
      <c r="D38" s="16">
        <v>17.704713761483369</v>
      </c>
      <c r="E38" s="204">
        <v>43.297234181871112</v>
      </c>
      <c r="F38" s="16">
        <v>15.494874032045679</v>
      </c>
      <c r="G38" s="204">
        <v>6.4953182061773251</v>
      </c>
      <c r="H38" s="16">
        <v>15.291389638555364</v>
      </c>
      <c r="I38" s="204">
        <v>-12.467661785051773</v>
      </c>
      <c r="J38" s="204"/>
      <c r="K38" s="204"/>
      <c r="L38" s="204"/>
      <c r="M38" s="204"/>
    </row>
    <row r="39" spans="1:13">
      <c r="A39" s="45">
        <v>42430</v>
      </c>
      <c r="B39" s="16">
        <v>11.397820002000225</v>
      </c>
      <c r="C39" s="204">
        <v>-13.215377154477101</v>
      </c>
      <c r="D39" s="16">
        <v>13.387027595493306</v>
      </c>
      <c r="E39" s="204">
        <v>-24.958106894358451</v>
      </c>
      <c r="F39" s="16">
        <v>13.869902697622338</v>
      </c>
      <c r="G39" s="204">
        <v>6.1758899143441868</v>
      </c>
      <c r="H39" s="16">
        <v>4.0374262608223743</v>
      </c>
      <c r="I39" s="204">
        <v>-18.617978872549131</v>
      </c>
      <c r="J39" s="204"/>
      <c r="K39" s="204"/>
      <c r="L39" s="204"/>
      <c r="M39" s="204"/>
    </row>
    <row r="40" spans="1:13">
      <c r="A40" s="45">
        <v>42522</v>
      </c>
      <c r="B40" s="16">
        <v>11.735090751367117</v>
      </c>
      <c r="C40" s="204">
        <v>-17.517089608582101</v>
      </c>
      <c r="D40" s="16">
        <v>10.902883650248828</v>
      </c>
      <c r="E40" s="204">
        <v>-13.225571434264669</v>
      </c>
      <c r="F40" s="16">
        <v>13.86146195545428</v>
      </c>
      <c r="G40" s="204">
        <v>11.095571136413383</v>
      </c>
      <c r="H40" s="16">
        <v>4.4468129493839825</v>
      </c>
      <c r="I40" s="204">
        <v>-5.8239580130822066</v>
      </c>
      <c r="J40" s="204"/>
      <c r="K40" s="204"/>
      <c r="L40" s="204"/>
      <c r="M40" s="204"/>
    </row>
    <row r="41" spans="1:13">
      <c r="A41" s="45">
        <v>42614</v>
      </c>
      <c r="B41" s="16">
        <v>12.194477244057001</v>
      </c>
      <c r="C41" s="204">
        <v>-19.748852493241561</v>
      </c>
      <c r="D41" s="16">
        <v>6.2494121474863551</v>
      </c>
      <c r="E41" s="204">
        <v>-30.821415075877002</v>
      </c>
      <c r="F41" s="16">
        <v>12.863270374170742</v>
      </c>
      <c r="G41" s="204">
        <v>6.6585682831710669</v>
      </c>
      <c r="H41" s="16">
        <v>6.3062729129652553</v>
      </c>
      <c r="I41" s="204">
        <v>-0.53025147433576858</v>
      </c>
      <c r="J41" s="204"/>
      <c r="K41" s="204"/>
      <c r="L41" s="204"/>
      <c r="M41" s="204"/>
    </row>
    <row r="42" spans="1:13">
      <c r="A42" s="45">
        <v>42705</v>
      </c>
      <c r="B42" s="16">
        <v>13.183805818327542</v>
      </c>
      <c r="C42" s="204">
        <v>-0.77537873105685917</v>
      </c>
      <c r="D42" s="16">
        <v>4.1124211767247232</v>
      </c>
      <c r="E42" s="204">
        <v>-8.1121805229023938</v>
      </c>
      <c r="F42" s="16">
        <v>12.239347639546171</v>
      </c>
      <c r="G42" s="204">
        <v>-26.046725802342714</v>
      </c>
      <c r="H42" s="16">
        <v>6.6647027798399483</v>
      </c>
      <c r="I42" s="204">
        <v>5.2317454672391106</v>
      </c>
      <c r="J42" s="204"/>
      <c r="K42" s="204"/>
      <c r="L42" s="204"/>
      <c r="M42" s="204"/>
    </row>
    <row r="43" spans="1:13">
      <c r="A43" s="45">
        <v>42795</v>
      </c>
      <c r="B43" s="16">
        <v>13.667998604074839</v>
      </c>
      <c r="C43" s="204">
        <v>-30.55368257319056</v>
      </c>
      <c r="D43" s="16">
        <v>2.8688352242885795</v>
      </c>
      <c r="E43" s="204">
        <v>-31.332650891390916</v>
      </c>
      <c r="F43" s="16">
        <v>13.623680768969294</v>
      </c>
      <c r="G43" s="204">
        <v>-19.378504252011425</v>
      </c>
      <c r="H43" s="16">
        <v>8.1154892897335138</v>
      </c>
      <c r="I43" s="204">
        <v>-8.6001133454496864E-2</v>
      </c>
      <c r="J43" s="204"/>
      <c r="K43" s="204"/>
      <c r="L43" s="204"/>
      <c r="M43" s="204"/>
    </row>
    <row r="44" spans="1:13">
      <c r="A44" s="45">
        <v>42887</v>
      </c>
      <c r="B44" s="16">
        <v>12.287578614609984</v>
      </c>
      <c r="C44" s="204">
        <v>-15.349906491735524</v>
      </c>
      <c r="D44" s="16">
        <v>3.8629721248258919</v>
      </c>
      <c r="E44" s="204">
        <v>-11.85607100308037</v>
      </c>
      <c r="F44" s="16">
        <v>12.542011877396209</v>
      </c>
      <c r="G44" s="204">
        <v>5.8579130970507629</v>
      </c>
      <c r="H44" s="16">
        <v>8.5802078183224282</v>
      </c>
      <c r="I44" s="204">
        <v>-17.001778621726547</v>
      </c>
      <c r="J44" s="204"/>
      <c r="K44" s="204"/>
      <c r="L44" s="204"/>
      <c r="M44" s="204"/>
    </row>
    <row r="45" spans="1:13">
      <c r="A45" s="45">
        <v>42979</v>
      </c>
      <c r="B45" s="16">
        <v>11.193651405072579</v>
      </c>
      <c r="C45" s="204">
        <v>-21.33178602671433</v>
      </c>
      <c r="D45" s="16">
        <v>2.9314847167071667</v>
      </c>
      <c r="E45" s="204">
        <v>-31.327852736227886</v>
      </c>
      <c r="F45" s="16">
        <v>11.948598824568846</v>
      </c>
      <c r="G45" s="204">
        <v>5.9358986221884074</v>
      </c>
      <c r="H45" s="16">
        <v>8.1792771371388628</v>
      </c>
      <c r="I45" s="204">
        <v>-12.545352784190445</v>
      </c>
      <c r="J45" s="204"/>
      <c r="K45" s="204"/>
      <c r="L45" s="204"/>
      <c r="M45" s="204"/>
    </row>
    <row r="46" spans="1:13">
      <c r="A46" s="45">
        <v>43070</v>
      </c>
      <c r="B46" s="16">
        <v>9.687591450899923</v>
      </c>
      <c r="C46" s="204">
        <v>-0.37968771939523643</v>
      </c>
      <c r="D46" s="16">
        <v>3.3246033166814959</v>
      </c>
      <c r="E46" s="204">
        <v>-17.884596410612534</v>
      </c>
      <c r="F46" s="16">
        <v>11.728199929720319</v>
      </c>
      <c r="G46" s="204">
        <v>-8.5299171925858275</v>
      </c>
      <c r="H46" s="16">
        <v>7.7394804819790552</v>
      </c>
      <c r="I46" s="204">
        <v>-19.170789010457405</v>
      </c>
      <c r="J46" s="204"/>
      <c r="K46" s="204"/>
      <c r="L46" s="204"/>
      <c r="M46" s="204"/>
    </row>
    <row r="47" spans="1:13">
      <c r="A47" s="45">
        <v>43160</v>
      </c>
      <c r="B47" s="16">
        <v>8.6320193275332571</v>
      </c>
      <c r="C47" s="204">
        <v>-6.1931229340236884</v>
      </c>
      <c r="D47" s="16">
        <v>3.5556985990585321</v>
      </c>
      <c r="E47" s="204">
        <v>-23.502840197456898</v>
      </c>
      <c r="F47" s="16">
        <v>11.270318466858708</v>
      </c>
      <c r="G47" s="204">
        <v>5.9984570959990293</v>
      </c>
      <c r="H47" s="16">
        <v>6.7102655662302224</v>
      </c>
      <c r="I47" s="204">
        <v>-7.529036140176383</v>
      </c>
      <c r="J47" s="204"/>
      <c r="K47" s="204"/>
      <c r="L47" s="204"/>
      <c r="M47" s="204"/>
    </row>
    <row r="48" spans="1:13">
      <c r="A48" s="45">
        <v>43252</v>
      </c>
      <c r="B48" s="16">
        <v>8.2935636265966792</v>
      </c>
      <c r="C48" s="204">
        <v>7.03600728430761</v>
      </c>
      <c r="D48" s="16">
        <v>1.8047776200769583</v>
      </c>
      <c r="E48" s="204">
        <v>-2.0346853476509685</v>
      </c>
      <c r="F48" s="16">
        <v>11.583066251675467</v>
      </c>
      <c r="G48" s="204">
        <v>9.2091665419314683</v>
      </c>
      <c r="H48" s="16">
        <v>5.4241115866097589</v>
      </c>
      <c r="I48" s="204">
        <v>-36.541297300876998</v>
      </c>
      <c r="J48" s="204"/>
      <c r="K48" s="204"/>
      <c r="L48" s="204"/>
      <c r="M48" s="204"/>
    </row>
    <row r="49" spans="1:29">
      <c r="A49" s="45">
        <v>43344</v>
      </c>
      <c r="B49" s="16">
        <v>8.3955697691477482</v>
      </c>
      <c r="C49" s="204">
        <v>24.275728858175231</v>
      </c>
      <c r="D49" s="16">
        <v>1.0367967921428356</v>
      </c>
      <c r="E49" s="204">
        <v>-0.69310991976993985</v>
      </c>
      <c r="F49" s="16">
        <v>11.579527772516606</v>
      </c>
      <c r="G49" s="204">
        <v>-14.845851217162764</v>
      </c>
      <c r="H49" s="16">
        <v>3.4251005179128491</v>
      </c>
      <c r="I49" s="204">
        <v>22.072121606111814</v>
      </c>
      <c r="J49" s="204"/>
      <c r="K49" s="204"/>
      <c r="L49" s="204"/>
      <c r="M49" s="204"/>
    </row>
    <row r="50" spans="1:29">
      <c r="A50" s="45">
        <v>43435</v>
      </c>
      <c r="B50" s="16">
        <v>9.2138961959512766</v>
      </c>
      <c r="C50" s="204">
        <v>23.963165267824436</v>
      </c>
      <c r="D50" s="16">
        <v>3.2213865733192737</v>
      </c>
      <c r="E50" s="204">
        <v>21.343620169433951</v>
      </c>
      <c r="F50" s="16">
        <v>11.010956863875808</v>
      </c>
      <c r="G50" s="204">
        <v>0.38972447961707002</v>
      </c>
      <c r="H50" s="16">
        <v>3.5324710686337468</v>
      </c>
      <c r="I50" s="204">
        <v>12.147214451667701</v>
      </c>
      <c r="J50" s="204"/>
      <c r="K50" s="204"/>
      <c r="L50" s="204"/>
      <c r="M50" s="20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45">
        <v>43525</v>
      </c>
      <c r="B51" s="16">
        <v>10.496330693729238</v>
      </c>
      <c r="C51" s="204">
        <v>-4.0267225639364215</v>
      </c>
      <c r="D51" s="16">
        <v>3.171671763235584</v>
      </c>
      <c r="E51" s="204">
        <v>10.667138196058158</v>
      </c>
      <c r="F51" s="16">
        <v>10.611641712864884</v>
      </c>
      <c r="G51" s="204">
        <v>-18.491389965742062</v>
      </c>
      <c r="H51" s="16">
        <v>3.658391055032717</v>
      </c>
      <c r="I51" s="204">
        <v>13.284064171291204</v>
      </c>
      <c r="J51" s="204"/>
      <c r="K51" s="204"/>
      <c r="L51" s="204"/>
      <c r="M51" s="204"/>
      <c r="R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45">
        <v>43617</v>
      </c>
      <c r="B52" s="16">
        <v>11.8430628965086</v>
      </c>
      <c r="C52" s="204">
        <v>23.516316737439325</v>
      </c>
      <c r="D52" s="16">
        <v>3.8656645892880501</v>
      </c>
      <c r="E52" s="204">
        <v>35.418619490178791</v>
      </c>
      <c r="F52" s="16">
        <v>10.029241186275728</v>
      </c>
      <c r="G52" s="204">
        <v>13.137938700473795</v>
      </c>
      <c r="H52" s="16">
        <v>2.8716807554750998</v>
      </c>
      <c r="I52" s="204">
        <v>-11.559800724278151</v>
      </c>
      <c r="J52" s="204"/>
      <c r="K52" s="204"/>
      <c r="L52" s="204"/>
      <c r="M52" s="204"/>
      <c r="O52" s="16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8.75" customHeight="1">
      <c r="A53" s="45">
        <v>43709</v>
      </c>
      <c r="B53" s="16">
        <v>14.2618935841097</v>
      </c>
      <c r="C53" s="204">
        <v>49.509393378451342</v>
      </c>
      <c r="D53" s="16">
        <v>5.9512500019308003</v>
      </c>
      <c r="E53" s="204">
        <v>44.415407693542647</v>
      </c>
      <c r="F53" s="16">
        <v>10.2992705589719</v>
      </c>
      <c r="G53" s="204">
        <v>21.112939820166325</v>
      </c>
      <c r="H53" s="16">
        <v>4.0333042291377499</v>
      </c>
      <c r="I53" s="204">
        <v>6.9121919216353742</v>
      </c>
      <c r="J53" s="204"/>
      <c r="K53" s="204"/>
      <c r="L53" s="204"/>
      <c r="M53" s="204"/>
      <c r="O53" s="16"/>
      <c r="W53" s="50"/>
    </row>
    <row r="54" spans="1:29">
      <c r="A54" s="45">
        <v>43800</v>
      </c>
      <c r="B54" s="16">
        <v>15.740121888861847</v>
      </c>
      <c r="C54" s="204">
        <v>49.505825131927153</v>
      </c>
      <c r="D54" s="16">
        <v>2.7611292594442727</v>
      </c>
      <c r="E54" s="204">
        <v>-13.743765894798127</v>
      </c>
      <c r="F54" s="16">
        <v>10.022523251554528</v>
      </c>
      <c r="G54" s="204">
        <v>8.3840316942582991</v>
      </c>
      <c r="H54" s="16">
        <v>5.4353977880694071</v>
      </c>
      <c r="I54" s="204">
        <v>8.4114886209503137</v>
      </c>
      <c r="J54" s="204"/>
      <c r="K54" s="204"/>
      <c r="L54" s="204"/>
      <c r="M54" s="204"/>
      <c r="O54" s="16"/>
      <c r="W54" s="50"/>
    </row>
    <row r="55" spans="1:29">
      <c r="A55" s="45">
        <v>43891</v>
      </c>
      <c r="B55" s="16">
        <v>15.886488323182157</v>
      </c>
      <c r="C55" s="204">
        <v>-7.5763579194124242</v>
      </c>
      <c r="D55" s="16">
        <v>10.389324809907286</v>
      </c>
      <c r="E55" s="204">
        <v>31.740393146366447</v>
      </c>
      <c r="F55" s="16">
        <v>9.6124418620297405</v>
      </c>
      <c r="G55" s="204">
        <v>-19.831848874125463</v>
      </c>
      <c r="H55" s="16">
        <v>4.5064063297527657</v>
      </c>
      <c r="I55" s="204">
        <v>30.921221553157935</v>
      </c>
      <c r="J55" s="204"/>
      <c r="K55" s="204"/>
      <c r="L55" s="204"/>
      <c r="M55" s="204"/>
      <c r="P55" s="2" t="s">
        <v>215</v>
      </c>
      <c r="W55" s="50"/>
    </row>
    <row r="56" spans="1:29">
      <c r="A56" s="45">
        <v>43983</v>
      </c>
      <c r="B56" s="16">
        <v>8.6457470452700811</v>
      </c>
      <c r="C56" s="204">
        <v>-41.653214503697797</v>
      </c>
      <c r="D56" s="16">
        <v>11.262100793772811</v>
      </c>
      <c r="E56" s="204">
        <v>5.513695644980336</v>
      </c>
      <c r="F56" s="16">
        <v>7.9046601955920393</v>
      </c>
      <c r="G56" s="204">
        <v>-29.771545768053109</v>
      </c>
      <c r="H56" s="16">
        <v>1.908171331428421</v>
      </c>
      <c r="I56" s="204">
        <v>-28.708621727577626</v>
      </c>
      <c r="J56" s="204"/>
      <c r="K56" s="204"/>
      <c r="L56" s="204"/>
      <c r="M56" s="204"/>
      <c r="O56" s="16"/>
      <c r="P56" s="2" t="s">
        <v>231</v>
      </c>
      <c r="W56" s="50"/>
    </row>
    <row r="57" spans="1:29">
      <c r="A57" s="45">
        <v>44075</v>
      </c>
      <c r="B57" s="16">
        <v>3.7757446399267813</v>
      </c>
      <c r="C57" s="204">
        <v>-32.16960823640747</v>
      </c>
      <c r="D57" s="16">
        <v>7.0194287484696138</v>
      </c>
      <c r="E57" s="204">
        <v>-46.110301485860703</v>
      </c>
      <c r="F57" s="16">
        <v>5.7635675766850802</v>
      </c>
      <c r="G57" s="204">
        <v>-44.614371542169593</v>
      </c>
      <c r="H57" s="16">
        <v>0.19444279597990999</v>
      </c>
      <c r="I57" s="204">
        <v>-25.759329541126057</v>
      </c>
      <c r="J57" s="204"/>
      <c r="K57" s="204"/>
      <c r="L57" s="204"/>
      <c r="M57" s="204"/>
      <c r="O57" s="16"/>
      <c r="W57" s="50"/>
    </row>
    <row r="58" spans="1:29">
      <c r="A58" s="45">
        <v>44166</v>
      </c>
      <c r="B58" s="16">
        <v>1.8877656507668927</v>
      </c>
      <c r="C58" s="204">
        <v>1.2462165303691677</v>
      </c>
      <c r="D58" s="16">
        <v>3.2635303084856515</v>
      </c>
      <c r="E58" s="204">
        <v>-21.054085467073179</v>
      </c>
      <c r="F58" s="16">
        <v>5.3706583986509626</v>
      </c>
      <c r="G58" s="204">
        <v>30.276161263595498</v>
      </c>
      <c r="H58" s="16">
        <v>0.56137767644466319</v>
      </c>
      <c r="I58" s="204">
        <v>-5.8199304340341467</v>
      </c>
      <c r="J58" s="204"/>
      <c r="K58" s="204"/>
      <c r="L58" s="204"/>
      <c r="M58" s="204"/>
      <c r="O58" s="16"/>
      <c r="W58" s="50"/>
    </row>
    <row r="59" spans="1:29">
      <c r="A59" s="45">
        <v>44256</v>
      </c>
      <c r="B59" s="204"/>
      <c r="C59" s="204">
        <v>40.396121054510935</v>
      </c>
      <c r="D59" s="204"/>
      <c r="E59" s="204">
        <v>16.106905738948452</v>
      </c>
      <c r="F59" s="204"/>
      <c r="G59" s="204">
        <v>8.4912025920854823</v>
      </c>
      <c r="H59" s="204"/>
      <c r="I59" s="204">
        <v>18.699419433195111</v>
      </c>
      <c r="J59" s="204"/>
      <c r="K59" s="204"/>
      <c r="L59" s="204"/>
      <c r="M59" s="204"/>
      <c r="W59" s="50"/>
    </row>
    <row r="60" spans="1:29">
      <c r="A60" s="45">
        <v>44348</v>
      </c>
      <c r="B60" s="204"/>
      <c r="C60" s="204">
        <v>25.969461330018245</v>
      </c>
      <c r="D60" s="204"/>
      <c r="E60" s="204">
        <v>41.014754906853994</v>
      </c>
      <c r="F60" s="204"/>
      <c r="G60" s="204">
        <v>33.218146862313837</v>
      </c>
      <c r="H60" s="204"/>
      <c r="I60" s="204">
        <v>-1.1020223133571754</v>
      </c>
      <c r="J60" s="204"/>
      <c r="K60" s="204"/>
      <c r="L60" s="204"/>
      <c r="M60" s="204"/>
      <c r="N60" s="51"/>
      <c r="W60" s="50"/>
    </row>
    <row r="61" spans="1:29">
      <c r="A61" s="45">
        <v>44440</v>
      </c>
      <c r="B61" s="204"/>
      <c r="C61" s="204">
        <v>64.422114008290237</v>
      </c>
      <c r="D61" s="204"/>
      <c r="E61" s="204">
        <v>43.507140718725992</v>
      </c>
      <c r="F61" s="204"/>
      <c r="G61" s="204">
        <v>35.067735688086962</v>
      </c>
      <c r="H61" s="204"/>
      <c r="I61" s="204">
        <v>15.153720019033884</v>
      </c>
      <c r="J61" s="204"/>
      <c r="K61" s="204"/>
      <c r="L61" s="204"/>
      <c r="M61" s="204"/>
      <c r="N61" s="51"/>
      <c r="W61" s="50"/>
    </row>
    <row r="62" spans="1:29">
      <c r="A62" s="45">
        <v>44531</v>
      </c>
      <c r="B62" s="204"/>
      <c r="C62" s="204">
        <v>69.327716614753967</v>
      </c>
      <c r="D62" s="204"/>
      <c r="E62" s="204">
        <v>27.598254187796861</v>
      </c>
      <c r="F62" s="204"/>
      <c r="G62" s="204">
        <v>17.850216814239726</v>
      </c>
      <c r="H62" s="204"/>
      <c r="I62" s="204">
        <v>23.239676943557459</v>
      </c>
      <c r="J62" s="204"/>
      <c r="K62" s="204"/>
      <c r="L62" s="204"/>
      <c r="M62" s="204"/>
      <c r="N62" s="51"/>
      <c r="W62" s="50"/>
    </row>
    <row r="63" spans="1:29">
      <c r="A63" s="45">
        <v>44621</v>
      </c>
      <c r="B63" s="204"/>
      <c r="C63" s="204">
        <v>50.789928767230421</v>
      </c>
      <c r="D63" s="204"/>
      <c r="E63" s="204">
        <v>24.757797636924884</v>
      </c>
      <c r="F63" s="204"/>
      <c r="G63" s="204">
        <v>24.947915827502491</v>
      </c>
      <c r="H63" s="204"/>
      <c r="I63" s="204">
        <v>6.5576958016619917</v>
      </c>
      <c r="J63" s="204"/>
      <c r="K63" s="204"/>
      <c r="L63" s="204"/>
      <c r="M63" s="204"/>
      <c r="W63" s="50"/>
    </row>
    <row r="64" spans="1:29">
      <c r="A64" s="45">
        <v>44713</v>
      </c>
      <c r="B64" s="204"/>
      <c r="C64" s="204">
        <v>39.966757712364107</v>
      </c>
      <c r="D64" s="204"/>
      <c r="E64" s="204">
        <v>43.217334487044788</v>
      </c>
      <c r="F64" s="204"/>
      <c r="G64" s="204">
        <v>33.148496914149725</v>
      </c>
      <c r="H64" s="204"/>
      <c r="I64" s="204">
        <v>6.8523474993119793</v>
      </c>
      <c r="J64" s="204"/>
      <c r="K64" s="204"/>
      <c r="L64" s="204"/>
      <c r="M64" s="204"/>
      <c r="W64" s="50"/>
    </row>
    <row r="65" spans="1:23">
      <c r="A65" s="45">
        <v>44805</v>
      </c>
      <c r="B65" s="204"/>
      <c r="C65" s="204">
        <v>55.999177145407742</v>
      </c>
      <c r="D65" s="204"/>
      <c r="E65" s="204">
        <v>1.0140193851693948</v>
      </c>
      <c r="F65" s="204"/>
      <c r="G65" s="204">
        <v>32.309046557716712</v>
      </c>
      <c r="H65" s="204"/>
      <c r="I65" s="204">
        <v>5.9498854645882515</v>
      </c>
      <c r="J65" s="204"/>
      <c r="K65" s="204"/>
      <c r="L65" s="204"/>
      <c r="M65" s="204"/>
      <c r="W65" s="50"/>
    </row>
    <row r="66" spans="1:23">
      <c r="A66" s="45">
        <v>44896</v>
      </c>
      <c r="B66" s="204"/>
      <c r="C66" s="204">
        <v>-4.4816536713319488</v>
      </c>
      <c r="D66" s="204"/>
      <c r="E66" s="204">
        <v>-28.543756440473622</v>
      </c>
      <c r="F66" s="204"/>
      <c r="G66" s="204">
        <v>-16.822664201162933</v>
      </c>
      <c r="H66" s="204"/>
      <c r="I66" s="204">
        <v>-16.043677516336338</v>
      </c>
      <c r="J66" s="204"/>
      <c r="K66" s="204"/>
      <c r="L66" s="204"/>
      <c r="M66" s="204"/>
      <c r="W66" s="50"/>
    </row>
    <row r="67" spans="1:23">
      <c r="A67" s="45">
        <v>44986</v>
      </c>
      <c r="B67" s="204"/>
      <c r="C67" s="204">
        <v>-39.446882974828952</v>
      </c>
      <c r="D67" s="204"/>
      <c r="E67" s="204">
        <v>-34.720453771920354</v>
      </c>
      <c r="F67" s="204"/>
      <c r="G67" s="204">
        <v>-31.694105568612223</v>
      </c>
      <c r="H67" s="204"/>
      <c r="I67" s="204">
        <v>-10.139502269261101</v>
      </c>
      <c r="J67" s="204"/>
      <c r="K67" s="204"/>
      <c r="L67" s="204"/>
      <c r="M67" s="204"/>
      <c r="W67" s="50"/>
    </row>
    <row r="68" spans="1:23">
      <c r="A68" s="45">
        <v>45078</v>
      </c>
      <c r="B68" s="204"/>
      <c r="C68" s="204">
        <v>-29.372315871809278</v>
      </c>
      <c r="D68" s="204"/>
      <c r="E68" s="204">
        <v>-25.532302200793556</v>
      </c>
      <c r="F68" s="204"/>
      <c r="G68" s="204">
        <v>-45.695215143488419</v>
      </c>
      <c r="H68" s="204"/>
      <c r="I68" s="204">
        <v>-8.0479718139228673</v>
      </c>
      <c r="J68" s="204"/>
      <c r="K68" s="204"/>
      <c r="L68" s="204"/>
      <c r="M68" s="204"/>
      <c r="W68" s="50"/>
    </row>
    <row r="69" spans="1:23">
      <c r="A69" s="45">
        <v>45170</v>
      </c>
      <c r="B69" s="204"/>
      <c r="C69" s="204">
        <v>-34.657633616477149</v>
      </c>
      <c r="D69" s="204"/>
      <c r="E69" s="204">
        <v>-37.396146990406223</v>
      </c>
      <c r="F69" s="204"/>
      <c r="G69" s="204">
        <v>-11.329481264867882</v>
      </c>
      <c r="H69" s="204"/>
      <c r="I69" s="204">
        <v>-32.510388273279744</v>
      </c>
      <c r="J69" s="204"/>
      <c r="K69" s="204"/>
      <c r="L69" s="204"/>
      <c r="M69" s="204"/>
      <c r="W69" s="50"/>
    </row>
    <row r="70" spans="1:23">
      <c r="A70" s="45">
        <v>45261</v>
      </c>
      <c r="B70" s="204"/>
      <c r="C70" s="204">
        <v>-37.306755723037</v>
      </c>
      <c r="D70" s="204"/>
      <c r="E70" s="204">
        <v>-37.561249855185842</v>
      </c>
      <c r="F70" s="204"/>
      <c r="G70" s="204">
        <v>-36.9064658315678</v>
      </c>
      <c r="H70" s="204"/>
      <c r="I70" s="204">
        <v>-20.300255006972048</v>
      </c>
      <c r="J70" s="204"/>
      <c r="K70" s="204"/>
      <c r="L70" s="204"/>
      <c r="M70" s="204"/>
      <c r="W70" s="50"/>
    </row>
    <row r="71" spans="1:23">
      <c r="A71" s="45">
        <v>45352</v>
      </c>
      <c r="B71" s="204"/>
      <c r="C71" s="204">
        <v>-33.171028948821572</v>
      </c>
      <c r="D71" s="204"/>
      <c r="E71" s="204">
        <v>-31.881746099569611</v>
      </c>
      <c r="F71" s="204"/>
      <c r="G71" s="204">
        <v>-25.913474181493974</v>
      </c>
      <c r="H71" s="204"/>
      <c r="I71" s="204">
        <v>5.0817399040956923</v>
      </c>
      <c r="J71" s="204"/>
      <c r="K71" s="204"/>
      <c r="L71" s="204"/>
      <c r="M71" s="204"/>
      <c r="W71" s="50"/>
    </row>
    <row r="72" spans="1:23">
      <c r="A72" s="45">
        <v>45444</v>
      </c>
      <c r="B72" s="204"/>
      <c r="C72" s="204">
        <v>-45.48746918188175</v>
      </c>
      <c r="D72" s="204"/>
      <c r="E72" s="204">
        <v>0.58036566292585667</v>
      </c>
      <c r="F72" s="204"/>
      <c r="G72" s="204">
        <v>5.3592695892794833</v>
      </c>
      <c r="H72" s="204"/>
      <c r="I72" s="204">
        <v>-13.511328174826792</v>
      </c>
      <c r="J72" s="204"/>
      <c r="K72" s="204"/>
      <c r="L72" s="204"/>
      <c r="M72" s="204"/>
      <c r="W72" s="50"/>
    </row>
    <row r="73" spans="1:23">
      <c r="A73" s="45">
        <v>45536</v>
      </c>
      <c r="B73" s="204"/>
      <c r="C73" s="204">
        <v>20.08002314637859</v>
      </c>
      <c r="D73" s="204"/>
      <c r="E73" s="204">
        <v>23.190817078658561</v>
      </c>
      <c r="F73" s="204"/>
      <c r="G73" s="204">
        <v>3.3034816761790792E-2</v>
      </c>
      <c r="H73" s="204"/>
      <c r="I73" s="204">
        <v>1.0083040574937971</v>
      </c>
      <c r="J73" s="204"/>
      <c r="K73" s="204"/>
      <c r="L73" s="204"/>
      <c r="M73" s="204"/>
      <c r="W73" s="50"/>
    </row>
    <row r="74" spans="1:23">
      <c r="A74" s="45">
        <v>45627</v>
      </c>
      <c r="B74" s="204"/>
      <c r="C74" s="204">
        <v>-13.853106503530482</v>
      </c>
      <c r="D74" s="204"/>
      <c r="E74" s="204">
        <v>-0.61871053292024081</v>
      </c>
      <c r="F74" s="204"/>
      <c r="G74" s="204">
        <v>-12.282619008218999</v>
      </c>
      <c r="H74" s="204"/>
      <c r="I74" s="204">
        <v>-4.5992342618567843</v>
      </c>
      <c r="J74" s="204"/>
      <c r="K74" s="204"/>
      <c r="L74" s="204"/>
      <c r="M74" s="204"/>
      <c r="W74" s="50"/>
    </row>
    <row r="75" spans="1:23">
      <c r="A75" s="45">
        <v>45717</v>
      </c>
      <c r="B75" s="204"/>
      <c r="C75" s="204">
        <v>16.482290681107735</v>
      </c>
      <c r="D75" s="204"/>
      <c r="E75" s="204">
        <v>21.443171308700077</v>
      </c>
      <c r="F75" s="204"/>
      <c r="G75" s="204">
        <v>28.556525972059017</v>
      </c>
      <c r="H75" s="204"/>
      <c r="I75" s="204">
        <v>7.8351568178657658</v>
      </c>
      <c r="J75" s="204"/>
      <c r="K75" s="204"/>
      <c r="L75" s="204"/>
      <c r="M75" s="204"/>
      <c r="W75" s="50"/>
    </row>
    <row r="76" spans="1:23">
      <c r="A76" s="45">
        <v>45809</v>
      </c>
      <c r="C76" s="204">
        <v>23.499140275817776</v>
      </c>
      <c r="E76" s="204">
        <v>3.396225761931102</v>
      </c>
      <c r="G76" s="204">
        <v>3.4257765352803329</v>
      </c>
      <c r="I76" s="204">
        <v>7.2022105504721896</v>
      </c>
      <c r="J76" s="204"/>
      <c r="K76" s="204"/>
      <c r="L76" s="204"/>
      <c r="M76" s="204"/>
      <c r="W76" s="50"/>
    </row>
    <row r="77" spans="1:23">
      <c r="A77" s="45">
        <v>45901</v>
      </c>
      <c r="C77" s="204">
        <v>45.247197281969711</v>
      </c>
      <c r="E77" s="204">
        <v>10.673248831853135</v>
      </c>
      <c r="G77" s="204">
        <v>-3.7580003357052369</v>
      </c>
      <c r="I77" s="204">
        <v>9.1453709549804092</v>
      </c>
      <c r="J77" s="204">
        <v>42.367626374761315</v>
      </c>
      <c r="K77" s="204">
        <v>10.545954517860629</v>
      </c>
      <c r="L77" s="204">
        <v>11.948980051534043</v>
      </c>
      <c r="M77" s="204">
        <v>13.037911272062692</v>
      </c>
      <c r="W77" s="50"/>
    </row>
    <row r="78" spans="1:23">
      <c r="A78" s="45">
        <v>45992</v>
      </c>
      <c r="C78" s="204">
        <v>27.575044228801072</v>
      </c>
      <c r="E78" s="204">
        <v>2.7181856418157957</v>
      </c>
      <c r="G78" s="204">
        <v>-7.8888569298186422</v>
      </c>
      <c r="I78" s="204">
        <v>5.3209856894070953</v>
      </c>
      <c r="J78" s="204">
        <v>16.237322282010588</v>
      </c>
      <c r="K78" s="204">
        <v>-3.7110857494240834</v>
      </c>
      <c r="L78" s="204">
        <v>-8.1896232804686928</v>
      </c>
      <c r="M78" s="204">
        <v>4.8094272805911675</v>
      </c>
      <c r="W78" s="50"/>
    </row>
    <row r="79" spans="1:23">
      <c r="A79" s="45">
        <v>46082</v>
      </c>
      <c r="C79" s="204">
        <v>40.248795085286268</v>
      </c>
      <c r="E79" s="204">
        <v>-4.3283115848802334</v>
      </c>
      <c r="G79" s="204">
        <v>-8.0965117931353063</v>
      </c>
      <c r="I79" s="204">
        <v>8.4031475402913411</v>
      </c>
      <c r="J79" s="204">
        <v>5.1881062881995703</v>
      </c>
      <c r="K79" s="204">
        <v>1.6489347052885754</v>
      </c>
      <c r="L79" s="204">
        <v>-23.874225652772591</v>
      </c>
      <c r="M79" s="204">
        <v>7.9778565995489492</v>
      </c>
      <c r="W79" s="50"/>
    </row>
    <row r="80" spans="1:23">
      <c r="A80" s="45">
        <v>46174</v>
      </c>
      <c r="C80" s="204">
        <v>5.1881062881995703</v>
      </c>
      <c r="E80" s="204">
        <v>1.6489347052885754</v>
      </c>
      <c r="G80" s="204">
        <v>-23.874225652772591</v>
      </c>
      <c r="I80" s="204">
        <v>7.9778565995489492</v>
      </c>
      <c r="J80" s="204"/>
      <c r="K80" s="204"/>
      <c r="L80" s="204"/>
      <c r="M80" s="204"/>
      <c r="W80" s="50"/>
    </row>
    <row r="81" spans="1:23">
      <c r="W81" s="50"/>
    </row>
    <row r="82" spans="1:23">
      <c r="W82" s="50"/>
    </row>
    <row r="83" spans="1:23">
      <c r="W83" s="50"/>
    </row>
    <row r="84" spans="1:23">
      <c r="W84" s="50"/>
    </row>
    <row r="85" spans="1:23">
      <c r="W85" s="50"/>
    </row>
    <row r="86" spans="1:23">
      <c r="W86" s="50"/>
    </row>
    <row r="87" spans="1:23">
      <c r="W87" s="50"/>
    </row>
    <row r="88" spans="1:23">
      <c r="W88" s="50"/>
    </row>
    <row r="89" spans="1:23">
      <c r="W89" s="50"/>
    </row>
    <row r="90" spans="1:23">
      <c r="W90" s="50"/>
    </row>
    <row r="91" spans="1:23">
      <c r="W91" s="50"/>
    </row>
    <row r="92" spans="1:23">
      <c r="W92" s="50"/>
    </row>
    <row r="93" spans="1:23">
      <c r="W93" s="50"/>
    </row>
    <row r="94" spans="1:23">
      <c r="A94" s="14"/>
      <c r="W94" s="50"/>
    </row>
    <row r="95" spans="1:23">
      <c r="W95" s="50"/>
    </row>
    <row r="96" spans="1:23">
      <c r="W96" s="50"/>
    </row>
    <row r="97" spans="1:23">
      <c r="A97" s="206"/>
      <c r="B97" s="206"/>
      <c r="C97" s="206"/>
      <c r="W97" s="50"/>
    </row>
    <row r="98" spans="1:23">
      <c r="W98" s="50"/>
    </row>
    <row r="99" spans="1:23">
      <c r="W99" s="50"/>
    </row>
  </sheetData>
  <mergeCells count="6">
    <mergeCell ref="J7:M7"/>
    <mergeCell ref="B9:C9"/>
    <mergeCell ref="D9:E9"/>
    <mergeCell ref="F9:G9"/>
    <mergeCell ref="H9:I9"/>
    <mergeCell ref="B7:I7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98"/>
  <sheetViews>
    <sheetView showGridLines="0" tabSelected="1" view="pageBreakPreview" topLeftCell="A2" zoomScale="70" zoomScaleNormal="80" zoomScaleSheetLayoutView="70" workbookViewId="0">
      <pane xSplit="1" ySplit="6" topLeftCell="J8" activePane="bottomRight" state="frozen"/>
      <selection activeCell="M66" sqref="M66"/>
      <selection pane="topRight" activeCell="M66" sqref="M66"/>
      <selection pane="bottomLeft" activeCell="M66" sqref="M66"/>
      <selection pane="bottomRight" activeCell="V56" sqref="V56"/>
    </sheetView>
  </sheetViews>
  <sheetFormatPr defaultColWidth="11.453125" defaultRowHeight="14"/>
  <cols>
    <col min="1" max="4" width="19.54296875" style="12" customWidth="1"/>
    <col min="5" max="5" width="22.54296875" style="12" customWidth="1"/>
    <col min="6" max="6" width="17.54296875" style="12" bestFit="1" customWidth="1"/>
    <col min="7" max="7" width="25.453125" style="12" bestFit="1" customWidth="1"/>
    <col min="8" max="8" width="11.453125" style="12"/>
    <col min="9" max="9" width="12.453125" style="12" bestFit="1" customWidth="1"/>
    <col min="10" max="10" width="13.54296875" style="12" bestFit="1" customWidth="1"/>
    <col min="11" max="26" width="11.453125" style="12"/>
    <col min="27" max="27" width="20" style="12" bestFit="1" customWidth="1"/>
    <col min="28" max="28" width="22.54296875" style="12" customWidth="1"/>
    <col min="29" max="16384" width="11.453125" style="12"/>
  </cols>
  <sheetData>
    <row r="1" spans="1:28">
      <c r="A1" s="43" t="s">
        <v>78</v>
      </c>
    </row>
    <row r="2" spans="1:28">
      <c r="A2" s="14"/>
      <c r="B2" s="14" t="s">
        <v>1</v>
      </c>
      <c r="C2" s="149"/>
      <c r="D2" s="149"/>
      <c r="E2" s="149"/>
      <c r="F2" s="149"/>
      <c r="G2" s="149"/>
    </row>
    <row r="3" spans="1:28">
      <c r="A3" s="43" t="s">
        <v>2</v>
      </c>
      <c r="B3" s="148" t="s">
        <v>79</v>
      </c>
      <c r="C3" s="13" t="s">
        <v>80</v>
      </c>
    </row>
    <row r="4" spans="1:28">
      <c r="AA4" s="241"/>
      <c r="AB4" s="241"/>
    </row>
    <row r="5" spans="1:28">
      <c r="A5" s="72" t="s">
        <v>81</v>
      </c>
      <c r="C5" s="135"/>
      <c r="D5" s="135"/>
      <c r="E5" s="135"/>
      <c r="F5" s="135"/>
      <c r="G5" s="135"/>
      <c r="AA5" s="143"/>
      <c r="AB5" s="143"/>
    </row>
    <row r="6" spans="1:28">
      <c r="B6" s="241" t="s">
        <v>82</v>
      </c>
      <c r="C6" s="241"/>
      <c r="D6" s="241"/>
      <c r="E6" s="241" t="s">
        <v>83</v>
      </c>
      <c r="F6" s="241"/>
      <c r="G6" s="241"/>
      <c r="Z6" s="45"/>
      <c r="AA6" s="52"/>
      <c r="AB6" s="53"/>
    </row>
    <row r="7" spans="1:28">
      <c r="A7" s="12" t="s">
        <v>12</v>
      </c>
      <c r="B7" s="146" t="s">
        <v>84</v>
      </c>
      <c r="C7" s="146" t="s">
        <v>85</v>
      </c>
      <c r="D7" s="146" t="s">
        <v>86</v>
      </c>
      <c r="E7" s="146" t="s">
        <v>84</v>
      </c>
      <c r="F7" s="146" t="s">
        <v>85</v>
      </c>
      <c r="G7" s="146" t="s">
        <v>86</v>
      </c>
      <c r="H7" s="13" t="s">
        <v>87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>
      <c r="A8" s="43">
        <v>39539</v>
      </c>
      <c r="B8" s="144">
        <v>0.42857139999999999</v>
      </c>
      <c r="C8" s="144">
        <v>0.28571429999999998</v>
      </c>
      <c r="D8" s="144">
        <v>0.28571429999999998</v>
      </c>
      <c r="E8" s="14"/>
      <c r="F8" s="14"/>
      <c r="G8" s="14"/>
      <c r="H8" s="119">
        <f t="shared" ref="H8:H54" si="0">+SUM(B8:D8)</f>
        <v>1</v>
      </c>
      <c r="J8" s="2"/>
      <c r="K8" s="9" t="s">
        <v>234</v>
      </c>
      <c r="L8" s="2"/>
      <c r="M8" s="175"/>
      <c r="N8" s="176"/>
      <c r="O8" s="176"/>
      <c r="P8" s="176"/>
      <c r="Q8" s="176"/>
      <c r="R8" s="176"/>
      <c r="S8" s="192"/>
      <c r="T8" s="2"/>
      <c r="U8" s="2"/>
      <c r="V8" s="2"/>
      <c r="W8" s="2"/>
      <c r="Z8" s="45"/>
      <c r="AA8" s="52"/>
      <c r="AB8" s="53"/>
    </row>
    <row r="9" spans="1:28">
      <c r="A9" s="43">
        <v>39630</v>
      </c>
      <c r="B9" s="144">
        <v>0.46666669999999999</v>
      </c>
      <c r="C9" s="144">
        <v>0.4</v>
      </c>
      <c r="D9" s="144">
        <v>0.13333329999999999</v>
      </c>
      <c r="E9" s="144">
        <v>0.57142859999999995</v>
      </c>
      <c r="F9" s="144">
        <v>0.28571429999999998</v>
      </c>
      <c r="G9" s="144">
        <v>0.14285709999999999</v>
      </c>
      <c r="H9" s="119">
        <f t="shared" si="0"/>
        <v>1</v>
      </c>
      <c r="J9" s="2"/>
      <c r="K9" s="8" t="s">
        <v>220</v>
      </c>
      <c r="L9" s="2"/>
      <c r="M9" s="175"/>
      <c r="N9" s="177"/>
      <c r="O9" s="177"/>
      <c r="P9" s="177"/>
      <c r="Q9" s="176"/>
      <c r="R9" s="176"/>
      <c r="S9" s="176"/>
      <c r="T9" s="2"/>
      <c r="U9" s="2"/>
      <c r="V9" s="2"/>
      <c r="W9" s="2"/>
      <c r="Z9" s="45"/>
      <c r="AA9" s="52"/>
      <c r="AB9" s="53"/>
    </row>
    <row r="10" spans="1:28">
      <c r="A10" s="43">
        <v>39722</v>
      </c>
      <c r="B10" s="144">
        <v>0.58823530000000002</v>
      </c>
      <c r="C10" s="144">
        <v>0.41176469999999998</v>
      </c>
      <c r="D10" s="144">
        <v>0</v>
      </c>
      <c r="E10" s="144">
        <v>0.53333339999999996</v>
      </c>
      <c r="F10" s="144">
        <v>0.3333333</v>
      </c>
      <c r="G10" s="144">
        <v>0.13333329999999999</v>
      </c>
      <c r="H10" s="119">
        <f t="shared" si="0"/>
        <v>1</v>
      </c>
      <c r="J10" s="2"/>
      <c r="K10" s="8" t="s">
        <v>223</v>
      </c>
      <c r="L10" s="2"/>
      <c r="M10" s="175"/>
      <c r="N10" s="177"/>
      <c r="O10" s="177"/>
      <c r="P10" s="177"/>
      <c r="Q10" s="177"/>
      <c r="R10" s="177"/>
      <c r="S10" s="177"/>
      <c r="T10" s="2"/>
      <c r="U10" s="2"/>
      <c r="V10" s="2"/>
      <c r="W10" s="2"/>
      <c r="Z10" s="45"/>
      <c r="AA10" s="52"/>
      <c r="AB10" s="53"/>
    </row>
    <row r="11" spans="1:28">
      <c r="A11" s="43">
        <v>39783</v>
      </c>
      <c r="B11" s="144">
        <v>0.78599999999999992</v>
      </c>
      <c r="C11" s="144">
        <v>0.214</v>
      </c>
      <c r="D11" s="144">
        <v>0</v>
      </c>
      <c r="E11" s="144">
        <v>0.70588240000000002</v>
      </c>
      <c r="F11" s="144">
        <v>0.29411769999999998</v>
      </c>
      <c r="G11" s="144">
        <v>0</v>
      </c>
      <c r="H11" s="119">
        <f t="shared" si="0"/>
        <v>0.99999999999999989</v>
      </c>
      <c r="J11" s="2"/>
      <c r="K11" s="2"/>
      <c r="L11" s="2"/>
      <c r="M11" s="175"/>
      <c r="N11" s="177"/>
      <c r="O11" s="177"/>
      <c r="P11" s="177"/>
      <c r="Q11" s="177"/>
      <c r="R11" s="177"/>
      <c r="S11" s="177"/>
      <c r="T11" s="2"/>
      <c r="U11" s="2"/>
      <c r="V11" s="2"/>
      <c r="W11" s="2"/>
      <c r="Z11" s="45"/>
      <c r="AA11" s="52"/>
      <c r="AB11" s="53"/>
    </row>
    <row r="12" spans="1:28">
      <c r="A12" s="43">
        <v>39873</v>
      </c>
      <c r="B12" s="144">
        <v>0.77800000000000002</v>
      </c>
      <c r="C12" s="144">
        <v>0.222</v>
      </c>
      <c r="D12" s="144">
        <v>0</v>
      </c>
      <c r="E12" s="144">
        <v>0.64300000000000002</v>
      </c>
      <c r="F12" s="144">
        <v>0.35700000000000004</v>
      </c>
      <c r="G12" s="144">
        <v>0</v>
      </c>
      <c r="H12" s="119">
        <f t="shared" si="0"/>
        <v>1</v>
      </c>
      <c r="J12" s="2"/>
      <c r="K12" s="2"/>
      <c r="L12" s="2"/>
      <c r="M12" s="175"/>
      <c r="N12" s="177"/>
      <c r="O12" s="177"/>
      <c r="P12" s="177"/>
      <c r="Q12" s="177"/>
      <c r="R12" s="177"/>
      <c r="S12" s="177"/>
      <c r="T12" s="2"/>
      <c r="U12" s="2"/>
      <c r="V12" s="2"/>
      <c r="W12" s="2"/>
      <c r="Z12" s="45"/>
      <c r="AA12" s="52"/>
      <c r="AB12" s="53"/>
    </row>
    <row r="13" spans="1:28">
      <c r="A13" s="43">
        <v>39965</v>
      </c>
      <c r="B13" s="144">
        <v>0.52600000000000002</v>
      </c>
      <c r="C13" s="144">
        <v>0.47399999999999998</v>
      </c>
      <c r="D13" s="144">
        <v>0</v>
      </c>
      <c r="E13" s="144">
        <v>0.5</v>
      </c>
      <c r="F13" s="144">
        <v>0.5</v>
      </c>
      <c r="G13" s="144">
        <v>0</v>
      </c>
      <c r="H13" s="119">
        <f t="shared" si="0"/>
        <v>1</v>
      </c>
      <c r="J13" s="2"/>
      <c r="K13" s="2"/>
      <c r="L13" s="2"/>
      <c r="M13" s="160"/>
      <c r="N13" s="178"/>
      <c r="O13" s="178"/>
      <c r="P13" s="178"/>
      <c r="Q13" s="177"/>
      <c r="R13" s="177"/>
      <c r="S13" s="177"/>
      <c r="T13" s="2"/>
      <c r="U13" s="2"/>
      <c r="V13" s="2"/>
      <c r="W13" s="2"/>
      <c r="Z13" s="45"/>
      <c r="AA13" s="52"/>
      <c r="AB13" s="53"/>
    </row>
    <row r="14" spans="1:28">
      <c r="A14" s="43">
        <v>40057</v>
      </c>
      <c r="B14" s="144">
        <v>0.55500000000000005</v>
      </c>
      <c r="C14" s="144">
        <v>0.38900000000000001</v>
      </c>
      <c r="D14" s="144">
        <v>5.5999999999999994E-2</v>
      </c>
      <c r="E14" s="144">
        <v>0.21100000000000002</v>
      </c>
      <c r="F14" s="144">
        <v>0.78900000000000003</v>
      </c>
      <c r="G14" s="144">
        <v>0</v>
      </c>
      <c r="H14" s="119">
        <f t="shared" si="0"/>
        <v>1</v>
      </c>
      <c r="J14" s="2"/>
      <c r="K14" s="2"/>
      <c r="L14" s="2"/>
      <c r="M14" s="160"/>
      <c r="N14" s="178"/>
      <c r="O14" s="178"/>
      <c r="P14" s="178"/>
      <c r="Q14" s="178"/>
      <c r="R14" s="178"/>
      <c r="S14" s="178"/>
      <c r="T14" s="2"/>
      <c r="U14" s="2"/>
      <c r="V14" s="2"/>
      <c r="W14" s="2"/>
      <c r="Z14" s="45"/>
      <c r="AA14" s="52"/>
      <c r="AB14" s="53"/>
    </row>
    <row r="15" spans="1:28">
      <c r="A15" s="43">
        <v>40148</v>
      </c>
      <c r="B15" s="144">
        <v>0.41200000000000003</v>
      </c>
      <c r="C15" s="144">
        <v>0.58799999999999997</v>
      </c>
      <c r="D15" s="144">
        <v>0</v>
      </c>
      <c r="E15" s="144">
        <v>0.38900000000000001</v>
      </c>
      <c r="F15" s="144">
        <v>0.61099999999999999</v>
      </c>
      <c r="G15" s="144">
        <v>0</v>
      </c>
      <c r="H15" s="119">
        <f t="shared" si="0"/>
        <v>1</v>
      </c>
      <c r="J15" s="2"/>
      <c r="K15" s="2"/>
      <c r="L15" s="2"/>
      <c r="M15" s="160"/>
      <c r="N15" s="178"/>
      <c r="O15" s="178"/>
      <c r="P15" s="178"/>
      <c r="Q15" s="178"/>
      <c r="R15" s="178"/>
      <c r="S15" s="178"/>
      <c r="T15" s="2"/>
      <c r="U15" s="2"/>
      <c r="V15" s="2"/>
      <c r="W15" s="2"/>
      <c r="Z15" s="45"/>
      <c r="AA15" s="52"/>
      <c r="AB15" s="53"/>
    </row>
    <row r="16" spans="1:28">
      <c r="A16" s="43">
        <v>40238</v>
      </c>
      <c r="B16" s="144">
        <v>0.33299999999999996</v>
      </c>
      <c r="C16" s="144">
        <v>0.66700000000000004</v>
      </c>
      <c r="D16" s="144">
        <v>0</v>
      </c>
      <c r="E16" s="144">
        <v>0.17600000000000002</v>
      </c>
      <c r="F16" s="144">
        <v>0.76500000000000001</v>
      </c>
      <c r="G16" s="144">
        <v>5.9000000000000004E-2</v>
      </c>
      <c r="H16" s="119">
        <f t="shared" si="0"/>
        <v>1</v>
      </c>
      <c r="J16" s="2"/>
      <c r="K16" s="2"/>
      <c r="L16" s="2"/>
      <c r="M16" s="160"/>
      <c r="N16" s="179"/>
      <c r="O16" s="179"/>
      <c r="P16" s="179"/>
      <c r="Q16" s="179"/>
      <c r="R16" s="179"/>
      <c r="S16" s="179"/>
      <c r="T16" s="2"/>
      <c r="U16" s="2"/>
      <c r="V16" s="2"/>
      <c r="W16" s="2"/>
      <c r="Z16" s="45"/>
      <c r="AA16" s="52"/>
      <c r="AB16" s="53"/>
    </row>
    <row r="17" spans="1:28">
      <c r="A17" s="43">
        <v>40330</v>
      </c>
      <c r="B17" s="144">
        <v>0.16699999999999998</v>
      </c>
      <c r="C17" s="144">
        <v>0.66600000000000004</v>
      </c>
      <c r="D17" s="144">
        <v>0.16699999999999998</v>
      </c>
      <c r="E17" s="144">
        <v>0.27800000000000002</v>
      </c>
      <c r="F17" s="144">
        <v>0.66700000000000004</v>
      </c>
      <c r="G17" s="144">
        <v>5.5999999999999994E-2</v>
      </c>
      <c r="H17" s="119">
        <f t="shared" si="0"/>
        <v>1</v>
      </c>
      <c r="J17" s="2"/>
      <c r="K17" s="2"/>
      <c r="L17" s="2"/>
      <c r="M17" s="175"/>
      <c r="N17" s="180"/>
      <c r="O17" s="180"/>
      <c r="P17" s="180"/>
      <c r="Q17" s="180"/>
      <c r="R17" s="180"/>
      <c r="S17" s="180"/>
      <c r="T17" s="2"/>
      <c r="U17" s="2"/>
      <c r="V17" s="2"/>
      <c r="W17" s="2"/>
      <c r="Z17" s="45"/>
      <c r="AB17" s="53"/>
    </row>
    <row r="18" spans="1:28">
      <c r="A18" s="43">
        <v>40422</v>
      </c>
      <c r="B18" s="144">
        <v>5.2631578947368418E-2</v>
      </c>
      <c r="C18" s="144">
        <v>0.73684210526315785</v>
      </c>
      <c r="D18" s="144">
        <v>0.21052631578947367</v>
      </c>
      <c r="E18" s="144">
        <v>0.22299999999999998</v>
      </c>
      <c r="F18" s="144">
        <v>0.66700000000000004</v>
      </c>
      <c r="G18" s="144">
        <v>0.111</v>
      </c>
      <c r="H18" s="119">
        <f t="shared" si="0"/>
        <v>1</v>
      </c>
      <c r="J18" s="2"/>
      <c r="K18" s="2"/>
      <c r="L18" s="2"/>
      <c r="M18" s="181"/>
      <c r="N18" s="2"/>
      <c r="O18" s="2"/>
      <c r="P18" s="2"/>
      <c r="Q18" s="2"/>
      <c r="R18" s="182"/>
      <c r="S18" s="189"/>
      <c r="T18" s="2"/>
      <c r="U18" s="2"/>
      <c r="V18" s="2"/>
      <c r="W18" s="2"/>
      <c r="Z18" s="45"/>
      <c r="AB18" s="53"/>
    </row>
    <row r="19" spans="1:28">
      <c r="A19" s="43">
        <v>40513</v>
      </c>
      <c r="B19" s="144">
        <v>5.9000000000000004E-2</v>
      </c>
      <c r="C19" s="144">
        <v>0.70599999999999996</v>
      </c>
      <c r="D19" s="144">
        <v>0.23499999999999999</v>
      </c>
      <c r="E19" s="144">
        <v>0.10526315789473684</v>
      </c>
      <c r="F19" s="144">
        <v>0.84210526315789469</v>
      </c>
      <c r="G19" s="144">
        <v>5.2631578947368418E-2</v>
      </c>
      <c r="H19" s="119">
        <f t="shared" si="0"/>
        <v>1</v>
      </c>
      <c r="J19" s="2"/>
      <c r="K19" s="2"/>
      <c r="L19" s="2"/>
      <c r="M19" s="181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>
      <c r="A20" s="43">
        <v>40603</v>
      </c>
      <c r="B20" s="144">
        <v>0.15789473684210525</v>
      </c>
      <c r="C20" s="144">
        <v>0.63157894736842102</v>
      </c>
      <c r="D20" s="144">
        <v>0.21052631578947367</v>
      </c>
      <c r="E20" s="144">
        <v>0.17647058823529413</v>
      </c>
      <c r="F20" s="144">
        <v>0.70588235294117652</v>
      </c>
      <c r="G20" s="144">
        <v>0.11764705882352941</v>
      </c>
      <c r="H20" s="119">
        <f t="shared" si="0"/>
        <v>1</v>
      </c>
      <c r="J20" s="2"/>
      <c r="K20" s="2"/>
      <c r="L20" s="2"/>
      <c r="M20" s="183"/>
      <c r="N20" s="184"/>
      <c r="O20" s="184"/>
      <c r="P20" s="184"/>
      <c r="Q20" s="185"/>
      <c r="R20" s="185"/>
      <c r="S20" s="185"/>
      <c r="T20" s="2"/>
      <c r="U20" s="2"/>
      <c r="V20" s="2"/>
      <c r="W20" s="2"/>
    </row>
    <row r="21" spans="1:28">
      <c r="A21" s="43">
        <v>40695</v>
      </c>
      <c r="B21" s="144">
        <v>0.33333333333333331</v>
      </c>
      <c r="C21" s="144">
        <v>0.5</v>
      </c>
      <c r="D21" s="144">
        <v>0.16666666666666666</v>
      </c>
      <c r="E21" s="144">
        <v>0.15789473684210525</v>
      </c>
      <c r="F21" s="144">
        <v>0.73684210526315785</v>
      </c>
      <c r="G21" s="144">
        <v>0.10526315789473684</v>
      </c>
      <c r="H21" s="119">
        <f t="shared" si="0"/>
        <v>0.99999999999999989</v>
      </c>
      <c r="J21" s="2"/>
      <c r="K21" s="2"/>
      <c r="L21" s="2"/>
      <c r="M21" s="183"/>
      <c r="N21" s="186"/>
      <c r="O21" s="186"/>
      <c r="P21" s="186"/>
      <c r="Q21" s="186"/>
      <c r="R21" s="186"/>
      <c r="S21" s="186"/>
      <c r="T21" s="2"/>
      <c r="U21" s="2"/>
      <c r="V21" s="2"/>
      <c r="W21" s="2"/>
      <c r="AA21" s="241"/>
      <c r="AB21" s="241"/>
    </row>
    <row r="22" spans="1:28">
      <c r="A22" s="43">
        <v>40787</v>
      </c>
      <c r="B22" s="144">
        <v>0.33333333333333331</v>
      </c>
      <c r="C22" s="144">
        <v>0.47619047619047616</v>
      </c>
      <c r="D22" s="144">
        <v>0.19047619047619047</v>
      </c>
      <c r="E22" s="144">
        <v>0.3888888888888889</v>
      </c>
      <c r="F22" s="144">
        <v>0.61111111111111116</v>
      </c>
      <c r="G22" s="144">
        <v>0</v>
      </c>
      <c r="H22" s="119">
        <f t="shared" si="0"/>
        <v>1</v>
      </c>
      <c r="J22" s="2"/>
      <c r="K22" s="2"/>
      <c r="L22" s="2"/>
      <c r="M22" s="187"/>
      <c r="N22" s="188"/>
      <c r="O22" s="188"/>
      <c r="P22" s="188"/>
      <c r="Q22" s="2"/>
      <c r="R22" s="189"/>
      <c r="S22" s="189"/>
      <c r="T22" s="2"/>
      <c r="U22" s="2"/>
      <c r="V22" s="2"/>
      <c r="W22" s="2"/>
      <c r="AA22" s="143"/>
      <c r="AB22" s="143"/>
    </row>
    <row r="23" spans="1:28">
      <c r="A23" s="43">
        <v>40878</v>
      </c>
      <c r="B23" s="144">
        <v>0.42857142857142855</v>
      </c>
      <c r="C23" s="144">
        <v>0.38095238095238093</v>
      </c>
      <c r="D23" s="144">
        <v>0.19047619047619047</v>
      </c>
      <c r="E23" s="144">
        <v>0.38095238095238093</v>
      </c>
      <c r="F23" s="144">
        <v>0.5714285714285714</v>
      </c>
      <c r="G23" s="144">
        <v>4.7619047619047616E-2</v>
      </c>
      <c r="H23" s="119">
        <f t="shared" si="0"/>
        <v>1</v>
      </c>
      <c r="J23" s="2"/>
      <c r="K23" s="2"/>
      <c r="L23" s="2"/>
      <c r="M23" s="187"/>
      <c r="N23" s="188"/>
      <c r="O23" s="188"/>
      <c r="P23" s="188"/>
      <c r="Q23" s="188"/>
      <c r="R23" s="188"/>
      <c r="S23" s="188"/>
      <c r="T23" s="2"/>
      <c r="U23" s="2"/>
      <c r="V23" s="2"/>
      <c r="W23" s="2"/>
      <c r="Z23" s="45"/>
      <c r="AA23" s="52"/>
      <c r="AB23" s="53"/>
    </row>
    <row r="24" spans="1:28">
      <c r="A24" s="43">
        <v>40969</v>
      </c>
      <c r="B24" s="144">
        <v>0.42857142857142855</v>
      </c>
      <c r="C24" s="144">
        <v>0.33333333333333331</v>
      </c>
      <c r="D24" s="144">
        <v>9.5238095238095233E-2</v>
      </c>
      <c r="E24" s="144">
        <v>0.47619047619047616</v>
      </c>
      <c r="F24" s="144">
        <v>4.7619047619047616E-2</v>
      </c>
      <c r="G24" s="144">
        <v>0.47619047619047616</v>
      </c>
      <c r="H24" s="119">
        <f t="shared" si="0"/>
        <v>0.8571428571428571</v>
      </c>
      <c r="J24" s="2"/>
      <c r="K24" s="2"/>
      <c r="L24" s="2"/>
      <c r="M24" s="187"/>
      <c r="N24" s="188"/>
      <c r="O24" s="188"/>
      <c r="P24" s="188"/>
      <c r="Q24" s="188"/>
      <c r="R24" s="188"/>
      <c r="S24" s="188"/>
      <c r="T24" s="2"/>
      <c r="U24" s="2"/>
      <c r="V24" s="2"/>
      <c r="W24" s="2"/>
      <c r="Z24" s="45"/>
      <c r="AA24" s="52"/>
      <c r="AB24" s="53"/>
    </row>
    <row r="25" spans="1:28">
      <c r="A25" s="78">
        <v>41061</v>
      </c>
      <c r="B25" s="144">
        <v>0.55555555555555547</v>
      </c>
      <c r="C25" s="144">
        <v>0.38888888888888884</v>
      </c>
      <c r="D25" s="144">
        <v>5.5555555555555559E-2</v>
      </c>
      <c r="E25" s="144">
        <v>0.5554445554445554</v>
      </c>
      <c r="F25" s="144">
        <v>0.38861138861138855</v>
      </c>
      <c r="G25" s="144">
        <v>5.594405594405593E-2</v>
      </c>
      <c r="H25" s="119">
        <f t="shared" si="0"/>
        <v>0.99999999999999989</v>
      </c>
      <c r="J25" s="2"/>
      <c r="K25" s="2"/>
      <c r="L25" s="2"/>
      <c r="M25" s="187"/>
      <c r="N25" s="188"/>
      <c r="O25" s="188"/>
      <c r="P25" s="188"/>
      <c r="Q25" s="188"/>
      <c r="R25" s="188"/>
      <c r="S25" s="188"/>
      <c r="T25" s="2"/>
      <c r="U25" s="2"/>
      <c r="V25" s="2"/>
      <c r="W25" s="2"/>
      <c r="Z25" s="45"/>
      <c r="AA25" s="52"/>
      <c r="AB25" s="53"/>
    </row>
    <row r="26" spans="1:28">
      <c r="A26" s="78">
        <v>41153</v>
      </c>
      <c r="B26" s="144">
        <v>0.49931224209078406</v>
      </c>
      <c r="C26" s="144">
        <v>0.501</v>
      </c>
      <c r="D26" s="144">
        <v>0</v>
      </c>
      <c r="E26" s="144">
        <v>0.47052947052947053</v>
      </c>
      <c r="F26" s="144">
        <v>0.41158841158841158</v>
      </c>
      <c r="G26" s="144">
        <v>0.11788211788211787</v>
      </c>
      <c r="H26" s="119">
        <f t="shared" si="0"/>
        <v>1.000312242090784</v>
      </c>
      <c r="J26" s="2"/>
      <c r="K26" s="2"/>
      <c r="L26" s="2"/>
      <c r="M26" s="187"/>
      <c r="N26" s="188"/>
      <c r="O26" s="188"/>
      <c r="P26" s="188"/>
      <c r="Q26" s="188"/>
      <c r="R26" s="188"/>
      <c r="S26" s="188"/>
      <c r="T26" s="2"/>
      <c r="U26" s="2"/>
      <c r="V26" s="2"/>
      <c r="W26" s="2"/>
      <c r="Z26" s="45"/>
      <c r="AA26" s="52"/>
      <c r="AB26" s="53"/>
    </row>
    <row r="27" spans="1:28">
      <c r="A27" s="78">
        <v>41244</v>
      </c>
      <c r="B27" s="144">
        <v>0.60855949895615868</v>
      </c>
      <c r="C27" s="144">
        <v>0.26096033402922758</v>
      </c>
      <c r="D27" s="144">
        <v>0.13048016701461379</v>
      </c>
      <c r="E27" s="144">
        <v>0.54602510460251041</v>
      </c>
      <c r="F27" s="144">
        <v>0.36401673640167359</v>
      </c>
      <c r="G27" s="144">
        <v>8.9958158995815884E-2</v>
      </c>
      <c r="H27" s="119">
        <f t="shared" si="0"/>
        <v>1</v>
      </c>
      <c r="J27" s="2"/>
      <c r="K27" s="2"/>
      <c r="L27" s="2"/>
      <c r="M27" s="187"/>
      <c r="N27" s="188"/>
      <c r="O27" s="188"/>
      <c r="P27" s="188"/>
      <c r="Q27" s="188"/>
      <c r="R27" s="188"/>
      <c r="S27" s="188"/>
      <c r="T27" s="2"/>
      <c r="U27" s="2"/>
      <c r="V27" s="2"/>
      <c r="W27" s="2"/>
      <c r="Z27" s="45"/>
      <c r="AA27" s="52"/>
      <c r="AB27" s="53"/>
    </row>
    <row r="28" spans="1:28">
      <c r="A28" s="78">
        <v>41334</v>
      </c>
      <c r="B28" s="144">
        <v>0.6</v>
      </c>
      <c r="C28" s="144">
        <v>0.3</v>
      </c>
      <c r="D28" s="144">
        <v>0.1</v>
      </c>
      <c r="E28" s="144">
        <v>0.45</v>
      </c>
      <c r="F28" s="144">
        <v>0.5</v>
      </c>
      <c r="G28" s="144">
        <v>0.05</v>
      </c>
      <c r="H28" s="119">
        <f t="shared" si="0"/>
        <v>0.99999999999999989</v>
      </c>
      <c r="J28" s="2"/>
      <c r="K28" s="2"/>
      <c r="L28" s="2"/>
      <c r="M28" s="187"/>
      <c r="N28" s="188"/>
      <c r="O28" s="188"/>
      <c r="P28" s="188"/>
      <c r="Q28" s="188"/>
      <c r="R28" s="188"/>
      <c r="S28" s="188"/>
      <c r="T28" s="2"/>
      <c r="U28" s="2"/>
      <c r="V28" s="2"/>
      <c r="W28" s="2"/>
      <c r="Z28" s="45"/>
      <c r="AA28" s="52"/>
      <c r="AB28" s="53"/>
    </row>
    <row r="29" spans="1:28">
      <c r="A29" s="78">
        <v>41426</v>
      </c>
      <c r="B29" s="145">
        <v>0.4375</v>
      </c>
      <c r="C29" s="145">
        <v>0.5</v>
      </c>
      <c r="D29" s="145">
        <v>6.25E-2</v>
      </c>
      <c r="E29" s="145">
        <v>0.3125</v>
      </c>
      <c r="F29" s="145">
        <v>0.6875</v>
      </c>
      <c r="G29" s="145">
        <v>0</v>
      </c>
      <c r="H29" s="119">
        <f t="shared" si="0"/>
        <v>1</v>
      </c>
      <c r="J29" s="2"/>
      <c r="K29" s="2"/>
      <c r="L29" s="182"/>
      <c r="M29" s="187"/>
      <c r="N29" s="188"/>
      <c r="O29" s="188"/>
      <c r="P29" s="188"/>
      <c r="Q29" s="188"/>
      <c r="R29" s="188"/>
      <c r="S29" s="188"/>
      <c r="T29" s="2"/>
      <c r="U29" s="2"/>
      <c r="V29" s="2"/>
      <c r="W29" s="2"/>
      <c r="Z29" s="45"/>
      <c r="AA29" s="52"/>
      <c r="AB29" s="53"/>
    </row>
    <row r="30" spans="1:28">
      <c r="A30" s="78">
        <v>41518</v>
      </c>
      <c r="B30" s="145">
        <v>0.36842105263157893</v>
      </c>
      <c r="C30" s="145">
        <v>0.47368421052631576</v>
      </c>
      <c r="D30" s="145">
        <v>0.15789473684210525</v>
      </c>
      <c r="E30" s="145">
        <v>0.31578947368421051</v>
      </c>
      <c r="F30" s="145">
        <v>0.57894736842105265</v>
      </c>
      <c r="G30" s="145">
        <v>0.10526315789473684</v>
      </c>
      <c r="H30" s="119">
        <f t="shared" si="0"/>
        <v>1</v>
      </c>
      <c r="J30" s="2"/>
      <c r="K30" s="2"/>
      <c r="L30" s="182"/>
      <c r="M30" s="187"/>
      <c r="N30" s="188"/>
      <c r="O30" s="188"/>
      <c r="P30" s="188"/>
      <c r="Q30" s="188"/>
      <c r="R30" s="188"/>
      <c r="S30" s="188"/>
      <c r="T30" s="2"/>
      <c r="U30" s="2"/>
      <c r="V30" s="2"/>
      <c r="W30" s="2"/>
      <c r="Z30" s="45"/>
      <c r="AA30" s="52"/>
      <c r="AB30" s="53"/>
    </row>
    <row r="31" spans="1:28">
      <c r="A31" s="78">
        <v>41609</v>
      </c>
      <c r="B31" s="145">
        <v>0.3125</v>
      </c>
      <c r="C31" s="145">
        <v>0.5</v>
      </c>
      <c r="D31" s="145">
        <v>0.1875</v>
      </c>
      <c r="E31" s="145">
        <v>0.1875</v>
      </c>
      <c r="F31" s="145">
        <v>0.625</v>
      </c>
      <c r="G31" s="145">
        <v>0.1875</v>
      </c>
      <c r="H31" s="119">
        <f t="shared" si="0"/>
        <v>1</v>
      </c>
      <c r="J31" s="2"/>
      <c r="K31" s="2"/>
      <c r="L31" s="182"/>
      <c r="M31" s="160"/>
      <c r="N31" s="190"/>
      <c r="O31" s="190"/>
      <c r="P31" s="190"/>
      <c r="Q31" s="188"/>
      <c r="R31" s="188"/>
      <c r="S31" s="188"/>
      <c r="T31" s="2"/>
      <c r="U31" s="2"/>
      <c r="V31" s="2"/>
      <c r="W31" s="2"/>
      <c r="Z31" s="45"/>
      <c r="AA31" s="52"/>
      <c r="AB31" s="53"/>
    </row>
    <row r="32" spans="1:28">
      <c r="A32" s="78">
        <v>41699</v>
      </c>
      <c r="B32" s="145">
        <v>0.11764705882352941</v>
      </c>
      <c r="C32" s="145">
        <v>0.6470588235294118</v>
      </c>
      <c r="D32" s="145">
        <v>0.23529411764705882</v>
      </c>
      <c r="E32" s="145">
        <v>0.11764705882352941</v>
      </c>
      <c r="F32" s="145">
        <v>0.70588235294117652</v>
      </c>
      <c r="G32" s="145">
        <v>0.17647058823529413</v>
      </c>
      <c r="H32" s="119">
        <f t="shared" si="0"/>
        <v>1</v>
      </c>
      <c r="J32" s="2"/>
      <c r="K32" s="2"/>
      <c r="L32" s="2"/>
      <c r="M32" s="187"/>
      <c r="N32" s="190"/>
      <c r="O32" s="190"/>
      <c r="P32" s="190"/>
      <c r="Q32" s="190"/>
      <c r="R32" s="190"/>
      <c r="S32" s="190"/>
      <c r="T32" s="2"/>
      <c r="U32" s="2"/>
      <c r="V32" s="2"/>
      <c r="W32" s="2"/>
      <c r="Z32" s="45"/>
      <c r="AA32" s="52"/>
      <c r="AB32" s="53"/>
    </row>
    <row r="33" spans="1:28">
      <c r="A33" s="78">
        <v>41791</v>
      </c>
      <c r="B33" s="145">
        <v>0.29411764705882354</v>
      </c>
      <c r="C33" s="145">
        <v>0.58823529411764708</v>
      </c>
      <c r="D33" s="145">
        <v>0.11764705882352941</v>
      </c>
      <c r="E33" s="145">
        <v>0.23529411764705882</v>
      </c>
      <c r="F33" s="145">
        <v>0.76470588235294112</v>
      </c>
      <c r="G33" s="145">
        <v>0</v>
      </c>
      <c r="H33" s="119">
        <f t="shared" si="0"/>
        <v>1</v>
      </c>
      <c r="J33" s="2"/>
      <c r="K33" s="2"/>
      <c r="L33" s="2"/>
      <c r="M33" s="177"/>
      <c r="N33" s="177"/>
      <c r="O33" s="177"/>
      <c r="P33" s="177"/>
      <c r="Q33" s="177"/>
      <c r="R33" s="177"/>
      <c r="S33" s="177"/>
      <c r="T33" s="2"/>
      <c r="U33" s="2"/>
      <c r="V33" s="2"/>
      <c r="W33" s="2"/>
      <c r="Z33" s="45"/>
      <c r="AA33" s="52"/>
      <c r="AB33" s="53"/>
    </row>
    <row r="34" spans="1:28">
      <c r="A34" s="78">
        <v>41883</v>
      </c>
      <c r="B34" s="145">
        <v>0.2857142857142857</v>
      </c>
      <c r="C34" s="145">
        <v>0.6428571428571429</v>
      </c>
      <c r="D34" s="145">
        <v>7.1428571428571425E-2</v>
      </c>
      <c r="E34" s="145">
        <v>0.21428571428571427</v>
      </c>
      <c r="F34" s="145">
        <v>0.7142857142857143</v>
      </c>
      <c r="G34" s="145">
        <v>7.1428571428571425E-2</v>
      </c>
      <c r="H34" s="119">
        <f t="shared" si="0"/>
        <v>1</v>
      </c>
      <c r="J34" s="2"/>
      <c r="K34" s="2"/>
      <c r="L34" s="2"/>
      <c r="M34" s="177"/>
      <c r="N34" s="177"/>
      <c r="O34" s="177"/>
      <c r="P34" s="177"/>
      <c r="Q34" s="177"/>
      <c r="R34" s="177"/>
      <c r="S34" s="177"/>
      <c r="T34" s="2"/>
      <c r="U34" s="2"/>
      <c r="V34" s="2"/>
      <c r="W34" s="2"/>
      <c r="Z34" s="45"/>
      <c r="AA34" s="52"/>
      <c r="AB34" s="53"/>
    </row>
    <row r="35" spans="1:28">
      <c r="A35" s="78">
        <v>41974</v>
      </c>
      <c r="B35" s="145">
        <v>0.25</v>
      </c>
      <c r="C35" s="145">
        <v>0.5</v>
      </c>
      <c r="D35" s="145">
        <v>0.25</v>
      </c>
      <c r="E35" s="145">
        <v>0.25</v>
      </c>
      <c r="F35" s="145">
        <v>0.66666666666666663</v>
      </c>
      <c r="G35" s="145">
        <v>8.3333333333333329E-2</v>
      </c>
      <c r="H35" s="119">
        <f t="shared" si="0"/>
        <v>1</v>
      </c>
      <c r="J35" s="2"/>
      <c r="K35" s="2"/>
      <c r="L35" s="2"/>
      <c r="M35" s="177"/>
      <c r="N35" s="177"/>
      <c r="O35" s="177"/>
      <c r="P35" s="177"/>
      <c r="Q35" s="177"/>
      <c r="R35" s="177"/>
      <c r="S35" s="177"/>
      <c r="T35" s="2"/>
      <c r="U35" s="2"/>
      <c r="V35" s="2"/>
      <c r="W35" s="2"/>
      <c r="Z35" s="45"/>
      <c r="AA35" s="52"/>
      <c r="AB35" s="53"/>
    </row>
    <row r="36" spans="1:28">
      <c r="A36" s="78">
        <v>42064</v>
      </c>
      <c r="B36" s="145">
        <v>0.30769230769230771</v>
      </c>
      <c r="C36" s="145">
        <v>0.61538461538461542</v>
      </c>
      <c r="D36" s="145">
        <v>7.6923076923076927E-2</v>
      </c>
      <c r="E36" s="145">
        <v>0.46153846153846156</v>
      </c>
      <c r="F36" s="145">
        <v>0.53846153846153844</v>
      </c>
      <c r="G36" s="145">
        <v>0</v>
      </c>
      <c r="H36" s="119">
        <f t="shared" si="0"/>
        <v>1</v>
      </c>
      <c r="J36" s="2"/>
      <c r="K36" s="2"/>
      <c r="L36" s="2"/>
      <c r="M36" s="177"/>
      <c r="N36" s="177"/>
      <c r="O36" s="177"/>
      <c r="P36" s="177"/>
      <c r="Q36" s="177"/>
      <c r="R36" s="177"/>
      <c r="S36" s="177"/>
      <c r="T36" s="2"/>
      <c r="U36" s="2"/>
      <c r="V36" s="2"/>
      <c r="W36" s="2"/>
      <c r="Z36" s="45"/>
      <c r="AA36" s="52"/>
      <c r="AB36" s="53"/>
    </row>
    <row r="37" spans="1:28">
      <c r="A37" s="78">
        <v>42156</v>
      </c>
      <c r="B37" s="145">
        <v>0.46666666666666667</v>
      </c>
      <c r="C37" s="145">
        <v>0.53333333333333333</v>
      </c>
      <c r="D37" s="145">
        <v>0</v>
      </c>
      <c r="E37" s="80">
        <v>0.53333333333333333</v>
      </c>
      <c r="F37" s="80">
        <v>0.46666666666666667</v>
      </c>
      <c r="G37" s="80">
        <v>0</v>
      </c>
      <c r="H37" s="119">
        <f t="shared" si="0"/>
        <v>1</v>
      </c>
      <c r="J37" s="2"/>
      <c r="K37" s="2" t="s">
        <v>89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>
      <c r="A38" s="78">
        <v>42248</v>
      </c>
      <c r="B38" s="80">
        <v>0.66666666666666663</v>
      </c>
      <c r="C38" s="80">
        <v>0.33333333333333331</v>
      </c>
      <c r="D38" s="80">
        <v>0</v>
      </c>
      <c r="E38" s="80">
        <v>0.75</v>
      </c>
      <c r="F38" s="80">
        <v>0.25</v>
      </c>
      <c r="G38" s="80">
        <v>0</v>
      </c>
      <c r="H38" s="119">
        <f t="shared" si="0"/>
        <v>1</v>
      </c>
      <c r="J38" s="2"/>
      <c r="K38" s="1" t="s">
        <v>229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>
      <c r="A39" s="78">
        <v>42339</v>
      </c>
      <c r="B39" s="80">
        <v>0.46153846153846156</v>
      </c>
      <c r="C39" s="80">
        <v>0.53846153846153844</v>
      </c>
      <c r="D39" s="80">
        <v>0</v>
      </c>
      <c r="E39" s="80">
        <v>0.46153846153846156</v>
      </c>
      <c r="F39" s="80">
        <v>0.46153846153846156</v>
      </c>
      <c r="G39" s="80">
        <v>7.6923076923076927E-2</v>
      </c>
      <c r="H39" s="119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78">
        <v>42430</v>
      </c>
      <c r="B40" s="80">
        <v>0.46153846153846156</v>
      </c>
      <c r="C40" s="80">
        <v>0.46153846153846156</v>
      </c>
      <c r="D40" s="80">
        <v>7.6923076923076927E-2</v>
      </c>
      <c r="E40" s="80">
        <v>0.53846153846153855</v>
      </c>
      <c r="F40" s="80">
        <v>0.38461538461538464</v>
      </c>
      <c r="G40" s="80">
        <v>7.6923076923076927E-2</v>
      </c>
      <c r="H40" s="119">
        <f t="shared" si="0"/>
        <v>1</v>
      </c>
      <c r="Z40" s="45"/>
      <c r="AA40" s="52"/>
      <c r="AB40" s="53"/>
    </row>
    <row r="41" spans="1:28">
      <c r="A41" s="78">
        <v>42522</v>
      </c>
      <c r="B41" s="80">
        <v>0.53333333333333333</v>
      </c>
      <c r="C41" s="80">
        <v>0.46666666666666667</v>
      </c>
      <c r="D41" s="80">
        <v>0</v>
      </c>
      <c r="E41" s="80">
        <v>0.6</v>
      </c>
      <c r="F41" s="80">
        <v>0.33333333333333331</v>
      </c>
      <c r="G41" s="80">
        <v>6.6666666666666666E-2</v>
      </c>
      <c r="H41" s="119">
        <f t="shared" si="0"/>
        <v>1</v>
      </c>
      <c r="Z41" s="45"/>
      <c r="AA41" s="52"/>
      <c r="AB41" s="53"/>
    </row>
    <row r="42" spans="1:28">
      <c r="A42" s="78">
        <v>42614</v>
      </c>
      <c r="B42" s="80">
        <v>0.6</v>
      </c>
      <c r="C42" s="80">
        <v>0.33333333333333331</v>
      </c>
      <c r="D42" s="80">
        <v>6.6666666666666666E-2</v>
      </c>
      <c r="E42" s="80">
        <v>0.39999999999999997</v>
      </c>
      <c r="F42" s="80">
        <v>0.46666666666666667</v>
      </c>
      <c r="G42" s="80">
        <v>0</v>
      </c>
      <c r="H42" s="119">
        <f t="shared" si="0"/>
        <v>1</v>
      </c>
      <c r="Z42" s="45"/>
      <c r="AA42" s="52"/>
      <c r="AB42" s="53"/>
    </row>
    <row r="43" spans="1:28">
      <c r="A43" s="78">
        <v>42705</v>
      </c>
      <c r="B43" s="80">
        <v>0.42857142857142855</v>
      </c>
      <c r="C43" s="80">
        <v>0.5714285714285714</v>
      </c>
      <c r="D43" s="80">
        <v>0</v>
      </c>
      <c r="E43" s="80">
        <v>0.42857142857142855</v>
      </c>
      <c r="F43" s="80">
        <v>0.5714285714285714</v>
      </c>
      <c r="G43" s="80">
        <v>0</v>
      </c>
      <c r="H43" s="119">
        <f t="shared" si="0"/>
        <v>1</v>
      </c>
      <c r="Z43" s="45"/>
      <c r="AA43" s="52"/>
      <c r="AB43" s="53"/>
    </row>
    <row r="44" spans="1:28">
      <c r="A44" s="78">
        <v>42795</v>
      </c>
      <c r="B44" s="80">
        <v>0.46153846153846156</v>
      </c>
      <c r="C44" s="80">
        <v>0.30769230769230771</v>
      </c>
      <c r="D44" s="80">
        <v>0.23076923076923078</v>
      </c>
      <c r="E44" s="80">
        <v>0.38461538461538464</v>
      </c>
      <c r="F44" s="80">
        <v>0.38461538461538464</v>
      </c>
      <c r="G44" s="80">
        <v>0.23076923076923078</v>
      </c>
      <c r="H44" s="119">
        <f t="shared" si="0"/>
        <v>1</v>
      </c>
      <c r="Z44" s="45"/>
      <c r="AA44" s="52"/>
      <c r="AB44" s="53"/>
    </row>
    <row r="45" spans="1:28">
      <c r="A45" s="78">
        <v>42887</v>
      </c>
      <c r="B45" s="80">
        <v>0.69230769230769229</v>
      </c>
      <c r="C45" s="80">
        <v>0.30769230769230771</v>
      </c>
      <c r="D45" s="80">
        <v>0</v>
      </c>
      <c r="E45" s="80">
        <v>0.66666666666666674</v>
      </c>
      <c r="F45" s="80">
        <v>0.25</v>
      </c>
      <c r="G45" s="80">
        <v>8.3333333333333329E-2</v>
      </c>
      <c r="H45" s="119">
        <f t="shared" si="0"/>
        <v>1</v>
      </c>
      <c r="Z45" s="45"/>
      <c r="AA45" s="52"/>
      <c r="AB45" s="53"/>
    </row>
    <row r="46" spans="1:28">
      <c r="A46" s="78">
        <v>42979</v>
      </c>
      <c r="B46" s="80">
        <v>0.69230769230769229</v>
      </c>
      <c r="C46" s="80">
        <v>0.30769230769230771</v>
      </c>
      <c r="D46" s="80">
        <v>0</v>
      </c>
      <c r="E46" s="80">
        <v>0.53846153846153855</v>
      </c>
      <c r="F46" s="80">
        <v>0.46153846153846156</v>
      </c>
      <c r="G46" s="80">
        <v>0</v>
      </c>
      <c r="H46" s="119">
        <f t="shared" si="0"/>
        <v>1</v>
      </c>
      <c r="Z46" s="45"/>
      <c r="AA46" s="52"/>
      <c r="AB46" s="53"/>
    </row>
    <row r="47" spans="1:28">
      <c r="A47" s="78">
        <v>43070</v>
      </c>
      <c r="B47" s="80">
        <v>0.77777777777777779</v>
      </c>
      <c r="C47" s="80">
        <v>0.22222222222222221</v>
      </c>
      <c r="D47" s="80">
        <v>0</v>
      </c>
      <c r="E47" s="150">
        <v>0.5</v>
      </c>
      <c r="F47" s="150">
        <v>0.5</v>
      </c>
      <c r="G47" s="150">
        <v>0</v>
      </c>
      <c r="H47" s="119">
        <f t="shared" si="0"/>
        <v>1</v>
      </c>
      <c r="Z47" s="45"/>
      <c r="AA47" s="52"/>
      <c r="AB47" s="53"/>
    </row>
    <row r="48" spans="1:28">
      <c r="A48" s="78">
        <v>43160</v>
      </c>
      <c r="B48" s="80">
        <v>0.33333333333333331</v>
      </c>
      <c r="C48" s="80">
        <v>0.58333333333333337</v>
      </c>
      <c r="D48" s="80">
        <v>8.3333333333333329E-2</v>
      </c>
      <c r="E48" s="150">
        <v>0.33333333333333331</v>
      </c>
      <c r="F48" s="150">
        <v>0.58333333333333337</v>
      </c>
      <c r="G48" s="150">
        <v>8.3333333333333329E-2</v>
      </c>
      <c r="H48" s="119">
        <f t="shared" si="0"/>
        <v>1</v>
      </c>
      <c r="Z48" s="45"/>
      <c r="AA48" s="52"/>
      <c r="AB48" s="53"/>
    </row>
    <row r="49" spans="1:28">
      <c r="A49" s="78">
        <v>43252</v>
      </c>
      <c r="B49" s="80">
        <v>0.1111111111111111</v>
      </c>
      <c r="C49" s="80">
        <v>0.88888888888888884</v>
      </c>
      <c r="D49" s="80">
        <v>0</v>
      </c>
      <c r="E49" s="80">
        <v>0.1111111111111111</v>
      </c>
      <c r="F49" s="80">
        <v>0.77777777777777779</v>
      </c>
      <c r="G49" s="80">
        <v>0.1111111111111111</v>
      </c>
      <c r="H49" s="119">
        <f t="shared" si="0"/>
        <v>1</v>
      </c>
      <c r="I49" s="119"/>
      <c r="Z49" s="45"/>
      <c r="AA49" s="52"/>
      <c r="AB49" s="53"/>
    </row>
    <row r="50" spans="1:28">
      <c r="A50" s="78">
        <v>43344</v>
      </c>
      <c r="B50" s="80">
        <v>0.125</v>
      </c>
      <c r="C50" s="80">
        <v>0.875</v>
      </c>
      <c r="D50" s="80">
        <v>0</v>
      </c>
      <c r="E50" s="80">
        <v>0</v>
      </c>
      <c r="F50" s="80">
        <v>0.75</v>
      </c>
      <c r="G50" s="80">
        <v>0.25</v>
      </c>
      <c r="H50" s="119">
        <f t="shared" si="0"/>
        <v>1</v>
      </c>
      <c r="I50" s="119"/>
      <c r="Z50" s="45"/>
      <c r="AA50" s="52"/>
      <c r="AB50" s="53"/>
    </row>
    <row r="51" spans="1:28">
      <c r="A51" s="78">
        <v>43435</v>
      </c>
      <c r="B51" s="80">
        <v>7.6923076923076927E-2</v>
      </c>
      <c r="C51" s="80">
        <v>0.84615384615384615</v>
      </c>
      <c r="D51" s="80">
        <v>7.6923076923076927E-2</v>
      </c>
      <c r="E51" s="80">
        <v>7.1428571428571425E-2</v>
      </c>
      <c r="F51" s="80">
        <v>0.7142857142857143</v>
      </c>
      <c r="G51" s="80">
        <v>0.21428571428571427</v>
      </c>
      <c r="H51" s="119">
        <f t="shared" si="0"/>
        <v>1</v>
      </c>
      <c r="I51" s="119"/>
      <c r="Z51" s="45"/>
      <c r="AA51" s="52"/>
      <c r="AB51" s="53"/>
    </row>
    <row r="52" spans="1:28">
      <c r="A52" s="78">
        <v>43525</v>
      </c>
      <c r="B52" s="80">
        <v>7.6923076923076927E-2</v>
      </c>
      <c r="C52" s="80">
        <v>0.69230769230769229</v>
      </c>
      <c r="D52" s="80">
        <v>0.23076923076923078</v>
      </c>
      <c r="E52" s="80">
        <v>7.6923076923076927E-2</v>
      </c>
      <c r="F52" s="80">
        <v>0.69230769230769229</v>
      </c>
      <c r="G52" s="80">
        <v>0.23076923076923078</v>
      </c>
      <c r="H52" s="119">
        <f t="shared" si="0"/>
        <v>1</v>
      </c>
      <c r="I52" s="119"/>
      <c r="Z52" s="45"/>
      <c r="AA52" s="52"/>
      <c r="AB52" s="53"/>
    </row>
    <row r="53" spans="1:28">
      <c r="A53" s="78">
        <v>43617</v>
      </c>
      <c r="B53" s="80">
        <v>0.33333333333333331</v>
      </c>
      <c r="C53" s="80">
        <v>0.5</v>
      </c>
      <c r="D53" s="80">
        <v>0.16666666666666666</v>
      </c>
      <c r="E53" s="80">
        <v>0.25</v>
      </c>
      <c r="F53" s="80">
        <v>0.5</v>
      </c>
      <c r="G53" s="80">
        <v>0.25</v>
      </c>
      <c r="H53" s="119">
        <f t="shared" si="0"/>
        <v>0.99999999999999989</v>
      </c>
      <c r="I53" s="119"/>
      <c r="Z53" s="45"/>
      <c r="AA53" s="52"/>
      <c r="AB53" s="53"/>
    </row>
    <row r="54" spans="1:28">
      <c r="A54" s="78">
        <v>43709</v>
      </c>
      <c r="B54" s="80">
        <v>0.27272727272727271</v>
      </c>
      <c r="C54" s="80">
        <v>0.45454545454545453</v>
      </c>
      <c r="D54" s="80">
        <v>0.27272727272727271</v>
      </c>
      <c r="E54" s="80">
        <v>0.18181818181818182</v>
      </c>
      <c r="F54" s="80">
        <v>0.63636363636363635</v>
      </c>
      <c r="G54" s="80">
        <v>0.18181818181818182</v>
      </c>
      <c r="H54" s="119">
        <f t="shared" si="0"/>
        <v>1</v>
      </c>
      <c r="I54" s="119"/>
      <c r="Z54" s="45"/>
      <c r="AA54" s="52"/>
      <c r="AB54" s="53"/>
    </row>
    <row r="55" spans="1:28">
      <c r="A55" s="78">
        <v>43800</v>
      </c>
      <c r="B55" s="80">
        <v>0.1666666666666666</v>
      </c>
      <c r="C55" s="80">
        <v>0.75</v>
      </c>
      <c r="D55" s="80">
        <v>8.3333333333333301E-2</v>
      </c>
      <c r="E55" s="80">
        <v>9.090909090909087E-2</v>
      </c>
      <c r="F55" s="80">
        <v>0.72727272727272751</v>
      </c>
      <c r="G55" s="80">
        <v>0.18181818181818174</v>
      </c>
      <c r="H55" s="119">
        <f>+SUM(E55:G55)</f>
        <v>1</v>
      </c>
      <c r="Z55" s="45"/>
      <c r="AA55" s="52"/>
      <c r="AB55" s="53"/>
    </row>
    <row r="56" spans="1:28">
      <c r="A56" s="78">
        <v>43891</v>
      </c>
      <c r="B56" s="80">
        <v>0.28571428571428592</v>
      </c>
      <c r="C56" s="80">
        <v>0.57142857142857151</v>
      </c>
      <c r="D56" s="80">
        <v>0.1428571428571426</v>
      </c>
      <c r="E56" s="80">
        <v>0.64556962025316444</v>
      </c>
      <c r="F56" s="80">
        <v>0.17721518987341772</v>
      </c>
      <c r="G56" s="80">
        <v>0.17721518987341772</v>
      </c>
      <c r="H56" s="119">
        <f>+SUM(E56:G56)</f>
        <v>1</v>
      </c>
      <c r="Z56" s="45"/>
      <c r="AA56" s="52"/>
      <c r="AB56" s="53"/>
    </row>
    <row r="57" spans="1:28">
      <c r="A57" s="78">
        <v>43983</v>
      </c>
      <c r="B57" s="80">
        <v>0.66666666666666696</v>
      </c>
      <c r="C57" s="80">
        <v>0.33333333333333298</v>
      </c>
      <c r="D57" s="80">
        <v>0</v>
      </c>
      <c r="E57" s="80">
        <v>0.66666666666666696</v>
      </c>
      <c r="F57" s="80">
        <v>0.33333333333333298</v>
      </c>
      <c r="G57" s="80">
        <v>0</v>
      </c>
      <c r="H57" s="119">
        <f>+SUM(E57:G57)</f>
        <v>1</v>
      </c>
      <c r="Z57" s="45"/>
      <c r="AA57" s="52"/>
      <c r="AB57" s="53"/>
    </row>
    <row r="58" spans="1:28">
      <c r="A58" s="78">
        <v>44075</v>
      </c>
      <c r="B58" s="80">
        <v>0.6</v>
      </c>
      <c r="C58" s="80">
        <v>0.3</v>
      </c>
      <c r="D58" s="80">
        <v>0.1</v>
      </c>
      <c r="E58" s="80">
        <v>0.2</v>
      </c>
      <c r="F58" s="80">
        <v>0.4</v>
      </c>
      <c r="G58" s="80">
        <v>0.4</v>
      </c>
      <c r="H58" s="119">
        <f>+SUM(E58:G58)</f>
        <v>1</v>
      </c>
      <c r="Z58" s="45"/>
      <c r="AA58" s="52"/>
      <c r="AB58" s="53"/>
    </row>
    <row r="59" spans="1:28">
      <c r="A59" s="78">
        <v>44166</v>
      </c>
      <c r="B59" s="80">
        <v>0.33333333333333331</v>
      </c>
      <c r="C59" s="80">
        <v>0.41666666666666702</v>
      </c>
      <c r="D59" s="80">
        <v>0.25</v>
      </c>
      <c r="E59" s="80">
        <v>0.25000000000000028</v>
      </c>
      <c r="F59" s="80">
        <v>0.33333333333333298</v>
      </c>
      <c r="G59" s="80">
        <v>0.41666666666666702</v>
      </c>
      <c r="H59" s="119">
        <f t="shared" ref="H59:H60" si="1">+SUM(E59:G59)</f>
        <v>1.0000000000000002</v>
      </c>
      <c r="Z59" s="45"/>
      <c r="AA59" s="52"/>
      <c r="AB59" s="53"/>
    </row>
    <row r="60" spans="1:28">
      <c r="A60" s="78">
        <v>44256</v>
      </c>
      <c r="B60" s="80">
        <v>0.18181818181818199</v>
      </c>
      <c r="C60" s="80">
        <v>0.54545454545454597</v>
      </c>
      <c r="D60" s="80">
        <v>0.27272727272727298</v>
      </c>
      <c r="E60" s="80">
        <v>0.18181818181818199</v>
      </c>
      <c r="F60" s="80">
        <v>0.45454545454545497</v>
      </c>
      <c r="G60" s="80">
        <v>0.36363636363636398</v>
      </c>
      <c r="H60" s="119">
        <f t="shared" si="1"/>
        <v>1.0000000000000009</v>
      </c>
      <c r="Z60" s="45"/>
      <c r="AB60" s="53"/>
    </row>
    <row r="61" spans="1:28">
      <c r="A61" s="78">
        <v>44348</v>
      </c>
      <c r="B61" s="80">
        <v>7.1428571428571397E-2</v>
      </c>
      <c r="C61" s="80">
        <v>0.64285714285714302</v>
      </c>
      <c r="D61" s="80">
        <v>0.28571428571428598</v>
      </c>
      <c r="E61" s="80">
        <v>0</v>
      </c>
      <c r="F61" s="80">
        <v>0.64285714285714302</v>
      </c>
      <c r="G61" s="80">
        <v>0.35714285714285698</v>
      </c>
      <c r="H61" s="119">
        <f>+SUM(E61:G61)</f>
        <v>1</v>
      </c>
      <c r="AB61" s="53"/>
    </row>
    <row r="62" spans="1:28">
      <c r="A62" s="78">
        <v>44440</v>
      </c>
      <c r="B62" s="80">
        <v>5.2631578947368397E-2</v>
      </c>
      <c r="C62" s="80">
        <v>0.73684210526315796</v>
      </c>
      <c r="D62" s="80">
        <v>0.21052631578947401</v>
      </c>
      <c r="E62" s="80">
        <v>0.105263157894737</v>
      </c>
      <c r="F62" s="80">
        <v>0.84210526315789502</v>
      </c>
      <c r="G62" s="80">
        <v>5.2631578947368397E-2</v>
      </c>
      <c r="H62" s="119">
        <f>+SUM(E62:G62)</f>
        <v>1.0000000000000004</v>
      </c>
    </row>
    <row r="63" spans="1:28">
      <c r="A63" s="78">
        <v>44531</v>
      </c>
      <c r="B63" s="80">
        <v>0.17647058823529399</v>
      </c>
      <c r="C63" s="80">
        <v>0.70588235294117696</v>
      </c>
      <c r="D63" s="80">
        <v>0.11764705882352899</v>
      </c>
      <c r="E63" s="80">
        <v>0.11764705882352899</v>
      </c>
      <c r="F63" s="80">
        <v>0.52941176470588203</v>
      </c>
      <c r="G63" s="80">
        <v>0.35294117647058798</v>
      </c>
      <c r="H63" s="119">
        <f>+SUM(E63:G63)</f>
        <v>0.999999999999999</v>
      </c>
    </row>
    <row r="64" spans="1:28">
      <c r="A64" s="78">
        <v>44621</v>
      </c>
      <c r="B64" s="80">
        <v>6.25E-2</v>
      </c>
      <c r="C64" s="80">
        <v>0.8125</v>
      </c>
      <c r="D64" s="80">
        <v>0.125</v>
      </c>
      <c r="E64" s="80">
        <v>0.125</v>
      </c>
      <c r="F64" s="80">
        <v>0.75</v>
      </c>
      <c r="G64" s="80">
        <v>0.125</v>
      </c>
      <c r="H64" s="119">
        <f t="shared" ref="H64:H66" si="2">+SUM(E64:G64)</f>
        <v>1</v>
      </c>
      <c r="AA64" s="241"/>
      <c r="AB64" s="241"/>
    </row>
    <row r="65" spans="1:28">
      <c r="A65" s="78">
        <v>44713</v>
      </c>
      <c r="B65" s="80">
        <v>0.5</v>
      </c>
      <c r="C65" s="80">
        <v>0.35714285714285698</v>
      </c>
      <c r="D65" s="80">
        <v>0.14285714285714299</v>
      </c>
      <c r="E65" s="80">
        <v>0.5714285714285714</v>
      </c>
      <c r="F65" s="80">
        <v>0.35714285714285698</v>
      </c>
      <c r="G65" s="80">
        <v>7.1428571428571397E-2</v>
      </c>
      <c r="H65" s="119">
        <f t="shared" si="2"/>
        <v>0.99999999999999978</v>
      </c>
      <c r="AA65" s="143"/>
      <c r="AB65" s="143"/>
    </row>
    <row r="66" spans="1:28">
      <c r="A66" s="78">
        <v>44805</v>
      </c>
      <c r="B66" s="80">
        <v>0.57142857142857095</v>
      </c>
      <c r="C66" s="80">
        <v>0.28571428571428598</v>
      </c>
      <c r="D66" s="80">
        <v>0.14285714285714299</v>
      </c>
      <c r="E66" s="80">
        <v>0.64285714285714302</v>
      </c>
      <c r="F66" s="80">
        <v>0.214285714285714</v>
      </c>
      <c r="G66" s="80">
        <v>0.14285714285714299</v>
      </c>
      <c r="H66" s="119">
        <f t="shared" si="2"/>
        <v>1</v>
      </c>
      <c r="Z66" s="45"/>
      <c r="AA66" s="52"/>
      <c r="AB66" s="53"/>
    </row>
    <row r="67" spans="1:28">
      <c r="A67" s="78">
        <v>44896</v>
      </c>
      <c r="B67" s="80">
        <v>0.82352941176470595</v>
      </c>
      <c r="C67" s="80">
        <v>0.17647058823529399</v>
      </c>
      <c r="D67" s="80">
        <v>0</v>
      </c>
      <c r="E67" s="80">
        <v>0.76470588235294201</v>
      </c>
      <c r="F67" s="80">
        <v>0.23529411764705899</v>
      </c>
      <c r="G67" s="80">
        <v>0</v>
      </c>
      <c r="H67" s="119">
        <f>+SUM(E67:G67)</f>
        <v>1.0000000000000009</v>
      </c>
      <c r="Z67" s="45"/>
      <c r="AA67" s="52"/>
      <c r="AB67" s="53"/>
    </row>
    <row r="68" spans="1:28">
      <c r="A68" s="78">
        <v>44986</v>
      </c>
      <c r="B68" s="80">
        <v>0.88235294117647101</v>
      </c>
      <c r="C68" s="80">
        <v>0.11764705882352899</v>
      </c>
      <c r="D68" s="80">
        <v>0</v>
      </c>
      <c r="E68" s="80">
        <v>0.58823529411764697</v>
      </c>
      <c r="F68" s="80">
        <v>0.41176470588235298</v>
      </c>
      <c r="G68" s="80">
        <v>0</v>
      </c>
      <c r="H68" s="119">
        <f>+SUM(E68:G68)</f>
        <v>1</v>
      </c>
      <c r="Z68" s="45"/>
      <c r="AA68" s="52"/>
      <c r="AB68" s="53"/>
    </row>
    <row r="69" spans="1:28">
      <c r="A69" s="78">
        <v>45078</v>
      </c>
      <c r="B69" s="80">
        <v>0.85</v>
      </c>
      <c r="C69" s="80">
        <v>0.15</v>
      </c>
      <c r="D69" s="80">
        <v>0</v>
      </c>
      <c r="E69" s="80">
        <v>0.6</v>
      </c>
      <c r="F69" s="80">
        <v>0.35</v>
      </c>
      <c r="G69" s="80">
        <v>0.05</v>
      </c>
      <c r="H69" s="119">
        <f t="shared" ref="H69:H71" si="3">+SUM(E69:G69)</f>
        <v>1</v>
      </c>
      <c r="Z69" s="45"/>
      <c r="AA69" s="52"/>
      <c r="AB69" s="53"/>
    </row>
    <row r="70" spans="1:28">
      <c r="A70" s="78">
        <v>45170</v>
      </c>
      <c r="B70" s="80">
        <v>0.82352941176470595</v>
      </c>
      <c r="C70" s="80">
        <v>0.17647058823529399</v>
      </c>
      <c r="D70" s="80">
        <v>0</v>
      </c>
      <c r="E70" s="80">
        <v>0.52941176470588203</v>
      </c>
      <c r="F70" s="80">
        <v>0.41176470588235298</v>
      </c>
      <c r="G70" s="80">
        <v>5.8823529411764698E-2</v>
      </c>
      <c r="H70" s="119">
        <f t="shared" si="3"/>
        <v>0.99999999999999978</v>
      </c>
      <c r="Z70" s="45"/>
      <c r="AA70" s="52"/>
      <c r="AB70" s="53"/>
    </row>
    <row r="71" spans="1:28">
      <c r="A71" s="78">
        <v>45261</v>
      </c>
      <c r="B71" s="80">
        <v>0.66666666666666663</v>
      </c>
      <c r="C71" s="80">
        <v>0.27777777777777801</v>
      </c>
      <c r="D71" s="80">
        <v>5.5555555555555601E-2</v>
      </c>
      <c r="E71" s="80">
        <v>0.5</v>
      </c>
      <c r="F71" s="80">
        <v>0.38888888888888901</v>
      </c>
      <c r="G71" s="80">
        <v>0.11111111111111099</v>
      </c>
      <c r="H71" s="119">
        <f t="shared" si="3"/>
        <v>1</v>
      </c>
      <c r="Z71" s="45"/>
      <c r="AA71" s="52"/>
      <c r="AB71" s="53"/>
    </row>
    <row r="72" spans="1:28">
      <c r="A72" s="78">
        <v>45352</v>
      </c>
      <c r="B72" s="80">
        <v>0.47368421052631604</v>
      </c>
      <c r="C72" s="80">
        <v>0.47368421052631599</v>
      </c>
      <c r="D72" s="80">
        <v>5.2631578947368397E-2</v>
      </c>
      <c r="E72" s="80">
        <v>0.47368421052631543</v>
      </c>
      <c r="F72" s="80">
        <v>0.47368421052631599</v>
      </c>
      <c r="G72" s="80">
        <v>5.2631578947368397E-2</v>
      </c>
      <c r="H72" s="119">
        <f>+SUM(E72:G72)</f>
        <v>0.99999999999999978</v>
      </c>
      <c r="Z72" s="45"/>
      <c r="AA72" s="52"/>
      <c r="AB72" s="53"/>
    </row>
    <row r="73" spans="1:28">
      <c r="A73" s="78">
        <v>45444</v>
      </c>
      <c r="B73" s="80">
        <v>0.45</v>
      </c>
      <c r="C73" s="80">
        <v>0.45</v>
      </c>
      <c r="D73" s="80">
        <v>0.1</v>
      </c>
      <c r="E73" s="80">
        <v>0.4</v>
      </c>
      <c r="F73" s="80">
        <v>0.45</v>
      </c>
      <c r="G73" s="80">
        <v>0.15000000000000002</v>
      </c>
      <c r="H73" s="119">
        <f t="shared" ref="H73:H74" si="4">+SUM(E73:G73)</f>
        <v>1</v>
      </c>
      <c r="Z73" s="45"/>
      <c r="AA73" s="52"/>
      <c r="AB73" s="53"/>
    </row>
    <row r="74" spans="1:28">
      <c r="A74" s="78">
        <v>45536</v>
      </c>
      <c r="B74" s="80">
        <v>0.23529411764705899</v>
      </c>
      <c r="C74" s="80">
        <v>0.52941176470588203</v>
      </c>
      <c r="D74" s="80">
        <v>0.23529411764705899</v>
      </c>
      <c r="E74" s="80">
        <v>0.11764705882352899</v>
      </c>
      <c r="F74" s="80">
        <v>0.64705882352941202</v>
      </c>
      <c r="G74" s="80">
        <v>0.23529411764705899</v>
      </c>
      <c r="H74" s="119">
        <f t="shared" si="4"/>
        <v>1</v>
      </c>
      <c r="Z74" s="45"/>
      <c r="AA74" s="52"/>
      <c r="AB74" s="53"/>
    </row>
    <row r="75" spans="1:28">
      <c r="A75" s="78">
        <v>45627</v>
      </c>
      <c r="B75" s="80">
        <v>0.238095238095238</v>
      </c>
      <c r="C75" s="80">
        <v>0.66666666666666696</v>
      </c>
      <c r="D75" s="80">
        <v>9.5238095238095205E-2</v>
      </c>
      <c r="E75" s="80">
        <v>0.238095238095238</v>
      </c>
      <c r="F75" s="80">
        <v>0.42857142857142799</v>
      </c>
      <c r="G75" s="80">
        <v>0.33333333333333298</v>
      </c>
      <c r="H75" s="119">
        <f t="shared" ref="H75:H80" si="5">+SUM(E75:G75)</f>
        <v>0.99999999999999889</v>
      </c>
      <c r="Z75" s="45"/>
      <c r="AA75" s="52"/>
      <c r="AB75" s="53"/>
    </row>
    <row r="76" spans="1:28">
      <c r="A76" s="78">
        <v>45717</v>
      </c>
      <c r="B76" s="80">
        <v>0.1739130434782612</v>
      </c>
      <c r="C76" s="80">
        <v>0.52173913043478304</v>
      </c>
      <c r="D76" s="80">
        <v>0.30434782608695599</v>
      </c>
      <c r="E76" s="80">
        <v>0.1739130434782612</v>
      </c>
      <c r="F76" s="80">
        <v>0.434782608695652</v>
      </c>
      <c r="G76" s="80">
        <v>0.39130434782608636</v>
      </c>
      <c r="H76" s="119">
        <f t="shared" si="5"/>
        <v>0.99999999999999956</v>
      </c>
      <c r="Z76" s="45"/>
      <c r="AA76" s="52"/>
      <c r="AB76" s="53"/>
    </row>
    <row r="77" spans="1:28">
      <c r="A77" s="78">
        <v>45809</v>
      </c>
      <c r="B77" s="80">
        <v>0.217391304347826</v>
      </c>
      <c r="C77" s="80">
        <v>0.47826086956521702</v>
      </c>
      <c r="D77" s="80">
        <v>0.30434782608695599</v>
      </c>
      <c r="E77" s="80">
        <v>0.217391304347826</v>
      </c>
      <c r="F77" s="80">
        <v>0.434782608695652</v>
      </c>
      <c r="G77" s="80">
        <v>0.3478260869565214</v>
      </c>
      <c r="H77" s="119">
        <f t="shared" si="5"/>
        <v>0.99999999999999944</v>
      </c>
      <c r="Z77" s="45"/>
      <c r="AB77" s="53"/>
    </row>
    <row r="78" spans="1:28">
      <c r="A78" s="78">
        <v>45901</v>
      </c>
      <c r="B78" s="80">
        <v>0.13636363636363599</v>
      </c>
      <c r="C78" s="80">
        <v>0.54545454545454497</v>
      </c>
      <c r="D78" s="80">
        <v>0.31818181818181801</v>
      </c>
      <c r="E78" s="80">
        <v>0.13636363636363599</v>
      </c>
      <c r="F78" s="80">
        <v>0.63636363636363602</v>
      </c>
      <c r="G78" s="80">
        <v>0.2272727272727269</v>
      </c>
      <c r="H78" s="119">
        <f t="shared" si="5"/>
        <v>0.99999999999999889</v>
      </c>
      <c r="I78" s="79"/>
      <c r="J78" s="79"/>
      <c r="K78" s="79"/>
      <c r="L78" s="79"/>
      <c r="AB78" s="53"/>
    </row>
    <row r="79" spans="1:28">
      <c r="A79" s="78">
        <v>45992</v>
      </c>
      <c r="B79" s="80">
        <v>0.27272727272727298</v>
      </c>
      <c r="C79" s="80">
        <v>0.22727272727272699</v>
      </c>
      <c r="D79" s="80">
        <v>0.5</v>
      </c>
      <c r="E79" s="80">
        <v>0.36363636363636398</v>
      </c>
      <c r="F79" s="80">
        <v>0.5</v>
      </c>
      <c r="G79" s="80">
        <v>0.13636363636363641</v>
      </c>
      <c r="H79" s="119">
        <f t="shared" si="5"/>
        <v>1.0000000000000004</v>
      </c>
      <c r="I79" s="79"/>
      <c r="J79" s="79"/>
      <c r="K79" s="79"/>
      <c r="L79" s="79"/>
    </row>
    <row r="80" spans="1:28" ht="14.5">
      <c r="A80" s="78">
        <v>46082</v>
      </c>
      <c r="B80" s="239">
        <v>9.5238095238095205E-2</v>
      </c>
      <c r="C80" s="239">
        <v>0.71428571428571397</v>
      </c>
      <c r="D80" s="239">
        <v>0.19047619047618999</v>
      </c>
      <c r="E80" s="237">
        <v>0.19047619047618999</v>
      </c>
      <c r="F80" s="238">
        <v>0.52380952380952395</v>
      </c>
      <c r="G80" s="237">
        <v>0.28571428571428559</v>
      </c>
      <c r="H80" s="119">
        <f t="shared" si="5"/>
        <v>0.99999999999999956</v>
      </c>
      <c r="I80" s="79"/>
      <c r="J80" s="79"/>
      <c r="K80" s="79"/>
      <c r="L80" s="79"/>
      <c r="AA80" s="241"/>
      <c r="AB80" s="241"/>
    </row>
    <row r="81" spans="1:28">
      <c r="A81" s="43">
        <v>46174</v>
      </c>
      <c r="B81" s="237">
        <v>0.19047619047618999</v>
      </c>
      <c r="C81" s="238">
        <v>0.52380952380952395</v>
      </c>
      <c r="D81" s="237">
        <v>0.28571428571428559</v>
      </c>
      <c r="F81" s="226"/>
      <c r="H81" s="79"/>
      <c r="I81" s="79"/>
      <c r="J81" s="79"/>
      <c r="K81" s="79"/>
      <c r="L81" s="79"/>
      <c r="AA81" s="143"/>
      <c r="AB81" s="143"/>
    </row>
    <row r="82" spans="1:28">
      <c r="A82" s="79"/>
      <c r="B82" s="79"/>
      <c r="C82" s="79"/>
      <c r="D82" s="79"/>
      <c r="E82" s="79"/>
      <c r="F82" s="226"/>
      <c r="G82" s="79"/>
      <c r="H82" s="79"/>
      <c r="I82" s="79"/>
      <c r="J82" s="79"/>
      <c r="K82" s="79"/>
      <c r="L82" s="79"/>
      <c r="Z82" s="45"/>
      <c r="AA82" s="52"/>
      <c r="AB82" s="53"/>
    </row>
    <row r="83" spans="1:28">
      <c r="A83" s="79"/>
      <c r="B83" s="79"/>
      <c r="C83" s="79"/>
      <c r="D83" s="79"/>
      <c r="E83" s="79"/>
      <c r="F83" s="226"/>
      <c r="G83" s="79"/>
      <c r="H83" s="79"/>
      <c r="I83" s="79"/>
      <c r="J83" s="79"/>
      <c r="K83" s="79"/>
      <c r="L83" s="79"/>
      <c r="Z83" s="45"/>
      <c r="AA83" s="52"/>
      <c r="AB83" s="53"/>
    </row>
    <row r="84" spans="1:28">
      <c r="A84" s="79"/>
      <c r="B84" s="79"/>
      <c r="C84" s="79"/>
      <c r="D84" s="79"/>
      <c r="E84" s="79"/>
      <c r="F84" s="226"/>
      <c r="G84" s="79"/>
      <c r="H84" s="79"/>
      <c r="I84" s="79"/>
      <c r="J84" s="79"/>
      <c r="K84" s="79"/>
      <c r="L84" s="79"/>
      <c r="Z84" s="45"/>
      <c r="AA84" s="52"/>
      <c r="AB84" s="53"/>
    </row>
    <row r="85" spans="1:28">
      <c r="A85" s="79"/>
      <c r="B85" s="79"/>
      <c r="C85" s="79"/>
      <c r="D85" s="79"/>
      <c r="E85" s="79"/>
      <c r="F85" s="226"/>
      <c r="G85" s="79"/>
      <c r="H85" s="79"/>
      <c r="I85" s="79"/>
      <c r="J85" s="79"/>
      <c r="K85" s="79"/>
      <c r="L85" s="79"/>
      <c r="Z85" s="45"/>
      <c r="AA85" s="52"/>
      <c r="AB85" s="53"/>
    </row>
    <row r="86" spans="1:28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Z86" s="45"/>
      <c r="AA86" s="52"/>
      <c r="AB86" s="53"/>
    </row>
    <row r="87" spans="1:28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Z87" s="45"/>
      <c r="AA87" s="52"/>
      <c r="AB87" s="53"/>
    </row>
    <row r="88" spans="1:28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Z88" s="45"/>
      <c r="AA88" s="52"/>
      <c r="AB88" s="53"/>
    </row>
    <row r="89" spans="1:28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Z89" s="45"/>
      <c r="AA89" s="52"/>
      <c r="AB89" s="53"/>
    </row>
    <row r="90" spans="1:28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Z90" s="45"/>
      <c r="AA90" s="52"/>
      <c r="AB90" s="53"/>
    </row>
    <row r="91" spans="1:28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Z91" s="45"/>
      <c r="AA91" s="52"/>
      <c r="AB91" s="53"/>
    </row>
    <row r="92" spans="1:28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Z92" s="45"/>
      <c r="AA92" s="52"/>
      <c r="AB92" s="53"/>
    </row>
    <row r="93" spans="1:28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Z93" s="45"/>
      <c r="AB93" s="53"/>
    </row>
    <row r="94" spans="1:28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AB94" s="53"/>
    </row>
    <row r="95" spans="1:28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</row>
    <row r="96" spans="1:28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07"/>
      <c r="B98" s="112"/>
      <c r="C98" s="112"/>
      <c r="D98" s="112"/>
      <c r="E98" s="112"/>
      <c r="F98" s="112"/>
      <c r="G98" s="112"/>
    </row>
  </sheetData>
  <mergeCells count="6">
    <mergeCell ref="AA4:AB4"/>
    <mergeCell ref="AA21:AB21"/>
    <mergeCell ref="AA64:AB64"/>
    <mergeCell ref="AA80:AB80"/>
    <mergeCell ref="B6:D6"/>
    <mergeCell ref="E6:G6"/>
  </mergeCells>
  <pageMargins left="0.7" right="0.7" top="0.75" bottom="0.75" header="0.3" footer="0.3"/>
  <pageSetup scale="2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99"/>
  <sheetViews>
    <sheetView view="pageBreakPreview" zoomScale="63" zoomScaleNormal="80" zoomScaleSheetLayoutView="80" workbookViewId="0">
      <pane xSplit="1" ySplit="7" topLeftCell="I8" activePane="bottomRight" state="frozen"/>
      <selection activeCell="M66" sqref="M66"/>
      <selection pane="topRight" activeCell="M66" sqref="M66"/>
      <selection pane="bottomLeft" activeCell="M66" sqref="M66"/>
      <selection pane="bottomRight" activeCell="J10" sqref="J10"/>
    </sheetView>
  </sheetViews>
  <sheetFormatPr defaultColWidth="11.453125" defaultRowHeight="14"/>
  <cols>
    <col min="1" max="5" width="19.54296875" style="12" customWidth="1"/>
    <col min="6" max="6" width="17.54296875" style="12" bestFit="1" customWidth="1"/>
    <col min="7" max="7" width="25.453125" style="12" bestFit="1" customWidth="1"/>
    <col min="8" max="8" width="11.453125" style="12"/>
    <col min="9" max="9" width="12.453125" style="12" bestFit="1" customWidth="1"/>
    <col min="10" max="16" width="20.453125" style="12" customWidth="1"/>
    <col min="17" max="17" width="7.54296875" style="12" customWidth="1"/>
    <col min="18" max="19" width="20.453125" style="12" customWidth="1"/>
    <col min="20" max="26" width="11.453125" style="12"/>
    <col min="27" max="27" width="20" style="12" bestFit="1" customWidth="1"/>
    <col min="28" max="28" width="22.54296875" style="12" customWidth="1"/>
    <col min="29" max="16384" width="11.453125" style="12"/>
  </cols>
  <sheetData>
    <row r="1" spans="1:28">
      <c r="A1" s="43" t="s">
        <v>103</v>
      </c>
    </row>
    <row r="2" spans="1:28">
      <c r="A2" s="14"/>
      <c r="B2" s="14" t="s">
        <v>1</v>
      </c>
      <c r="C2" s="149"/>
      <c r="D2" s="149"/>
      <c r="E2" s="149"/>
      <c r="F2" s="149"/>
      <c r="G2" s="149"/>
    </row>
    <row r="3" spans="1:28">
      <c r="A3" s="43" t="s">
        <v>2</v>
      </c>
      <c r="B3" s="148" t="s">
        <v>104</v>
      </c>
      <c r="C3" s="13" t="s">
        <v>105</v>
      </c>
    </row>
    <row r="4" spans="1:28">
      <c r="AA4" s="241"/>
      <c r="AB4" s="241"/>
    </row>
    <row r="5" spans="1:28">
      <c r="A5" s="147" t="s">
        <v>106</v>
      </c>
      <c r="C5" s="147"/>
      <c r="D5" s="147"/>
      <c r="E5" s="147"/>
      <c r="F5" s="147"/>
      <c r="G5" s="147"/>
      <c r="AA5" s="143"/>
      <c r="AB5" s="143"/>
    </row>
    <row r="6" spans="1:28">
      <c r="B6" s="241" t="s">
        <v>82</v>
      </c>
      <c r="C6" s="241"/>
      <c r="D6" s="241"/>
      <c r="E6" s="241" t="s">
        <v>83</v>
      </c>
      <c r="F6" s="241"/>
      <c r="G6" s="241"/>
      <c r="Z6" s="45"/>
      <c r="AA6" s="52"/>
      <c r="AB6" s="53"/>
    </row>
    <row r="7" spans="1:28">
      <c r="A7" s="12" t="s">
        <v>12</v>
      </c>
      <c r="B7" s="146" t="s">
        <v>84</v>
      </c>
      <c r="C7" s="146" t="s">
        <v>85</v>
      </c>
      <c r="D7" s="146" t="s">
        <v>86</v>
      </c>
      <c r="E7" s="146" t="s">
        <v>84</v>
      </c>
      <c r="F7" s="146" t="s">
        <v>85</v>
      </c>
      <c r="G7" s="146" t="s">
        <v>86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>
      <c r="A8" s="43">
        <v>39539</v>
      </c>
      <c r="B8" s="79">
        <v>0.42857139999999999</v>
      </c>
      <c r="C8" s="79">
        <v>0.57142859999999995</v>
      </c>
      <c r="D8" s="79">
        <v>0</v>
      </c>
      <c r="H8" s="119">
        <f t="shared" ref="H8:H54" si="0">+SUM(B8:D8)</f>
        <v>1</v>
      </c>
      <c r="I8" s="2"/>
      <c r="J8" s="9" t="s">
        <v>234</v>
      </c>
      <c r="K8" s="2"/>
      <c r="L8" s="175"/>
      <c r="M8" s="176"/>
      <c r="N8" s="176"/>
      <c r="O8" s="176"/>
      <c r="P8" s="176"/>
      <c r="Q8" s="176"/>
      <c r="R8" s="2"/>
      <c r="Z8" s="45"/>
      <c r="AA8" s="52"/>
      <c r="AB8" s="53"/>
    </row>
    <row r="9" spans="1:28">
      <c r="A9" s="43">
        <v>39630</v>
      </c>
      <c r="B9" s="79">
        <v>0.6</v>
      </c>
      <c r="C9" s="79">
        <v>0.4</v>
      </c>
      <c r="D9" s="79">
        <v>0</v>
      </c>
      <c r="E9" s="79">
        <v>0.28571429999999998</v>
      </c>
      <c r="F9" s="79">
        <v>0.71428570000000002</v>
      </c>
      <c r="G9" s="79">
        <v>0</v>
      </c>
      <c r="H9" s="119">
        <f t="shared" si="0"/>
        <v>1</v>
      </c>
      <c r="I9" s="2"/>
      <c r="J9" s="8" t="s">
        <v>222</v>
      </c>
      <c r="K9" s="2"/>
      <c r="L9" s="175"/>
      <c r="M9" s="176"/>
      <c r="N9" s="176"/>
      <c r="O9" s="176"/>
      <c r="P9" s="176"/>
      <c r="Q9" s="176"/>
      <c r="R9" s="2"/>
      <c r="Z9" s="45"/>
      <c r="AA9" s="52"/>
      <c r="AB9" s="53"/>
    </row>
    <row r="10" spans="1:28">
      <c r="A10" s="43">
        <v>39722</v>
      </c>
      <c r="B10" s="79">
        <v>0.41176469999999998</v>
      </c>
      <c r="C10" s="79">
        <v>0.58823530000000002</v>
      </c>
      <c r="D10" s="79">
        <v>0</v>
      </c>
      <c r="E10" s="79">
        <v>0.53333339999999996</v>
      </c>
      <c r="F10" s="79">
        <v>0.46666669999999999</v>
      </c>
      <c r="G10" s="79">
        <v>0</v>
      </c>
      <c r="H10" s="119">
        <f t="shared" si="0"/>
        <v>1</v>
      </c>
      <c r="I10" s="2"/>
      <c r="J10" s="8" t="s">
        <v>221</v>
      </c>
      <c r="K10" s="2"/>
      <c r="L10" s="175"/>
      <c r="M10" s="177"/>
      <c r="N10" s="177"/>
      <c r="O10" s="177"/>
      <c r="P10" s="176"/>
      <c r="Q10" s="176"/>
      <c r="R10" s="2"/>
      <c r="Z10" s="45"/>
      <c r="AA10" s="52"/>
      <c r="AB10" s="53"/>
    </row>
    <row r="11" spans="1:28">
      <c r="A11" s="43">
        <v>39783</v>
      </c>
      <c r="B11" s="79">
        <v>0.71400000000000008</v>
      </c>
      <c r="C11" s="79">
        <v>0.28600000000000003</v>
      </c>
      <c r="D11" s="79">
        <v>0</v>
      </c>
      <c r="E11" s="79">
        <v>0.70588240000000002</v>
      </c>
      <c r="F11" s="79">
        <v>0.29411769999999998</v>
      </c>
      <c r="G11" s="79">
        <v>0</v>
      </c>
      <c r="H11" s="119">
        <f t="shared" si="0"/>
        <v>1</v>
      </c>
      <c r="I11" s="2"/>
      <c r="J11" s="2"/>
      <c r="K11" s="2"/>
      <c r="L11" s="175"/>
      <c r="M11" s="177"/>
      <c r="N11" s="177"/>
      <c r="O11" s="177"/>
      <c r="P11" s="177"/>
      <c r="Q11" s="177"/>
      <c r="R11" s="2"/>
      <c r="Z11" s="45"/>
      <c r="AA11" s="52"/>
      <c r="AB11" s="53"/>
    </row>
    <row r="12" spans="1:28">
      <c r="A12" s="43">
        <v>39873</v>
      </c>
      <c r="B12" s="79">
        <v>0.5</v>
      </c>
      <c r="C12" s="79">
        <v>0.5</v>
      </c>
      <c r="D12" s="79">
        <v>0</v>
      </c>
      <c r="E12" s="79">
        <v>0.71400000000000008</v>
      </c>
      <c r="F12" s="79">
        <v>0.28600000000000003</v>
      </c>
      <c r="G12" s="79">
        <v>0</v>
      </c>
      <c r="H12" s="119">
        <f t="shared" si="0"/>
        <v>1</v>
      </c>
      <c r="I12" s="2"/>
      <c r="J12" s="2"/>
      <c r="K12" s="2"/>
      <c r="L12" s="175"/>
      <c r="M12" s="177"/>
      <c r="N12" s="177"/>
      <c r="O12" s="177"/>
      <c r="P12" s="177"/>
      <c r="Q12" s="177"/>
      <c r="R12" s="2"/>
      <c r="Z12" s="45"/>
      <c r="AA12" s="52"/>
      <c r="AB12" s="53"/>
    </row>
    <row r="13" spans="1:28">
      <c r="A13" s="43">
        <v>39965</v>
      </c>
      <c r="B13" s="79">
        <v>0.52600000000000002</v>
      </c>
      <c r="C13" s="79">
        <v>0.47399999999999998</v>
      </c>
      <c r="D13" s="79">
        <v>0</v>
      </c>
      <c r="E13" s="79">
        <v>0.5</v>
      </c>
      <c r="F13" s="79">
        <v>0.5</v>
      </c>
      <c r="G13" s="79">
        <v>0</v>
      </c>
      <c r="H13" s="119">
        <f t="shared" si="0"/>
        <v>1</v>
      </c>
      <c r="I13" s="2"/>
      <c r="J13" s="2"/>
      <c r="K13" s="2"/>
      <c r="L13" s="175"/>
      <c r="M13" s="177"/>
      <c r="N13" s="177"/>
      <c r="O13" s="177"/>
      <c r="P13" s="177"/>
      <c r="Q13" s="177"/>
      <c r="R13" s="2"/>
      <c r="Z13" s="45"/>
      <c r="AA13" s="52"/>
      <c r="AB13" s="53"/>
    </row>
    <row r="14" spans="1:28">
      <c r="A14" s="43">
        <v>40057</v>
      </c>
      <c r="B14" s="79">
        <v>0.27800000000000002</v>
      </c>
      <c r="C14" s="79">
        <v>0.72199999999999998</v>
      </c>
      <c r="D14" s="79">
        <v>0</v>
      </c>
      <c r="E14" s="79">
        <v>0.21100000000000002</v>
      </c>
      <c r="F14" s="79">
        <v>0.78900000000000003</v>
      </c>
      <c r="G14" s="79">
        <v>0</v>
      </c>
      <c r="H14" s="119">
        <f t="shared" si="0"/>
        <v>1</v>
      </c>
      <c r="I14" s="2"/>
      <c r="J14" s="2"/>
      <c r="K14" s="2"/>
      <c r="L14" s="160"/>
      <c r="M14" s="178"/>
      <c r="N14" s="178"/>
      <c r="O14" s="178"/>
      <c r="P14" s="177"/>
      <c r="Q14" s="177"/>
      <c r="R14" s="2"/>
      <c r="Z14" s="45"/>
      <c r="AA14" s="52"/>
      <c r="AB14" s="53"/>
    </row>
    <row r="15" spans="1:28">
      <c r="A15" s="43">
        <v>40148</v>
      </c>
      <c r="B15" s="79">
        <v>0.41200000000000003</v>
      </c>
      <c r="C15" s="79">
        <v>0.52900000000000003</v>
      </c>
      <c r="D15" s="79">
        <v>5.9000000000000004E-2</v>
      </c>
      <c r="E15" s="79">
        <v>0.16699999999999998</v>
      </c>
      <c r="F15" s="79">
        <v>0.77800000000000002</v>
      </c>
      <c r="G15" s="79">
        <v>5.5999999999999994E-2</v>
      </c>
      <c r="H15" s="119">
        <f t="shared" si="0"/>
        <v>1</v>
      </c>
      <c r="I15" s="2"/>
      <c r="J15" s="2"/>
      <c r="K15" s="2"/>
      <c r="L15" s="160"/>
      <c r="M15" s="178"/>
      <c r="N15" s="178"/>
      <c r="O15" s="178"/>
      <c r="P15" s="178"/>
      <c r="Q15" s="178"/>
      <c r="R15" s="2"/>
      <c r="Z15" s="45"/>
      <c r="AA15" s="52"/>
      <c r="AB15" s="53"/>
    </row>
    <row r="16" spans="1:28">
      <c r="A16" s="43">
        <v>40238</v>
      </c>
      <c r="B16" s="79">
        <v>0.222</v>
      </c>
      <c r="C16" s="79">
        <v>0.77800000000000002</v>
      </c>
      <c r="D16" s="79">
        <v>0</v>
      </c>
      <c r="E16" s="79">
        <v>0.23499999999999999</v>
      </c>
      <c r="F16" s="79">
        <v>0.70599999999999996</v>
      </c>
      <c r="G16" s="79">
        <v>5.9000000000000004E-2</v>
      </c>
      <c r="H16" s="119">
        <f t="shared" si="0"/>
        <v>1</v>
      </c>
      <c r="I16" s="2"/>
      <c r="J16" s="2"/>
      <c r="K16" s="2"/>
      <c r="L16" s="160"/>
      <c r="M16" s="178"/>
      <c r="N16" s="178"/>
      <c r="O16" s="178"/>
      <c r="P16" s="178"/>
      <c r="Q16" s="178"/>
      <c r="R16" s="2"/>
      <c r="Z16" s="45"/>
      <c r="AA16" s="52"/>
      <c r="AB16" s="53"/>
    </row>
    <row r="17" spans="1:28">
      <c r="A17" s="43">
        <v>40330</v>
      </c>
      <c r="B17" s="144">
        <v>0.16699999999999998</v>
      </c>
      <c r="C17" s="144">
        <v>0.77700000000000002</v>
      </c>
      <c r="D17" s="144">
        <v>5.5999999999999994E-2</v>
      </c>
      <c r="E17" s="144">
        <v>5.5999999999999994E-2</v>
      </c>
      <c r="F17" s="144">
        <v>0.88900000000000001</v>
      </c>
      <c r="G17" s="144">
        <v>5.5999999999999994E-2</v>
      </c>
      <c r="H17" s="119">
        <f t="shared" si="0"/>
        <v>1</v>
      </c>
      <c r="I17" s="2"/>
      <c r="J17" s="2"/>
      <c r="K17" s="2"/>
      <c r="L17" s="160"/>
      <c r="M17" s="179"/>
      <c r="N17" s="179"/>
      <c r="O17" s="179"/>
      <c r="P17" s="179"/>
      <c r="Q17" s="179"/>
      <c r="R17" s="2"/>
      <c r="Z17" s="45"/>
      <c r="AB17" s="53"/>
    </row>
    <row r="18" spans="1:28">
      <c r="A18" s="43">
        <v>40422</v>
      </c>
      <c r="B18" s="144">
        <v>5.2631578947368418E-2</v>
      </c>
      <c r="C18" s="144">
        <v>0.89473684210526316</v>
      </c>
      <c r="D18" s="144">
        <v>5.2631578947368418E-2</v>
      </c>
      <c r="E18" s="144">
        <v>0</v>
      </c>
      <c r="F18" s="144">
        <v>0.88900000000000001</v>
      </c>
      <c r="G18" s="144">
        <v>0.111</v>
      </c>
      <c r="H18" s="119">
        <f t="shared" si="0"/>
        <v>1</v>
      </c>
      <c r="I18" s="2"/>
      <c r="J18" s="2"/>
      <c r="K18" s="2"/>
      <c r="L18" s="175"/>
      <c r="M18" s="180"/>
      <c r="N18" s="180"/>
      <c r="O18" s="180"/>
      <c r="P18" s="180"/>
      <c r="Q18" s="180"/>
      <c r="R18" s="2"/>
      <c r="Z18" s="45"/>
      <c r="AB18" s="53"/>
    </row>
    <row r="19" spans="1:28">
      <c r="A19" s="43">
        <v>40513</v>
      </c>
      <c r="B19" s="144">
        <v>0</v>
      </c>
      <c r="C19" s="144">
        <v>0.88235294117647056</v>
      </c>
      <c r="D19" s="144">
        <v>0.11764705882352941</v>
      </c>
      <c r="E19" s="144">
        <v>0.10526315789473684</v>
      </c>
      <c r="F19" s="144">
        <v>0.78947368421052633</v>
      </c>
      <c r="G19" s="144">
        <v>0.10526315789473684</v>
      </c>
      <c r="H19" s="119">
        <f t="shared" si="0"/>
        <v>1</v>
      </c>
      <c r="I19" s="2"/>
      <c r="J19" s="2"/>
      <c r="K19" s="2"/>
      <c r="L19" s="181"/>
      <c r="M19" s="2"/>
      <c r="N19" s="2"/>
      <c r="O19" s="2"/>
      <c r="P19" s="2"/>
      <c r="Q19" s="182"/>
      <c r="R19" s="2"/>
    </row>
    <row r="20" spans="1:28">
      <c r="A20" s="43">
        <v>40603</v>
      </c>
      <c r="B20" s="144">
        <v>0.10526315789473684</v>
      </c>
      <c r="C20" s="144">
        <v>0.73684210526315785</v>
      </c>
      <c r="D20" s="144">
        <v>0.15789473684210525</v>
      </c>
      <c r="E20" s="144">
        <v>0.17647058823529413</v>
      </c>
      <c r="F20" s="144">
        <v>0.70588235294117652</v>
      </c>
      <c r="G20" s="144">
        <v>0.11764705882352941</v>
      </c>
      <c r="H20" s="119">
        <f t="shared" si="0"/>
        <v>1</v>
      </c>
      <c r="I20" s="2"/>
      <c r="J20" s="2"/>
      <c r="K20" s="2"/>
      <c r="L20" s="181"/>
      <c r="M20" s="2"/>
      <c r="N20" s="2"/>
      <c r="O20" s="2"/>
      <c r="P20" s="2"/>
      <c r="Q20" s="2"/>
      <c r="R20" s="2"/>
    </row>
    <row r="21" spans="1:28">
      <c r="A21" s="43">
        <v>40695</v>
      </c>
      <c r="B21" s="144">
        <v>0.22222222222222221</v>
      </c>
      <c r="C21" s="144">
        <v>0.66666666666666663</v>
      </c>
      <c r="D21" s="144">
        <v>0.1111111111111111</v>
      </c>
      <c r="E21" s="144">
        <v>0.10526315789473684</v>
      </c>
      <c r="F21" s="144">
        <v>0.73684210526315785</v>
      </c>
      <c r="G21" s="144">
        <v>0.15789473684210525</v>
      </c>
      <c r="H21" s="119">
        <f t="shared" si="0"/>
        <v>1</v>
      </c>
      <c r="I21" s="2"/>
      <c r="J21" s="2"/>
      <c r="K21" s="2"/>
      <c r="L21" s="183"/>
      <c r="M21" s="184"/>
      <c r="N21" s="184"/>
      <c r="O21" s="184"/>
      <c r="P21" s="185"/>
      <c r="Q21" s="185"/>
      <c r="R21" s="2"/>
      <c r="AA21" s="241"/>
      <c r="AB21" s="241"/>
    </row>
    <row r="22" spans="1:28">
      <c r="A22" s="43">
        <v>40787</v>
      </c>
      <c r="B22" s="144">
        <v>0.14285714285714285</v>
      </c>
      <c r="C22" s="144">
        <v>0.76190476190476186</v>
      </c>
      <c r="D22" s="144">
        <v>9.5238095238095233E-2</v>
      </c>
      <c r="E22" s="144">
        <v>0.22222222222222221</v>
      </c>
      <c r="F22" s="144">
        <v>0.72222222222222221</v>
      </c>
      <c r="G22" s="144">
        <v>5.5555555555555552E-2</v>
      </c>
      <c r="H22" s="119">
        <f t="shared" si="0"/>
        <v>0.99999999999999989</v>
      </c>
      <c r="I22" s="2"/>
      <c r="J22" s="2"/>
      <c r="K22" s="2"/>
      <c r="L22" s="183"/>
      <c r="M22" s="186"/>
      <c r="N22" s="186"/>
      <c r="O22" s="186"/>
      <c r="P22" s="186"/>
      <c r="Q22" s="186"/>
      <c r="R22" s="2"/>
      <c r="AA22" s="143"/>
      <c r="AB22" s="143"/>
    </row>
    <row r="23" spans="1:28">
      <c r="A23" s="43">
        <v>40878</v>
      </c>
      <c r="B23" s="144">
        <v>0.19047619047619047</v>
      </c>
      <c r="C23" s="144">
        <v>0.76190476190476186</v>
      </c>
      <c r="D23" s="144">
        <v>4.7619047619047616E-2</v>
      </c>
      <c r="E23" s="144">
        <v>0.2857142857142857</v>
      </c>
      <c r="F23" s="144">
        <v>0.5714285714285714</v>
      </c>
      <c r="G23" s="144">
        <v>0.14285714285714285</v>
      </c>
      <c r="H23" s="119">
        <f t="shared" si="0"/>
        <v>1</v>
      </c>
      <c r="I23" s="2"/>
      <c r="J23" s="2"/>
      <c r="K23" s="2"/>
      <c r="L23" s="187"/>
      <c r="M23" s="188"/>
      <c r="N23" s="188"/>
      <c r="O23" s="188"/>
      <c r="P23" s="2"/>
      <c r="Q23" s="189"/>
      <c r="R23" s="2"/>
      <c r="AA23" s="143"/>
      <c r="AB23" s="143"/>
    </row>
    <row r="24" spans="1:28">
      <c r="A24" s="43">
        <v>40969</v>
      </c>
      <c r="B24" s="144">
        <v>0.28599999999999998</v>
      </c>
      <c r="C24" s="144">
        <v>0.66600000000000004</v>
      </c>
      <c r="D24" s="144">
        <v>4.8000000000000001E-2</v>
      </c>
      <c r="E24" s="144">
        <v>0.2857142857142857</v>
      </c>
      <c r="F24" s="144">
        <v>0.7142857142857143</v>
      </c>
      <c r="G24" s="144">
        <v>0</v>
      </c>
      <c r="H24" s="119">
        <f t="shared" si="0"/>
        <v>1</v>
      </c>
      <c r="I24" s="2"/>
      <c r="J24" s="2"/>
      <c r="K24" s="2"/>
      <c r="L24" s="187"/>
      <c r="M24" s="188"/>
      <c r="N24" s="188"/>
      <c r="O24" s="188"/>
      <c r="P24" s="188"/>
      <c r="Q24" s="188"/>
      <c r="R24" s="2"/>
      <c r="Z24" s="45"/>
      <c r="AA24" s="52"/>
      <c r="AB24" s="53"/>
    </row>
    <row r="25" spans="1:28">
      <c r="A25" s="43">
        <v>41061</v>
      </c>
      <c r="B25" s="144">
        <v>0.26300000000000001</v>
      </c>
      <c r="C25" s="144">
        <v>0.73699999999999999</v>
      </c>
      <c r="D25" s="144">
        <v>0</v>
      </c>
      <c r="E25" s="144">
        <v>0.47399999999999998</v>
      </c>
      <c r="F25" s="144">
        <v>0.52600000000000002</v>
      </c>
      <c r="G25" s="144">
        <v>0</v>
      </c>
      <c r="H25" s="119">
        <f t="shared" si="0"/>
        <v>1</v>
      </c>
      <c r="I25" s="2"/>
      <c r="J25" s="2"/>
      <c r="K25" s="2"/>
      <c r="L25" s="187"/>
      <c r="M25" s="188"/>
      <c r="N25" s="188"/>
      <c r="O25" s="188"/>
      <c r="P25" s="188"/>
      <c r="Q25" s="188"/>
      <c r="R25" s="2"/>
      <c r="Z25" s="45"/>
      <c r="AA25" s="52"/>
      <c r="AB25" s="53"/>
    </row>
    <row r="26" spans="1:28">
      <c r="A26" s="43">
        <v>41153</v>
      </c>
      <c r="B26" s="144">
        <v>0.28599999999999998</v>
      </c>
      <c r="C26" s="144">
        <v>0.61899999999999999</v>
      </c>
      <c r="D26" s="144">
        <v>9.5000000000000001E-2</v>
      </c>
      <c r="E26" s="144">
        <v>0.33300000000000002</v>
      </c>
      <c r="F26" s="144">
        <v>0.57099999999999995</v>
      </c>
      <c r="G26" s="144">
        <v>9.5000000000000001E-2</v>
      </c>
      <c r="H26" s="119">
        <f t="shared" si="0"/>
        <v>1</v>
      </c>
      <c r="I26" s="2"/>
      <c r="J26" s="2"/>
      <c r="K26" s="2"/>
      <c r="L26" s="187"/>
      <c r="M26" s="188"/>
      <c r="N26" s="188"/>
      <c r="O26" s="188"/>
      <c r="P26" s="188"/>
      <c r="Q26" s="188"/>
      <c r="R26" s="2"/>
      <c r="Z26" s="45"/>
      <c r="AA26" s="52"/>
      <c r="AB26" s="53"/>
    </row>
    <row r="27" spans="1:28">
      <c r="A27" s="78">
        <v>41244</v>
      </c>
      <c r="B27" s="144">
        <v>0.39100000000000001</v>
      </c>
      <c r="C27" s="144">
        <v>0.60899999999999999</v>
      </c>
      <c r="D27" s="144">
        <v>0</v>
      </c>
      <c r="E27" s="144">
        <v>0.30399999999999999</v>
      </c>
      <c r="F27" s="144">
        <v>0.65300000000000002</v>
      </c>
      <c r="G27" s="144">
        <v>4.2999999999999997E-2</v>
      </c>
      <c r="H27" s="119">
        <f t="shared" si="0"/>
        <v>1</v>
      </c>
      <c r="I27" s="2"/>
      <c r="J27" s="2"/>
      <c r="K27" s="2"/>
      <c r="L27" s="187"/>
      <c r="M27" s="188"/>
      <c r="N27" s="188"/>
      <c r="O27" s="188"/>
      <c r="P27" s="188"/>
      <c r="Q27" s="188"/>
      <c r="R27" s="2"/>
      <c r="Z27" s="45"/>
      <c r="AA27" s="52"/>
      <c r="AB27" s="53"/>
    </row>
    <row r="28" spans="1:28">
      <c r="A28" s="78">
        <v>41334</v>
      </c>
      <c r="B28" s="144">
        <v>0.45</v>
      </c>
      <c r="C28" s="144">
        <v>0.5</v>
      </c>
      <c r="D28" s="144">
        <v>0.05</v>
      </c>
      <c r="E28" s="144">
        <v>0.4</v>
      </c>
      <c r="F28" s="144">
        <v>0.4</v>
      </c>
      <c r="G28" s="144">
        <v>0.2</v>
      </c>
      <c r="H28" s="119">
        <f t="shared" si="0"/>
        <v>1</v>
      </c>
      <c r="I28" s="2"/>
      <c r="J28" s="2"/>
      <c r="K28" s="2"/>
      <c r="L28" s="187"/>
      <c r="M28" s="188"/>
      <c r="N28" s="188"/>
      <c r="O28" s="188"/>
      <c r="P28" s="188"/>
      <c r="Q28" s="188"/>
      <c r="R28" s="2"/>
      <c r="Z28" s="45"/>
      <c r="AA28" s="52"/>
      <c r="AB28" s="53"/>
    </row>
    <row r="29" spans="1:28">
      <c r="A29" s="78">
        <v>41426</v>
      </c>
      <c r="B29" s="80">
        <v>0.5</v>
      </c>
      <c r="C29" s="79">
        <v>0.44444444444444442</v>
      </c>
      <c r="D29" s="79">
        <v>5.5555555555555552E-2</v>
      </c>
      <c r="E29" s="144">
        <v>0.44444444444444442</v>
      </c>
      <c r="F29" s="144">
        <v>0.5</v>
      </c>
      <c r="G29" s="144">
        <v>5.5555555555555552E-2</v>
      </c>
      <c r="H29" s="119">
        <f t="shared" si="0"/>
        <v>1</v>
      </c>
      <c r="I29" s="2"/>
      <c r="J29" s="2"/>
      <c r="K29" s="2"/>
      <c r="L29" s="187"/>
      <c r="M29" s="188"/>
      <c r="N29" s="188"/>
      <c r="O29" s="188"/>
      <c r="P29" s="188"/>
      <c r="Q29" s="188"/>
      <c r="R29" s="2"/>
      <c r="Z29" s="45"/>
      <c r="AA29" s="52"/>
      <c r="AB29" s="53"/>
    </row>
    <row r="30" spans="1:28">
      <c r="A30" s="78">
        <v>41518</v>
      </c>
      <c r="B30" s="80">
        <v>0.31578947368421051</v>
      </c>
      <c r="C30" s="79">
        <v>0.68421052631578949</v>
      </c>
      <c r="D30" s="79">
        <v>0</v>
      </c>
      <c r="E30" s="144">
        <v>0.42105263157894735</v>
      </c>
      <c r="F30" s="144">
        <v>0.47368421052631576</v>
      </c>
      <c r="G30" s="144">
        <v>0.10526315789473684</v>
      </c>
      <c r="H30" s="119">
        <f t="shared" si="0"/>
        <v>1</v>
      </c>
      <c r="I30" s="2"/>
      <c r="J30" s="2"/>
      <c r="K30" s="182"/>
      <c r="L30" s="187"/>
      <c r="M30" s="188"/>
      <c r="N30" s="188"/>
      <c r="O30" s="188"/>
      <c r="P30" s="188"/>
      <c r="Q30" s="188"/>
      <c r="R30" s="2"/>
      <c r="Z30" s="45"/>
      <c r="AA30" s="52"/>
      <c r="AB30" s="53"/>
    </row>
    <row r="31" spans="1:28">
      <c r="A31" s="78">
        <v>41609</v>
      </c>
      <c r="B31" s="80">
        <v>0.41176470588235292</v>
      </c>
      <c r="C31" s="79">
        <v>0.47058823529411764</v>
      </c>
      <c r="D31" s="80">
        <v>0.11764705882352941</v>
      </c>
      <c r="E31" s="80">
        <v>0.47058823529411764</v>
      </c>
      <c r="F31" s="80">
        <v>0.41176470588235292</v>
      </c>
      <c r="G31" s="144">
        <v>0.11764705882352941</v>
      </c>
      <c r="H31" s="119">
        <f t="shared" si="0"/>
        <v>1</v>
      </c>
      <c r="I31" s="2"/>
      <c r="J31" s="2"/>
      <c r="K31" s="182"/>
      <c r="L31" s="187"/>
      <c r="M31" s="188"/>
      <c r="N31" s="188"/>
      <c r="O31" s="188"/>
      <c r="P31" s="188"/>
      <c r="Q31" s="188"/>
      <c r="R31" s="2"/>
      <c r="Z31" s="45"/>
      <c r="AA31" s="52"/>
      <c r="AB31" s="53"/>
    </row>
    <row r="32" spans="1:28">
      <c r="A32" s="78">
        <v>41699</v>
      </c>
      <c r="B32" s="80">
        <v>0.36842105263157893</v>
      </c>
      <c r="C32" s="79">
        <v>0.52631578947368418</v>
      </c>
      <c r="D32" s="80">
        <v>0.10526315789473684</v>
      </c>
      <c r="E32" s="80">
        <v>0.36842105263157893</v>
      </c>
      <c r="F32" s="80">
        <v>0.47368421052631576</v>
      </c>
      <c r="G32" s="144">
        <v>0.15789473684210525</v>
      </c>
      <c r="H32" s="119">
        <f t="shared" si="0"/>
        <v>0.99999999999999989</v>
      </c>
      <c r="I32" s="2"/>
      <c r="J32" s="2"/>
      <c r="K32" s="182"/>
      <c r="L32" s="160"/>
      <c r="M32" s="190"/>
      <c r="N32" s="190"/>
      <c r="O32" s="190"/>
      <c r="P32" s="188"/>
      <c r="Q32" s="188"/>
      <c r="R32" s="2"/>
      <c r="Z32" s="45"/>
      <c r="AA32" s="52"/>
      <c r="AB32" s="53"/>
    </row>
    <row r="33" spans="1:28">
      <c r="A33" s="78">
        <v>41791</v>
      </c>
      <c r="B33" s="80">
        <v>0.29411764705882354</v>
      </c>
      <c r="C33" s="79">
        <v>0.6470588235294118</v>
      </c>
      <c r="D33" s="80">
        <v>5.8823529411764705E-2</v>
      </c>
      <c r="E33" s="80">
        <v>0.17647058823529413</v>
      </c>
      <c r="F33" s="80">
        <v>0.82352941176470584</v>
      </c>
      <c r="G33" s="144">
        <v>0</v>
      </c>
      <c r="H33" s="119">
        <f t="shared" si="0"/>
        <v>1</v>
      </c>
      <c r="I33" s="2"/>
      <c r="J33" s="2"/>
      <c r="K33" s="2"/>
      <c r="L33" s="187"/>
      <c r="M33" s="190"/>
      <c r="N33" s="190"/>
      <c r="O33" s="190"/>
      <c r="P33" s="190"/>
      <c r="Q33" s="190"/>
      <c r="R33" s="2"/>
      <c r="Z33" s="45"/>
      <c r="AA33" s="52"/>
      <c r="AB33" s="53"/>
    </row>
    <row r="34" spans="1:28">
      <c r="A34" s="78">
        <v>41883</v>
      </c>
      <c r="B34" s="80">
        <v>0.3125</v>
      </c>
      <c r="C34" s="80">
        <v>0.6875</v>
      </c>
      <c r="D34" s="79">
        <v>0</v>
      </c>
      <c r="E34" s="80">
        <v>0.1875</v>
      </c>
      <c r="F34" s="80">
        <v>0.75</v>
      </c>
      <c r="G34" s="144">
        <v>6.25E-2</v>
      </c>
      <c r="H34" s="119">
        <f t="shared" si="0"/>
        <v>1</v>
      </c>
      <c r="I34" s="2"/>
      <c r="J34" s="2"/>
      <c r="K34" s="2"/>
      <c r="L34" s="160"/>
      <c r="M34" s="190"/>
      <c r="N34" s="190"/>
      <c r="O34" s="190"/>
      <c r="P34" s="190"/>
      <c r="Q34" s="190"/>
      <c r="R34" s="2"/>
      <c r="Z34" s="45"/>
      <c r="AA34" s="52"/>
      <c r="AB34" s="53"/>
    </row>
    <row r="35" spans="1:28">
      <c r="A35" s="78">
        <v>41974</v>
      </c>
      <c r="B35" s="80">
        <v>0.15384615384615385</v>
      </c>
      <c r="C35" s="79">
        <v>0.61538461538461542</v>
      </c>
      <c r="D35" s="145">
        <v>0.23076923076923078</v>
      </c>
      <c r="E35" s="80">
        <v>0.15384615384615385</v>
      </c>
      <c r="F35" s="80">
        <v>0.76923076923076927</v>
      </c>
      <c r="G35" s="144">
        <v>7.6923076923076927E-2</v>
      </c>
      <c r="H35" s="119">
        <f t="shared" si="0"/>
        <v>1</v>
      </c>
      <c r="I35" s="2"/>
      <c r="J35" s="2" t="s">
        <v>89</v>
      </c>
      <c r="K35" s="2"/>
      <c r="L35" s="160"/>
      <c r="M35" s="190"/>
      <c r="N35" s="190"/>
      <c r="O35" s="190"/>
      <c r="P35" s="190"/>
      <c r="Q35" s="190"/>
      <c r="R35" s="2"/>
      <c r="Z35" s="45"/>
      <c r="AA35" s="52"/>
      <c r="AB35" s="53"/>
    </row>
    <row r="36" spans="1:28">
      <c r="A36" s="78">
        <v>42064</v>
      </c>
      <c r="B36" s="80">
        <v>0.38461538461538464</v>
      </c>
      <c r="C36" s="80">
        <v>0.61538461538461542</v>
      </c>
      <c r="D36" s="144">
        <v>0</v>
      </c>
      <c r="E36" s="80">
        <v>0.46153846153846156</v>
      </c>
      <c r="F36" s="80">
        <v>0.53846153846153844</v>
      </c>
      <c r="G36" s="144">
        <v>0</v>
      </c>
      <c r="H36" s="119">
        <f t="shared" si="0"/>
        <v>1</v>
      </c>
      <c r="I36" s="2"/>
      <c r="J36" s="1" t="s">
        <v>230</v>
      </c>
      <c r="K36" s="2"/>
      <c r="L36" s="187"/>
      <c r="M36" s="191"/>
      <c r="N36" s="191"/>
      <c r="O36" s="191"/>
      <c r="P36" s="191"/>
      <c r="Q36" s="191"/>
      <c r="R36" s="2"/>
      <c r="Z36" s="45"/>
      <c r="AA36" s="52"/>
      <c r="AB36" s="53"/>
    </row>
    <row r="37" spans="1:28">
      <c r="A37" s="78">
        <v>42156</v>
      </c>
      <c r="B37" s="80">
        <v>0.4375</v>
      </c>
      <c r="C37" s="79">
        <v>0.5</v>
      </c>
      <c r="D37" s="80">
        <v>6.25E-2</v>
      </c>
      <c r="E37" s="80">
        <v>0.4375</v>
      </c>
      <c r="F37" s="80">
        <v>0.5</v>
      </c>
      <c r="G37" s="144">
        <v>6.25E-2</v>
      </c>
      <c r="H37" s="119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>
      <c r="A38" s="78">
        <v>42248</v>
      </c>
      <c r="B38" s="145">
        <v>0.5714285714285714</v>
      </c>
      <c r="C38" s="144">
        <v>0.42857142857142855</v>
      </c>
      <c r="D38" s="145">
        <v>0</v>
      </c>
      <c r="E38" s="80">
        <v>0.71428571428571419</v>
      </c>
      <c r="F38" s="80">
        <v>0.2857142857142857</v>
      </c>
      <c r="G38" s="144">
        <v>0</v>
      </c>
      <c r="H38" s="119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>
      <c r="A39" s="78">
        <v>42339</v>
      </c>
      <c r="B39" s="80">
        <v>0.66666666666666663</v>
      </c>
      <c r="C39" s="80">
        <v>0.33333333333333331</v>
      </c>
      <c r="D39" s="144">
        <v>0</v>
      </c>
      <c r="E39" s="80">
        <v>0.46666666666666667</v>
      </c>
      <c r="F39" s="80">
        <v>0.46666666666666667</v>
      </c>
      <c r="G39" s="144">
        <v>6.6666666666666666E-2</v>
      </c>
      <c r="H39" s="119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>
      <c r="A40" s="78">
        <v>42430</v>
      </c>
      <c r="B40" s="80">
        <v>0.53333333333333333</v>
      </c>
      <c r="C40" s="80">
        <v>0.46666666666666667</v>
      </c>
      <c r="D40" s="144">
        <v>0</v>
      </c>
      <c r="E40" s="80">
        <v>0.39999999999999997</v>
      </c>
      <c r="F40" s="80">
        <v>0.53333333333333333</v>
      </c>
      <c r="G40" s="144">
        <v>6.6666666666666666E-2</v>
      </c>
      <c r="H40" s="119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>
      <c r="A41" s="78">
        <v>42522</v>
      </c>
      <c r="B41" s="80">
        <v>0.53333333333333333</v>
      </c>
      <c r="C41" s="79">
        <v>0.46666666666666667</v>
      </c>
      <c r="D41" s="80">
        <v>0</v>
      </c>
      <c r="E41" s="80">
        <v>0.47058823529411764</v>
      </c>
      <c r="F41" s="80">
        <v>0.52941176470588236</v>
      </c>
      <c r="G41" s="144">
        <v>0</v>
      </c>
      <c r="H41" s="119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>
      <c r="A42" s="78">
        <v>42614</v>
      </c>
      <c r="B42" s="80">
        <v>0.7142857142857143</v>
      </c>
      <c r="C42" s="79">
        <v>0.21428571428571427</v>
      </c>
      <c r="D42" s="80">
        <v>7.1428571428571425E-2</v>
      </c>
      <c r="E42" s="80">
        <v>0.5</v>
      </c>
      <c r="F42" s="80">
        <v>0.42857142857142855</v>
      </c>
      <c r="G42" s="144">
        <v>7.1428571428571425E-2</v>
      </c>
      <c r="H42" s="119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78">
        <v>42705</v>
      </c>
      <c r="B43" s="80">
        <v>0.41666666666666663</v>
      </c>
      <c r="C43" s="79">
        <v>0.5</v>
      </c>
      <c r="D43" s="80">
        <v>8.3333333333333329E-2</v>
      </c>
      <c r="E43" s="80">
        <v>0.38461538461538464</v>
      </c>
      <c r="F43" s="80">
        <v>0.61538461538461542</v>
      </c>
      <c r="G43" s="144">
        <v>0</v>
      </c>
      <c r="H43" s="119">
        <f t="shared" si="0"/>
        <v>1</v>
      </c>
      <c r="Z43" s="45"/>
      <c r="AA43" s="52"/>
      <c r="AB43" s="53"/>
    </row>
    <row r="44" spans="1:28">
      <c r="A44" s="78">
        <v>42795</v>
      </c>
      <c r="B44" s="80">
        <v>0.33333333333333331</v>
      </c>
      <c r="C44" s="79">
        <v>0.66666666666666663</v>
      </c>
      <c r="D44" s="145">
        <v>0</v>
      </c>
      <c r="E44" s="80">
        <v>0.2</v>
      </c>
      <c r="F44" s="80">
        <v>0.66666666666666663</v>
      </c>
      <c r="G44" s="144">
        <v>0.13333333333333333</v>
      </c>
      <c r="H44" s="119">
        <f t="shared" si="0"/>
        <v>1</v>
      </c>
      <c r="Z44" s="45"/>
      <c r="AA44" s="52"/>
      <c r="AB44" s="53"/>
    </row>
    <row r="45" spans="1:28">
      <c r="A45" s="78">
        <v>42887</v>
      </c>
      <c r="B45" s="80">
        <v>0.5625</v>
      </c>
      <c r="C45" s="80">
        <v>0.375</v>
      </c>
      <c r="D45" s="144">
        <v>6.25E-2</v>
      </c>
      <c r="E45" s="80">
        <v>0.39999999999999997</v>
      </c>
      <c r="F45" s="80">
        <v>0.6</v>
      </c>
      <c r="G45" s="144">
        <v>0</v>
      </c>
      <c r="H45" s="119">
        <f t="shared" si="0"/>
        <v>1</v>
      </c>
      <c r="Z45" s="45"/>
      <c r="AA45" s="52"/>
      <c r="AB45" s="53"/>
    </row>
    <row r="46" spans="1:28">
      <c r="A46" s="78">
        <v>42979</v>
      </c>
      <c r="B46" s="80">
        <v>0.4375</v>
      </c>
      <c r="C46" s="80">
        <v>0.4375</v>
      </c>
      <c r="D46" s="144">
        <v>0.125</v>
      </c>
      <c r="E46" s="80">
        <v>0.5</v>
      </c>
      <c r="F46" s="80">
        <v>0.4375</v>
      </c>
      <c r="G46" s="144">
        <v>6.25E-2</v>
      </c>
      <c r="H46" s="119">
        <f t="shared" si="0"/>
        <v>1</v>
      </c>
      <c r="Z46" s="45"/>
      <c r="AA46" s="52"/>
      <c r="AB46" s="53"/>
    </row>
    <row r="47" spans="1:28">
      <c r="A47" s="78">
        <v>43070</v>
      </c>
      <c r="B47" s="80">
        <v>0.60000000000000009</v>
      </c>
      <c r="C47" s="80">
        <v>0.4</v>
      </c>
      <c r="D47" s="144">
        <v>0</v>
      </c>
      <c r="E47" s="80">
        <v>0.66666666666666663</v>
      </c>
      <c r="F47" s="80">
        <v>0.33333333333333331</v>
      </c>
      <c r="G47" s="144">
        <v>0</v>
      </c>
      <c r="H47" s="119">
        <f t="shared" si="0"/>
        <v>1</v>
      </c>
      <c r="Z47" s="45"/>
      <c r="AA47" s="52"/>
      <c r="AB47" s="53"/>
    </row>
    <row r="48" spans="1:28">
      <c r="A48" s="78">
        <v>43160</v>
      </c>
      <c r="B48" s="80">
        <v>0.2857142857142857</v>
      </c>
      <c r="C48" s="80">
        <v>0.7142857142857143</v>
      </c>
      <c r="D48" s="144">
        <v>0</v>
      </c>
      <c r="E48" s="80">
        <v>0.35714285714285715</v>
      </c>
      <c r="F48" s="80">
        <v>0.6428571428571429</v>
      </c>
      <c r="G48" s="144">
        <v>0</v>
      </c>
      <c r="H48" s="119">
        <f t="shared" si="0"/>
        <v>1</v>
      </c>
      <c r="Z48" s="45"/>
      <c r="AA48" s="52"/>
      <c r="AB48" s="53"/>
    </row>
    <row r="49" spans="1:28">
      <c r="A49" s="78">
        <v>43252</v>
      </c>
      <c r="B49" s="80">
        <v>0.4</v>
      </c>
      <c r="C49" s="80">
        <v>0.6</v>
      </c>
      <c r="D49" s="144">
        <v>0</v>
      </c>
      <c r="E49" s="80">
        <v>0</v>
      </c>
      <c r="F49" s="80">
        <v>0.2</v>
      </c>
      <c r="G49" s="144">
        <v>0.8</v>
      </c>
      <c r="H49" s="119">
        <f t="shared" si="0"/>
        <v>1</v>
      </c>
      <c r="Z49" s="45"/>
      <c r="AA49" s="52"/>
      <c r="AB49" s="53"/>
    </row>
    <row r="50" spans="1:28">
      <c r="A50" s="78">
        <v>43344</v>
      </c>
      <c r="B50" s="80">
        <v>0.30769230769230771</v>
      </c>
      <c r="C50" s="80">
        <v>0.69230769230769229</v>
      </c>
      <c r="D50" s="144">
        <v>0</v>
      </c>
      <c r="E50" s="80">
        <v>0.15384615384615385</v>
      </c>
      <c r="F50" s="80">
        <v>0.76923076923076927</v>
      </c>
      <c r="G50" s="144">
        <v>7.6923076923076927E-2</v>
      </c>
      <c r="H50" s="119">
        <f t="shared" si="0"/>
        <v>1</v>
      </c>
      <c r="Z50" s="45"/>
      <c r="AA50" s="52"/>
      <c r="AB50" s="53"/>
    </row>
    <row r="51" spans="1:28">
      <c r="A51" s="78">
        <v>43435</v>
      </c>
      <c r="B51" s="80">
        <v>6.6666666666666666E-2</v>
      </c>
      <c r="C51" s="80">
        <v>0.8666666666666667</v>
      </c>
      <c r="D51" s="144">
        <v>6.6666666666666666E-2</v>
      </c>
      <c r="E51" s="80">
        <v>0</v>
      </c>
      <c r="F51" s="80">
        <v>0.8666666666666667</v>
      </c>
      <c r="G51" s="144">
        <v>0.13333333333333333</v>
      </c>
      <c r="H51" s="119">
        <f t="shared" si="0"/>
        <v>1</v>
      </c>
      <c r="Z51" s="45"/>
      <c r="AA51" s="52"/>
      <c r="AB51" s="53"/>
    </row>
    <row r="52" spans="1:28">
      <c r="A52" s="78">
        <v>43525</v>
      </c>
      <c r="B52" s="80">
        <v>6.6666666666666666E-2</v>
      </c>
      <c r="C52" s="80">
        <v>0.73333333333333328</v>
      </c>
      <c r="D52" s="144">
        <v>0.2</v>
      </c>
      <c r="E52" s="80">
        <v>0.2</v>
      </c>
      <c r="F52" s="80">
        <v>0.53333333333333333</v>
      </c>
      <c r="G52" s="144">
        <v>0.26666666666666666</v>
      </c>
      <c r="H52" s="119">
        <f t="shared" si="0"/>
        <v>1</v>
      </c>
      <c r="Z52" s="45"/>
      <c r="AA52" s="52"/>
      <c r="AB52" s="53"/>
    </row>
    <row r="53" spans="1:28">
      <c r="A53" s="78">
        <v>43617</v>
      </c>
      <c r="B53" s="80">
        <v>0.45454545454545459</v>
      </c>
      <c r="C53" s="80">
        <v>0.36363636363636365</v>
      </c>
      <c r="D53" s="144">
        <v>0.18181818181818182</v>
      </c>
      <c r="E53" s="80">
        <v>0.45454545454545453</v>
      </c>
      <c r="F53" s="80">
        <v>0.45454545454545453</v>
      </c>
      <c r="G53" s="144">
        <v>9.0909090909090912E-2</v>
      </c>
      <c r="H53" s="119">
        <f t="shared" si="0"/>
        <v>1</v>
      </c>
      <c r="Z53" s="45"/>
      <c r="AA53" s="52"/>
      <c r="AB53" s="53"/>
    </row>
    <row r="54" spans="1:28">
      <c r="A54" s="78">
        <v>43709</v>
      </c>
      <c r="B54" s="80">
        <v>0.25</v>
      </c>
      <c r="C54" s="80">
        <v>0.5</v>
      </c>
      <c r="D54" s="144">
        <v>0.25</v>
      </c>
      <c r="E54" s="80">
        <v>0.16666666666666666</v>
      </c>
      <c r="F54" s="80">
        <v>0.58333333333333337</v>
      </c>
      <c r="G54" s="144">
        <v>0.25</v>
      </c>
      <c r="H54" s="119">
        <f t="shared" si="0"/>
        <v>1</v>
      </c>
      <c r="I54" s="119"/>
      <c r="Z54" s="45"/>
      <c r="AA54" s="52"/>
      <c r="AB54" s="53"/>
    </row>
    <row r="55" spans="1:28">
      <c r="A55" s="78">
        <v>43800</v>
      </c>
      <c r="B55" s="80">
        <v>9.0909090909090912E-2</v>
      </c>
      <c r="C55" s="80">
        <v>0.72727272727272729</v>
      </c>
      <c r="D55" s="144">
        <v>0.18181818181818182</v>
      </c>
      <c r="E55" s="80">
        <v>0</v>
      </c>
      <c r="F55" s="80">
        <v>0.9</v>
      </c>
      <c r="G55" s="144">
        <v>0.1</v>
      </c>
      <c r="H55" s="119">
        <f t="shared" ref="H55:H71" si="1">+SUM(E55:G55)</f>
        <v>1</v>
      </c>
      <c r="Z55" s="45"/>
      <c r="AA55" s="52"/>
      <c r="AB55" s="53"/>
    </row>
    <row r="56" spans="1:28">
      <c r="A56" s="78">
        <v>43891</v>
      </c>
      <c r="B56" s="80">
        <v>0.42857142857142844</v>
      </c>
      <c r="C56" s="80">
        <v>0.50000000000000022</v>
      </c>
      <c r="D56" s="144">
        <v>7.1428571428571425E-2</v>
      </c>
      <c r="E56" s="80">
        <v>0.9285714285714286</v>
      </c>
      <c r="F56" s="80">
        <v>0</v>
      </c>
      <c r="G56" s="144">
        <v>7.1428571428571425E-2</v>
      </c>
      <c r="H56" s="119">
        <f t="shared" si="1"/>
        <v>1</v>
      </c>
      <c r="Z56" s="45"/>
      <c r="AA56" s="52"/>
      <c r="AB56" s="53"/>
    </row>
    <row r="57" spans="1:28">
      <c r="A57" s="78">
        <v>43983</v>
      </c>
      <c r="B57" s="80">
        <v>0.75</v>
      </c>
      <c r="C57" s="80">
        <v>0.125</v>
      </c>
      <c r="D57" s="144">
        <v>0.125</v>
      </c>
      <c r="E57" s="80">
        <v>0.625</v>
      </c>
      <c r="F57" s="80">
        <v>0.25</v>
      </c>
      <c r="G57" s="144">
        <v>0.125</v>
      </c>
      <c r="H57" s="119">
        <f t="shared" si="1"/>
        <v>1</v>
      </c>
      <c r="Z57" s="45"/>
      <c r="AA57" s="52"/>
      <c r="AB57" s="53"/>
    </row>
    <row r="58" spans="1:28">
      <c r="A58" s="78">
        <v>44075</v>
      </c>
      <c r="B58" s="80">
        <v>0.72727272727272696</v>
      </c>
      <c r="C58" s="80">
        <v>0.18181818181818199</v>
      </c>
      <c r="D58" s="144">
        <v>9.0909090909090898E-2</v>
      </c>
      <c r="E58" s="80">
        <v>0.63636363636363602</v>
      </c>
      <c r="F58" s="80">
        <v>0.18181818181818199</v>
      </c>
      <c r="G58" s="80">
        <v>0.18181818181818199</v>
      </c>
      <c r="H58" s="119">
        <f t="shared" si="1"/>
        <v>1</v>
      </c>
      <c r="Z58" s="45"/>
      <c r="AA58" s="52"/>
      <c r="AB58" s="53"/>
    </row>
    <row r="59" spans="1:28">
      <c r="A59" s="78">
        <v>44166</v>
      </c>
      <c r="B59" s="80">
        <v>0.58333333333333326</v>
      </c>
      <c r="C59" s="80">
        <v>0.25</v>
      </c>
      <c r="D59" s="80">
        <v>0.16666666666666699</v>
      </c>
      <c r="E59" s="80">
        <v>0.5</v>
      </c>
      <c r="F59" s="79">
        <v>0.25</v>
      </c>
      <c r="G59" s="79">
        <v>0.25</v>
      </c>
      <c r="H59" s="119">
        <f t="shared" si="1"/>
        <v>1</v>
      </c>
      <c r="Z59" s="45"/>
      <c r="AA59" s="52"/>
      <c r="AB59" s="53"/>
    </row>
    <row r="60" spans="1:28">
      <c r="A60" s="78">
        <v>44256</v>
      </c>
      <c r="B60" s="80">
        <v>0.25</v>
      </c>
      <c r="C60" s="80">
        <v>0.58333333333333304</v>
      </c>
      <c r="D60" s="80">
        <v>0.1666666666666666</v>
      </c>
      <c r="E60" s="80">
        <v>0.25</v>
      </c>
      <c r="F60" s="80">
        <v>0.5</v>
      </c>
      <c r="G60" s="144">
        <v>0.25000000000000028</v>
      </c>
      <c r="H60" s="119">
        <f t="shared" si="1"/>
        <v>1.0000000000000002</v>
      </c>
      <c r="Z60" s="45"/>
      <c r="AA60" s="52"/>
      <c r="AB60" s="53"/>
    </row>
    <row r="61" spans="1:28">
      <c r="A61" s="78">
        <v>44348</v>
      </c>
      <c r="B61" s="80">
        <v>0.133333333333333</v>
      </c>
      <c r="C61" s="80">
        <v>0.8</v>
      </c>
      <c r="D61" s="144">
        <v>6.6666666666666693E-2</v>
      </c>
      <c r="E61" s="80">
        <v>6.6666666666666693E-2</v>
      </c>
      <c r="F61" s="80">
        <v>0.8</v>
      </c>
      <c r="G61" s="144">
        <v>0.133333333333333</v>
      </c>
      <c r="H61" s="119">
        <f t="shared" si="1"/>
        <v>0.99999999999999967</v>
      </c>
      <c r="Z61" s="45"/>
      <c r="AB61" s="53"/>
    </row>
    <row r="62" spans="1:28">
      <c r="A62" s="78">
        <v>44440</v>
      </c>
      <c r="B62" s="80">
        <v>0.21052631578947401</v>
      </c>
      <c r="C62" s="80">
        <v>0.63157894736842102</v>
      </c>
      <c r="D62" s="144">
        <v>0.15789473684210539</v>
      </c>
      <c r="E62" s="80">
        <v>0.105263157894737</v>
      </c>
      <c r="F62" s="80">
        <v>0.73684210526315796</v>
      </c>
      <c r="G62" s="144">
        <v>0.15789473684210539</v>
      </c>
      <c r="H62" s="119">
        <f t="shared" si="1"/>
        <v>1.0000000000000002</v>
      </c>
      <c r="Z62" s="45"/>
      <c r="AB62" s="53"/>
    </row>
    <row r="63" spans="1:28">
      <c r="A63" s="78">
        <v>44531</v>
      </c>
      <c r="B63" s="80">
        <v>0.125</v>
      </c>
      <c r="C63" s="80">
        <v>0.75</v>
      </c>
      <c r="D63" s="80">
        <v>0.125</v>
      </c>
      <c r="E63" s="80">
        <v>6.25E-2</v>
      </c>
      <c r="F63" s="80">
        <v>0.625</v>
      </c>
      <c r="G63" s="80">
        <v>0.3125</v>
      </c>
      <c r="H63" s="119">
        <f t="shared" si="1"/>
        <v>1</v>
      </c>
    </row>
    <row r="64" spans="1:28">
      <c r="A64" s="78">
        <v>44621</v>
      </c>
      <c r="B64" s="80">
        <v>6.25E-2</v>
      </c>
      <c r="C64" s="80">
        <v>0.8125</v>
      </c>
      <c r="D64" s="80">
        <v>0.125</v>
      </c>
      <c r="E64" s="80">
        <v>0</v>
      </c>
      <c r="F64" s="80">
        <v>0.875</v>
      </c>
      <c r="G64" s="80">
        <v>0.125</v>
      </c>
      <c r="H64" s="119">
        <f t="shared" si="1"/>
        <v>1</v>
      </c>
    </row>
    <row r="65" spans="1:28">
      <c r="A65" s="78">
        <v>44713</v>
      </c>
      <c r="B65" s="80">
        <v>0.35714285714285698</v>
      </c>
      <c r="C65" s="80">
        <v>0.5</v>
      </c>
      <c r="D65" s="80">
        <v>0.14285714285714299</v>
      </c>
      <c r="E65" s="80">
        <v>0.5</v>
      </c>
      <c r="F65" s="80">
        <v>0.5</v>
      </c>
      <c r="G65" s="80">
        <v>0</v>
      </c>
      <c r="H65" s="119">
        <f t="shared" si="1"/>
        <v>1</v>
      </c>
      <c r="AA65" s="241"/>
      <c r="AB65" s="241"/>
    </row>
    <row r="66" spans="1:28">
      <c r="A66" s="78">
        <v>44805</v>
      </c>
      <c r="B66" s="80">
        <v>0.5</v>
      </c>
      <c r="C66" s="80">
        <v>0.5</v>
      </c>
      <c r="D66" s="80">
        <v>0</v>
      </c>
      <c r="E66" s="80">
        <v>0.42857142857142899</v>
      </c>
      <c r="F66" s="80">
        <v>0.5</v>
      </c>
      <c r="G66" s="80">
        <v>7.1428571428571397E-2</v>
      </c>
      <c r="H66" s="119">
        <f t="shared" si="1"/>
        <v>1.0000000000000004</v>
      </c>
      <c r="AA66" s="241"/>
      <c r="AB66" s="241"/>
    </row>
    <row r="67" spans="1:28">
      <c r="A67" s="78">
        <v>44896</v>
      </c>
      <c r="B67" s="80">
        <v>0.5</v>
      </c>
      <c r="C67" s="80">
        <v>0.5</v>
      </c>
      <c r="D67" s="80">
        <v>0</v>
      </c>
      <c r="E67" s="80">
        <v>0.5</v>
      </c>
      <c r="F67" s="80">
        <v>0.4375</v>
      </c>
      <c r="G67" s="80">
        <v>6.25E-2</v>
      </c>
      <c r="H67" s="119">
        <f t="shared" si="1"/>
        <v>1</v>
      </c>
      <c r="AA67" s="241"/>
      <c r="AB67" s="241"/>
    </row>
    <row r="68" spans="1:28">
      <c r="A68" s="78">
        <v>44986</v>
      </c>
      <c r="B68" s="80">
        <v>0.76470588235294101</v>
      </c>
      <c r="C68" s="80">
        <v>0.23529411764705899</v>
      </c>
      <c r="D68" s="80">
        <v>0</v>
      </c>
      <c r="E68" s="80">
        <v>0.58823529411764697</v>
      </c>
      <c r="F68" s="80">
        <v>0.41176470588235298</v>
      </c>
      <c r="G68" s="80">
        <v>0</v>
      </c>
      <c r="H68" s="119">
        <f t="shared" si="1"/>
        <v>1</v>
      </c>
      <c r="AA68" s="241"/>
      <c r="AB68" s="241"/>
    </row>
    <row r="69" spans="1:28">
      <c r="A69" s="78">
        <v>45078</v>
      </c>
      <c r="B69" s="80">
        <v>0.7619047619047622</v>
      </c>
      <c r="C69" s="80">
        <v>0.238095238095238</v>
      </c>
      <c r="D69" s="80">
        <v>0</v>
      </c>
      <c r="E69" s="80">
        <v>0.57142857142857151</v>
      </c>
      <c r="F69" s="80">
        <v>0.42857142857142899</v>
      </c>
      <c r="G69" s="80">
        <v>0</v>
      </c>
      <c r="H69" s="119">
        <f t="shared" si="1"/>
        <v>1.0000000000000004</v>
      </c>
      <c r="AA69" s="241"/>
      <c r="AB69" s="241"/>
    </row>
    <row r="70" spans="1:28">
      <c r="A70" s="78">
        <v>45170</v>
      </c>
      <c r="B70" s="80">
        <v>0.6875</v>
      </c>
      <c r="C70" s="80">
        <v>0.3125</v>
      </c>
      <c r="D70" s="80">
        <v>0</v>
      </c>
      <c r="E70" s="80">
        <v>0.625</v>
      </c>
      <c r="F70" s="80">
        <v>0.375</v>
      </c>
      <c r="G70" s="80">
        <v>0</v>
      </c>
      <c r="H70" s="119">
        <f t="shared" si="1"/>
        <v>1</v>
      </c>
      <c r="AA70" s="241"/>
      <c r="AB70" s="241"/>
    </row>
    <row r="71" spans="1:28">
      <c r="A71" s="43">
        <v>45261</v>
      </c>
      <c r="B71" s="80">
        <v>0.5625</v>
      </c>
      <c r="C71" s="80">
        <v>0.4375</v>
      </c>
      <c r="D71" s="80">
        <v>0</v>
      </c>
      <c r="E71" s="80">
        <v>0.625</v>
      </c>
      <c r="F71" s="80">
        <v>0.375</v>
      </c>
      <c r="G71" s="80">
        <v>0</v>
      </c>
      <c r="H71" s="119">
        <f t="shared" si="1"/>
        <v>1</v>
      </c>
      <c r="AA71" s="241"/>
      <c r="AB71" s="241"/>
    </row>
    <row r="72" spans="1:28">
      <c r="A72" s="43">
        <v>45352</v>
      </c>
      <c r="B72" s="80">
        <v>0.47058823529411797</v>
      </c>
      <c r="C72" s="80">
        <v>0.47058823529411797</v>
      </c>
      <c r="D72" s="80">
        <v>5.8823529411764698E-2</v>
      </c>
      <c r="E72" s="80">
        <v>0.52941176470588203</v>
      </c>
      <c r="F72" s="80">
        <v>0.47058823529411797</v>
      </c>
      <c r="G72" s="80">
        <v>0</v>
      </c>
      <c r="H72" s="119">
        <f>+SUM(E72:G72)</f>
        <v>1</v>
      </c>
      <c r="AA72" s="241"/>
      <c r="AB72" s="241"/>
    </row>
    <row r="73" spans="1:28">
      <c r="A73" s="78">
        <v>45444</v>
      </c>
      <c r="B73" s="80">
        <v>0.42105263157894801</v>
      </c>
      <c r="C73" s="80">
        <v>0.57894736842105299</v>
      </c>
      <c r="D73" s="80">
        <v>0</v>
      </c>
      <c r="E73" s="80">
        <v>0.52631578947368407</v>
      </c>
      <c r="F73" s="80">
        <v>0.47368421052631599</v>
      </c>
      <c r="G73" s="80">
        <v>0</v>
      </c>
      <c r="H73" s="119">
        <f>+SUM(E73:G73)</f>
        <v>1</v>
      </c>
      <c r="AA73" s="241"/>
      <c r="AB73" s="241"/>
    </row>
    <row r="74" spans="1:28">
      <c r="A74" s="78">
        <v>45536</v>
      </c>
      <c r="B74" s="80">
        <v>0.41176470588235298</v>
      </c>
      <c r="C74" s="80">
        <v>0.58823529411764697</v>
      </c>
      <c r="D74" s="80">
        <v>0</v>
      </c>
      <c r="E74" s="80">
        <v>0.29411764705882398</v>
      </c>
      <c r="F74" s="80">
        <v>0.58823529411764697</v>
      </c>
      <c r="G74" s="80">
        <v>0.11764705882352899</v>
      </c>
      <c r="H74" s="119">
        <f t="shared" ref="H74:H80" si="2">+SUM(E74:G74)</f>
        <v>1</v>
      </c>
      <c r="AA74" s="241"/>
      <c r="AB74" s="241"/>
    </row>
    <row r="75" spans="1:28">
      <c r="A75" s="78">
        <v>45627</v>
      </c>
      <c r="B75" s="80">
        <v>0.29166666666666669</v>
      </c>
      <c r="C75" s="80">
        <v>0.70833333333333304</v>
      </c>
      <c r="D75" s="80">
        <v>0</v>
      </c>
      <c r="E75" s="80">
        <v>0.29166666666666702</v>
      </c>
      <c r="F75" s="80">
        <v>0.54166666666666696</v>
      </c>
      <c r="G75" s="80">
        <v>0.16666666666666699</v>
      </c>
      <c r="H75" s="119">
        <f t="shared" si="2"/>
        <v>1.0000000000000009</v>
      </c>
      <c r="AA75" s="241"/>
      <c r="AB75" s="241"/>
    </row>
    <row r="76" spans="1:28">
      <c r="A76" s="78">
        <v>45717</v>
      </c>
      <c r="B76" s="80">
        <v>0.3913043478260872</v>
      </c>
      <c r="C76" s="80">
        <v>0.52173913043478304</v>
      </c>
      <c r="D76" s="80">
        <v>8.6956521739130405E-2</v>
      </c>
      <c r="E76" s="80">
        <v>0.3913043478260872</v>
      </c>
      <c r="F76" s="80">
        <v>0.434782608695652</v>
      </c>
      <c r="G76" s="80">
        <v>0.1739130434782612</v>
      </c>
      <c r="H76" s="119">
        <f t="shared" si="2"/>
        <v>1.0000000000000004</v>
      </c>
      <c r="AA76" s="241"/>
      <c r="AB76" s="241"/>
    </row>
    <row r="77" spans="1:28">
      <c r="A77" s="78">
        <v>45809</v>
      </c>
      <c r="B77" s="80">
        <v>0.27999999999999997</v>
      </c>
      <c r="C77" s="80">
        <v>0.68</v>
      </c>
      <c r="D77" s="80">
        <v>0.04</v>
      </c>
      <c r="E77" s="80">
        <v>0.39999999999999997</v>
      </c>
      <c r="F77" s="80">
        <v>0.52</v>
      </c>
      <c r="G77" s="80">
        <v>0.08</v>
      </c>
      <c r="H77" s="119">
        <f t="shared" si="2"/>
        <v>0.99999999999999989</v>
      </c>
      <c r="Z77" s="45"/>
      <c r="AA77" s="52"/>
      <c r="AB77" s="53"/>
    </row>
    <row r="78" spans="1:28">
      <c r="A78" s="78">
        <v>45901</v>
      </c>
      <c r="B78" s="80">
        <v>0.21739130434782622</v>
      </c>
      <c r="C78" s="80">
        <v>0.69565217391304301</v>
      </c>
      <c r="D78" s="80">
        <v>8.6956521739130405E-2</v>
      </c>
      <c r="E78" s="80">
        <v>0.26086956521739119</v>
      </c>
      <c r="F78" s="80">
        <v>0.69565217391304301</v>
      </c>
      <c r="G78" s="80">
        <v>4.3478260869565202E-2</v>
      </c>
      <c r="H78" s="119">
        <f t="shared" si="2"/>
        <v>0.99999999999999933</v>
      </c>
      <c r="Z78" s="45"/>
      <c r="AB78" s="53"/>
    </row>
    <row r="79" spans="1:28">
      <c r="A79" s="78">
        <v>45992</v>
      </c>
      <c r="B79" s="80">
        <v>0.22727272727272699</v>
      </c>
      <c r="C79" s="80">
        <v>0.59090909090909105</v>
      </c>
      <c r="D79" s="80">
        <v>0.18181818181818149</v>
      </c>
      <c r="E79" s="80">
        <v>0.31818181818181801</v>
      </c>
      <c r="F79" s="80">
        <v>0.68181818181818199</v>
      </c>
      <c r="G79" s="80">
        <v>0</v>
      </c>
      <c r="H79" s="119">
        <f t="shared" si="2"/>
        <v>1</v>
      </c>
      <c r="AB79" s="53"/>
    </row>
    <row r="80" spans="1:28" ht="14.5">
      <c r="A80" s="78">
        <v>46082</v>
      </c>
      <c r="B80" s="236">
        <v>0.30434782608695699</v>
      </c>
      <c r="C80" s="236">
        <v>0.69565217391304301</v>
      </c>
      <c r="D80" s="236">
        <v>0</v>
      </c>
      <c r="E80" s="80">
        <v>0.30434782608695699</v>
      </c>
      <c r="F80" s="80">
        <v>0.69565217391304301</v>
      </c>
      <c r="G80" s="110">
        <v>0</v>
      </c>
      <c r="H80" s="119">
        <f t="shared" si="2"/>
        <v>1</v>
      </c>
    </row>
    <row r="81" spans="1:28">
      <c r="A81" s="43">
        <v>46174</v>
      </c>
      <c r="B81" s="80">
        <v>0.30434782608695699</v>
      </c>
      <c r="C81" s="80">
        <v>0.69565217391304301</v>
      </c>
      <c r="D81" s="80">
        <v>0</v>
      </c>
      <c r="E81" s="80"/>
      <c r="F81" s="80"/>
      <c r="G81" s="112"/>
      <c r="AA81" s="241"/>
      <c r="AB81" s="241"/>
    </row>
    <row r="82" spans="1:28">
      <c r="A82" s="72"/>
      <c r="E82" s="110"/>
      <c r="F82" s="80"/>
      <c r="G82" s="110"/>
      <c r="AA82" s="143"/>
      <c r="AB82" s="143"/>
    </row>
    <row r="83" spans="1:28">
      <c r="A83" s="72"/>
      <c r="Z83" s="45"/>
      <c r="AA83" s="52"/>
      <c r="AB83" s="53"/>
    </row>
    <row r="84" spans="1:28" ht="25.5" customHeight="1">
      <c r="A84" s="72"/>
      <c r="B84" s="251"/>
      <c r="C84" s="251"/>
      <c r="D84" s="251"/>
      <c r="E84" s="103"/>
      <c r="F84" s="103"/>
      <c r="G84" s="103"/>
      <c r="Z84" s="45"/>
      <c r="AA84" s="52"/>
      <c r="AB84" s="53"/>
    </row>
    <row r="85" spans="1:28">
      <c r="B85" s="105"/>
      <c r="C85" s="105"/>
      <c r="D85" s="105"/>
      <c r="E85" s="105"/>
      <c r="F85" s="105"/>
      <c r="G85" s="105"/>
      <c r="Z85" s="45"/>
      <c r="AA85" s="52"/>
      <c r="AB85" s="53"/>
    </row>
    <row r="86" spans="1:28">
      <c r="A86" s="142"/>
      <c r="B86" s="141"/>
      <c r="C86" s="79"/>
      <c r="D86" s="79"/>
      <c r="Z86" s="45"/>
      <c r="AA86" s="52"/>
      <c r="AB86" s="53"/>
    </row>
    <row r="87" spans="1:28">
      <c r="A87" s="107"/>
      <c r="B87" s="79"/>
      <c r="C87" s="79"/>
      <c r="D87" s="79"/>
      <c r="E87" s="79"/>
      <c r="F87" s="79"/>
      <c r="G87" s="79"/>
      <c r="Z87" s="45"/>
      <c r="AA87" s="52"/>
      <c r="AB87" s="53"/>
    </row>
    <row r="88" spans="1:28">
      <c r="A88" s="107"/>
      <c r="B88" s="79"/>
      <c r="C88" s="79"/>
      <c r="D88" s="79"/>
      <c r="E88" s="79"/>
      <c r="F88" s="79"/>
      <c r="G88" s="79"/>
      <c r="Z88" s="45"/>
      <c r="AA88" s="52"/>
      <c r="AB88" s="53"/>
    </row>
    <row r="89" spans="1:28">
      <c r="A89" s="107"/>
      <c r="B89" s="79"/>
      <c r="C89" s="79"/>
      <c r="D89" s="79"/>
      <c r="E89" s="79"/>
      <c r="F89" s="79"/>
      <c r="G89" s="79"/>
      <c r="Z89" s="45"/>
      <c r="AA89" s="52"/>
      <c r="AB89" s="53"/>
    </row>
    <row r="90" spans="1:28">
      <c r="A90" s="107"/>
      <c r="B90" s="79"/>
      <c r="C90" s="79"/>
      <c r="D90" s="79"/>
      <c r="E90" s="79"/>
      <c r="F90" s="79"/>
      <c r="G90" s="79"/>
      <c r="Z90" s="45"/>
      <c r="AA90" s="52"/>
      <c r="AB90" s="53"/>
    </row>
    <row r="91" spans="1:28">
      <c r="A91" s="107"/>
      <c r="B91" s="79"/>
      <c r="C91" s="79"/>
      <c r="D91" s="79"/>
      <c r="E91" s="79"/>
      <c r="F91" s="79"/>
      <c r="G91" s="79"/>
      <c r="Z91" s="45"/>
      <c r="AA91" s="52"/>
      <c r="AB91" s="53"/>
    </row>
    <row r="92" spans="1:28">
      <c r="A92" s="107"/>
      <c r="B92" s="79"/>
      <c r="C92" s="79"/>
      <c r="D92" s="79"/>
      <c r="E92" s="79"/>
      <c r="F92" s="79"/>
      <c r="G92" s="79"/>
      <c r="Z92" s="45"/>
      <c r="AA92" s="52"/>
      <c r="AB92" s="53"/>
    </row>
    <row r="93" spans="1:28">
      <c r="A93" s="107"/>
      <c r="B93" s="79"/>
      <c r="C93" s="79"/>
      <c r="D93" s="79"/>
      <c r="E93" s="79"/>
      <c r="F93" s="79"/>
      <c r="G93" s="79"/>
      <c r="Z93" s="45"/>
      <c r="AA93" s="52"/>
      <c r="AB93" s="53"/>
    </row>
    <row r="94" spans="1:28">
      <c r="A94" s="107"/>
      <c r="B94" s="79"/>
      <c r="C94" s="79"/>
      <c r="D94" s="79"/>
      <c r="E94" s="79"/>
      <c r="F94" s="79"/>
      <c r="G94" s="79"/>
      <c r="Z94" s="45"/>
      <c r="AB94" s="53"/>
    </row>
    <row r="95" spans="1:28">
      <c r="A95" s="43"/>
      <c r="B95" s="46"/>
      <c r="C95" s="46"/>
      <c r="D95" s="46"/>
      <c r="E95" s="79"/>
      <c r="F95" s="79"/>
      <c r="G95" s="79"/>
      <c r="AB95" s="53"/>
    </row>
    <row r="96" spans="1:28">
      <c r="A96" s="107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07"/>
      <c r="B99" s="112"/>
      <c r="C99" s="112"/>
      <c r="D99" s="112"/>
      <c r="E99" s="112"/>
      <c r="F99" s="112"/>
      <c r="G99" s="112"/>
    </row>
  </sheetData>
  <mergeCells count="18"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  <mergeCell ref="AA66:AB66"/>
    <mergeCell ref="AA4:AB4"/>
    <mergeCell ref="B6:D6"/>
    <mergeCell ref="E6:G6"/>
    <mergeCell ref="AA21:AB21"/>
    <mergeCell ref="AA65:AB65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9"/>
  <sheetViews>
    <sheetView showGridLines="0" view="pageBreakPreview" zoomScale="102" zoomScaleNormal="100" zoomScaleSheetLayoutView="115" workbookViewId="0">
      <selection activeCell="G8" sqref="G8"/>
    </sheetView>
  </sheetViews>
  <sheetFormatPr defaultColWidth="11.453125" defaultRowHeight="14"/>
  <cols>
    <col min="1" max="1" width="41.453125" style="122" customWidth="1"/>
    <col min="2" max="2" width="8.54296875" style="130" customWidth="1"/>
    <col min="3" max="3" width="11.453125" style="130" customWidth="1"/>
    <col min="4" max="4" width="13" style="122" bestFit="1" customWidth="1"/>
    <col min="5" max="5" width="13" style="122" customWidth="1"/>
    <col min="6" max="6" width="3.453125" style="122" customWidth="1"/>
    <col min="7" max="16384" width="11.453125" style="122"/>
  </cols>
  <sheetData>
    <row r="1" spans="1:16">
      <c r="A1" s="120" t="s">
        <v>110</v>
      </c>
      <c r="B1" s="121"/>
      <c r="C1" s="121"/>
      <c r="F1" s="123"/>
      <c r="G1" s="196"/>
      <c r="H1" s="196"/>
      <c r="I1" s="196"/>
      <c r="J1" s="197"/>
      <c r="K1" s="197"/>
      <c r="L1" s="197"/>
      <c r="M1" s="197"/>
      <c r="N1" s="197"/>
      <c r="O1" s="197"/>
      <c r="P1" s="197"/>
    </row>
    <row r="2" spans="1:16">
      <c r="A2" s="120"/>
      <c r="B2" s="120" t="s">
        <v>1</v>
      </c>
      <c r="C2" s="121"/>
      <c r="F2" s="123"/>
      <c r="G2" s="196"/>
      <c r="H2" s="196"/>
      <c r="I2" s="196"/>
      <c r="J2" s="197"/>
      <c r="K2" s="197"/>
      <c r="L2" s="197"/>
      <c r="M2" s="197"/>
      <c r="N2" s="197"/>
      <c r="O2" s="197"/>
      <c r="P2" s="197"/>
    </row>
    <row r="3" spans="1:16">
      <c r="A3" s="120" t="s">
        <v>2</v>
      </c>
      <c r="B3" s="120"/>
      <c r="C3" s="121"/>
      <c r="F3" s="123"/>
      <c r="G3" s="196"/>
      <c r="H3" s="196"/>
      <c r="I3" s="196"/>
      <c r="J3" s="197"/>
      <c r="K3" s="197"/>
      <c r="L3" s="197"/>
      <c r="M3" s="197"/>
      <c r="N3" s="197"/>
      <c r="O3" s="197"/>
      <c r="P3" s="197"/>
    </row>
    <row r="4" spans="1:16">
      <c r="A4" s="120" t="s">
        <v>3</v>
      </c>
      <c r="B4" s="124" t="s">
        <v>111</v>
      </c>
      <c r="C4" s="121"/>
      <c r="F4" s="123"/>
      <c r="G4" s="196"/>
      <c r="H4" s="196"/>
      <c r="I4" s="196"/>
      <c r="J4" s="197"/>
      <c r="K4" s="197"/>
      <c r="L4" s="197"/>
      <c r="M4" s="197"/>
      <c r="N4" s="197"/>
      <c r="O4" s="197"/>
      <c r="P4" s="197"/>
    </row>
    <row r="5" spans="1:16">
      <c r="A5" s="120" t="s">
        <v>5</v>
      </c>
      <c r="B5" s="120">
        <v>100</v>
      </c>
      <c r="C5" s="121"/>
      <c r="F5" s="123"/>
      <c r="G5" s="196"/>
      <c r="H5" s="196"/>
      <c r="I5" s="196"/>
      <c r="J5" s="197"/>
      <c r="K5" s="197"/>
      <c r="L5" s="197"/>
      <c r="M5" s="197"/>
      <c r="N5" s="197"/>
      <c r="O5" s="197"/>
      <c r="P5" s="197"/>
    </row>
    <row r="6" spans="1:16">
      <c r="B6" s="121"/>
      <c r="C6" s="121"/>
      <c r="F6" s="123"/>
      <c r="G6" s="196"/>
      <c r="H6" s="196"/>
      <c r="I6" s="196"/>
      <c r="J6" s="197"/>
      <c r="K6" s="197"/>
      <c r="L6" s="197"/>
      <c r="M6" s="197"/>
      <c r="N6" s="197"/>
      <c r="O6" s="197"/>
      <c r="P6" s="197"/>
    </row>
    <row r="7" spans="1:16" ht="12.75" customHeight="1">
      <c r="A7" s="124" t="s">
        <v>108</v>
      </c>
      <c r="B7" s="125">
        <v>45992</v>
      </c>
      <c r="C7" s="125">
        <v>46082</v>
      </c>
      <c r="D7" s="126"/>
      <c r="E7" s="126"/>
      <c r="G7" s="198" t="s">
        <v>235</v>
      </c>
      <c r="H7" s="197"/>
      <c r="I7" s="197"/>
      <c r="J7" s="197"/>
      <c r="K7" s="197"/>
      <c r="L7" s="197"/>
      <c r="M7" s="197"/>
      <c r="N7" s="197"/>
      <c r="O7" s="197"/>
      <c r="P7" s="197"/>
    </row>
    <row r="8" spans="1:16" ht="12.75" customHeight="1">
      <c r="A8" s="120" t="s">
        <v>44</v>
      </c>
      <c r="B8" s="128">
        <v>0</v>
      </c>
      <c r="C8" s="131">
        <v>0</v>
      </c>
      <c r="D8" s="132"/>
      <c r="E8" s="132"/>
      <c r="G8" s="199" t="s">
        <v>112</v>
      </c>
      <c r="H8" s="197"/>
      <c r="I8" s="197"/>
      <c r="J8" s="197"/>
      <c r="K8" s="197"/>
      <c r="L8" s="197"/>
      <c r="M8" s="197"/>
      <c r="N8" s="197"/>
      <c r="O8" s="197"/>
      <c r="P8" s="197"/>
    </row>
    <row r="9" spans="1:16" ht="12.75" customHeight="1">
      <c r="A9" s="120" t="s">
        <v>113</v>
      </c>
      <c r="B9" s="128">
        <v>0</v>
      </c>
      <c r="C9" s="131">
        <v>0</v>
      </c>
      <c r="D9" s="132"/>
      <c r="E9" s="132"/>
      <c r="G9" s="197"/>
      <c r="H9" s="197"/>
      <c r="I9" s="197"/>
      <c r="J9" s="197"/>
      <c r="K9" s="197"/>
      <c r="L9" s="197"/>
      <c r="M9" s="197"/>
      <c r="N9" s="197"/>
      <c r="O9" s="197"/>
      <c r="P9" s="197"/>
    </row>
    <row r="10" spans="1:16" ht="12.75" customHeight="1">
      <c r="A10" s="120" t="s">
        <v>117</v>
      </c>
      <c r="B10" s="128">
        <v>0</v>
      </c>
      <c r="C10" s="131">
        <v>0</v>
      </c>
      <c r="D10" s="132"/>
      <c r="E10" s="132"/>
      <c r="G10" s="199" t="s">
        <v>27</v>
      </c>
      <c r="H10" s="197"/>
      <c r="I10" s="197"/>
      <c r="J10" s="197"/>
      <c r="K10" s="197"/>
      <c r="L10" s="197"/>
      <c r="M10" s="197"/>
      <c r="N10" s="197"/>
      <c r="O10" s="197"/>
      <c r="P10" s="197"/>
    </row>
    <row r="11" spans="1:16" ht="12.75" customHeight="1">
      <c r="A11" s="120" t="s">
        <v>114</v>
      </c>
      <c r="B11" s="128">
        <v>4</v>
      </c>
      <c r="C11" s="131">
        <v>0</v>
      </c>
      <c r="D11" s="132"/>
      <c r="E11" s="132"/>
      <c r="G11" s="197"/>
      <c r="H11" s="197"/>
      <c r="I11" s="197"/>
      <c r="J11" s="197"/>
      <c r="K11" s="197"/>
      <c r="L11" s="197"/>
      <c r="M11" s="197"/>
      <c r="N11" s="197"/>
      <c r="O11" s="197"/>
      <c r="P11" s="197"/>
    </row>
    <row r="12" spans="1:16" ht="12.75" customHeight="1">
      <c r="A12" s="120" t="s">
        <v>115</v>
      </c>
      <c r="B12" s="128">
        <v>8</v>
      </c>
      <c r="C12" s="131">
        <v>4</v>
      </c>
      <c r="D12" s="132"/>
      <c r="E12" s="132"/>
      <c r="G12" s="197"/>
      <c r="H12" s="197"/>
      <c r="I12" s="197"/>
      <c r="J12" s="197"/>
      <c r="K12" s="197"/>
      <c r="L12" s="197"/>
      <c r="M12" s="197"/>
      <c r="N12" s="197"/>
      <c r="O12" s="197"/>
      <c r="P12" s="197"/>
    </row>
    <row r="13" spans="1:16" ht="12.75" customHeight="1">
      <c r="A13" s="120" t="s">
        <v>121</v>
      </c>
      <c r="B13" s="128">
        <v>12</v>
      </c>
      <c r="C13" s="131">
        <v>4</v>
      </c>
      <c r="D13" s="132"/>
      <c r="E13" s="132"/>
      <c r="G13" s="197"/>
      <c r="H13" s="197"/>
      <c r="I13" s="197"/>
      <c r="J13" s="197"/>
      <c r="K13" s="197"/>
      <c r="L13" s="197"/>
      <c r="M13" s="197"/>
      <c r="N13" s="197"/>
      <c r="O13" s="197"/>
      <c r="P13" s="197"/>
    </row>
    <row r="14" spans="1:16" ht="12.75" customHeight="1">
      <c r="A14" s="120" t="s">
        <v>116</v>
      </c>
      <c r="B14" s="128">
        <v>4</v>
      </c>
      <c r="C14" s="131">
        <v>8</v>
      </c>
      <c r="D14" s="132"/>
      <c r="E14" s="132"/>
      <c r="G14" s="197"/>
      <c r="H14" s="197"/>
      <c r="I14" s="197"/>
      <c r="J14" s="197"/>
      <c r="K14" s="197"/>
      <c r="L14" s="197"/>
      <c r="M14" s="197"/>
      <c r="N14" s="197"/>
      <c r="O14" s="197"/>
      <c r="P14" s="197"/>
    </row>
    <row r="15" spans="1:16" ht="12.75" customHeight="1">
      <c r="A15" s="120" t="s">
        <v>118</v>
      </c>
      <c r="B15" s="128">
        <v>16</v>
      </c>
      <c r="C15" s="131">
        <v>12</v>
      </c>
      <c r="D15" s="132"/>
      <c r="E15" s="132"/>
      <c r="G15" s="197"/>
      <c r="H15" s="197"/>
      <c r="I15" s="197"/>
      <c r="J15" s="197"/>
      <c r="K15" s="197"/>
      <c r="L15" s="197"/>
      <c r="M15" s="197"/>
      <c r="N15" s="197"/>
      <c r="O15" s="197"/>
      <c r="P15" s="197"/>
    </row>
    <row r="16" spans="1:16">
      <c r="A16" s="120" t="s">
        <v>120</v>
      </c>
      <c r="B16" s="128">
        <v>20</v>
      </c>
      <c r="C16" s="131">
        <v>20</v>
      </c>
      <c r="D16" s="132"/>
      <c r="E16" s="132"/>
      <c r="G16" s="197"/>
      <c r="H16" s="197"/>
      <c r="I16" s="197"/>
      <c r="J16" s="197"/>
      <c r="K16" s="197"/>
      <c r="L16" s="197"/>
      <c r="M16" s="197"/>
      <c r="N16" s="197"/>
      <c r="O16" s="197"/>
      <c r="P16" s="197"/>
    </row>
    <row r="17" spans="1:16">
      <c r="A17" s="120" t="s">
        <v>119</v>
      </c>
      <c r="B17" s="128">
        <v>24</v>
      </c>
      <c r="C17" s="131">
        <v>20</v>
      </c>
      <c r="D17" s="132"/>
      <c r="E17" s="132"/>
      <c r="G17" s="197"/>
      <c r="H17" s="197"/>
      <c r="I17" s="197"/>
      <c r="J17" s="197"/>
      <c r="K17" s="197"/>
      <c r="L17" s="197"/>
      <c r="M17" s="197"/>
      <c r="N17" s="197"/>
      <c r="O17" s="197"/>
      <c r="P17" s="197"/>
    </row>
    <row r="18" spans="1:16" ht="12.75" customHeight="1">
      <c r="A18" s="120" t="s">
        <v>122</v>
      </c>
      <c r="B18" s="128">
        <v>80</v>
      </c>
      <c r="C18" s="131">
        <v>84</v>
      </c>
      <c r="D18" s="132"/>
      <c r="E18" s="132"/>
      <c r="G18" s="197"/>
      <c r="H18" s="197"/>
      <c r="I18" s="197"/>
      <c r="J18" s="197"/>
      <c r="K18" s="197"/>
      <c r="L18" s="197"/>
      <c r="M18" s="197"/>
      <c r="N18" s="197"/>
      <c r="O18" s="197"/>
      <c r="P18" s="197"/>
    </row>
    <row r="19" spans="1:16" ht="12.75" customHeight="1">
      <c r="A19" s="120"/>
      <c r="B19" s="128"/>
      <c r="C19" s="131"/>
      <c r="D19" s="132"/>
      <c r="E19" s="132"/>
      <c r="G19" s="197"/>
      <c r="H19" s="197"/>
      <c r="I19" s="197"/>
      <c r="J19" s="197"/>
      <c r="K19" s="197"/>
      <c r="L19" s="197"/>
      <c r="M19" s="197"/>
      <c r="N19" s="197"/>
      <c r="O19" s="197"/>
      <c r="P19" s="197"/>
    </row>
    <row r="20" spans="1:16">
      <c r="A20" s="124" t="s">
        <v>3</v>
      </c>
      <c r="D20" s="126"/>
      <c r="E20" s="126"/>
      <c r="G20" s="197"/>
      <c r="H20" s="197"/>
      <c r="I20" s="197"/>
      <c r="J20" s="197"/>
      <c r="K20" s="197"/>
      <c r="L20" s="197"/>
      <c r="M20" s="197"/>
      <c r="N20" s="197"/>
      <c r="O20" s="197"/>
      <c r="P20" s="197"/>
    </row>
    <row r="21" spans="1:16">
      <c r="A21" s="120" t="s">
        <v>113</v>
      </c>
      <c r="B21" s="127">
        <v>0</v>
      </c>
      <c r="C21" s="131">
        <v>0</v>
      </c>
      <c r="D21" s="129"/>
      <c r="E21" s="129"/>
      <c r="G21" s="197"/>
      <c r="H21" s="197"/>
      <c r="I21" s="197"/>
      <c r="J21" s="197"/>
      <c r="K21" s="197"/>
      <c r="L21" s="197"/>
      <c r="M21" s="197"/>
      <c r="N21" s="197"/>
      <c r="O21" s="197"/>
      <c r="P21" s="197"/>
    </row>
    <row r="22" spans="1:16" ht="15" customHeight="1">
      <c r="A22" s="122" t="s">
        <v>44</v>
      </c>
      <c r="B22" s="127">
        <v>0</v>
      </c>
      <c r="C22" s="131">
        <v>0</v>
      </c>
      <c r="D22" s="129"/>
      <c r="E22" s="129"/>
      <c r="G22" s="197"/>
      <c r="H22" s="197"/>
      <c r="I22" s="197"/>
      <c r="J22" s="197"/>
      <c r="K22" s="197"/>
      <c r="L22" s="197"/>
      <c r="M22" s="197"/>
      <c r="N22" s="197"/>
      <c r="O22" s="197"/>
      <c r="P22" s="197"/>
    </row>
    <row r="23" spans="1:16">
      <c r="A23" s="120" t="s">
        <v>121</v>
      </c>
      <c r="B23" s="127">
        <v>0</v>
      </c>
      <c r="C23" s="131">
        <v>0</v>
      </c>
      <c r="D23" s="129"/>
      <c r="E23" s="129"/>
      <c r="G23" s="197"/>
      <c r="H23" s="197"/>
      <c r="I23" s="197"/>
      <c r="J23" s="197"/>
      <c r="K23" s="197"/>
      <c r="L23" s="197"/>
      <c r="M23" s="197"/>
      <c r="N23" s="197"/>
      <c r="O23" s="197"/>
      <c r="P23" s="197"/>
    </row>
    <row r="24" spans="1:16">
      <c r="A24" s="120" t="s">
        <v>114</v>
      </c>
      <c r="B24" s="127">
        <v>10</v>
      </c>
      <c r="C24" s="131">
        <v>0</v>
      </c>
      <c r="D24" s="129"/>
      <c r="E24" s="129"/>
      <c r="G24" s="197"/>
      <c r="H24" s="197"/>
      <c r="I24" s="197"/>
      <c r="J24" s="197"/>
      <c r="K24" s="197"/>
      <c r="L24" s="197"/>
      <c r="M24" s="197"/>
      <c r="N24" s="197"/>
      <c r="O24" s="197"/>
      <c r="P24" s="197"/>
    </row>
    <row r="25" spans="1:16" ht="12.75" customHeight="1">
      <c r="A25" s="120" t="s">
        <v>116</v>
      </c>
      <c r="B25" s="127">
        <v>10</v>
      </c>
      <c r="C25" s="131">
        <v>0</v>
      </c>
      <c r="D25" s="129"/>
      <c r="E25" s="129"/>
      <c r="G25" s="197"/>
      <c r="H25" s="197"/>
      <c r="I25" s="197"/>
      <c r="J25" s="197"/>
      <c r="K25" s="197"/>
      <c r="L25" s="197"/>
      <c r="M25" s="197"/>
      <c r="N25" s="197"/>
      <c r="O25" s="197"/>
      <c r="P25" s="197"/>
    </row>
    <row r="26" spans="1:16">
      <c r="A26" s="120" t="s">
        <v>120</v>
      </c>
      <c r="B26" s="127">
        <v>20</v>
      </c>
      <c r="C26" s="131">
        <v>0</v>
      </c>
      <c r="D26" s="129"/>
      <c r="E26" s="129"/>
      <c r="G26" s="197"/>
      <c r="H26" s="197"/>
      <c r="I26" s="197"/>
      <c r="J26" s="197"/>
      <c r="K26" s="197"/>
      <c r="L26" s="197"/>
      <c r="M26" s="197"/>
      <c r="N26" s="197"/>
      <c r="O26" s="197"/>
      <c r="P26" s="197"/>
    </row>
    <row r="27" spans="1:16">
      <c r="A27" s="120" t="s">
        <v>115</v>
      </c>
      <c r="B27" s="127">
        <v>0</v>
      </c>
      <c r="C27" s="131">
        <v>10</v>
      </c>
      <c r="D27" s="129"/>
      <c r="E27" s="129"/>
      <c r="G27" s="197"/>
      <c r="H27" s="197"/>
      <c r="I27" s="197"/>
      <c r="J27" s="197"/>
      <c r="K27" s="197"/>
      <c r="L27" s="197"/>
      <c r="M27" s="197"/>
      <c r="N27" s="197"/>
      <c r="O27" s="197"/>
      <c r="P27" s="197"/>
    </row>
    <row r="28" spans="1:16">
      <c r="A28" s="120" t="s">
        <v>117</v>
      </c>
      <c r="B28" s="127">
        <v>10</v>
      </c>
      <c r="C28" s="131">
        <v>10</v>
      </c>
      <c r="D28" s="129"/>
      <c r="E28" s="129"/>
      <c r="G28" s="197"/>
      <c r="H28" s="197"/>
      <c r="I28" s="197"/>
      <c r="J28" s="197"/>
      <c r="K28" s="197"/>
      <c r="L28" s="197"/>
      <c r="M28" s="197"/>
      <c r="N28" s="197"/>
      <c r="O28" s="197"/>
      <c r="P28" s="197"/>
    </row>
    <row r="29" spans="1:16">
      <c r="A29" s="120" t="s">
        <v>119</v>
      </c>
      <c r="B29" s="127">
        <f t="shared" ref="B29:B31" si="0">_xlfn.XLOOKUP(A29,$A$60:$A$70,$C$60:$C$70)</f>
        <v>20</v>
      </c>
      <c r="C29" s="131">
        <f t="shared" ref="C29:C31" si="1">VLOOKUP(A29,$A$47:$D$57,3,0)</f>
        <v>10</v>
      </c>
      <c r="D29" s="129"/>
      <c r="E29" s="129"/>
      <c r="G29" s="197"/>
      <c r="H29" s="197"/>
      <c r="I29" s="197"/>
      <c r="J29" s="197"/>
      <c r="K29" s="197"/>
      <c r="L29" s="197"/>
      <c r="M29" s="197"/>
      <c r="N29" s="197"/>
      <c r="O29" s="197"/>
      <c r="P29" s="197"/>
    </row>
    <row r="30" spans="1:16">
      <c r="A30" s="120" t="s">
        <v>118</v>
      </c>
      <c r="B30" s="127">
        <f t="shared" si="0"/>
        <v>40</v>
      </c>
      <c r="C30" s="131">
        <f t="shared" si="1"/>
        <v>40</v>
      </c>
      <c r="D30" s="129"/>
      <c r="E30" s="129"/>
      <c r="G30" s="197"/>
      <c r="H30" s="197"/>
      <c r="I30" s="197"/>
      <c r="J30" s="197"/>
      <c r="K30" s="197"/>
      <c r="L30" s="197"/>
      <c r="M30" s="197"/>
      <c r="N30" s="197"/>
      <c r="O30" s="197"/>
      <c r="P30" s="197"/>
    </row>
    <row r="31" spans="1:16">
      <c r="A31" s="120" t="s">
        <v>122</v>
      </c>
      <c r="B31" s="127">
        <f t="shared" si="0"/>
        <v>50</v>
      </c>
      <c r="C31" s="131">
        <f t="shared" si="1"/>
        <v>50</v>
      </c>
      <c r="D31" s="129"/>
      <c r="E31" s="129"/>
      <c r="G31" s="197"/>
      <c r="H31" s="197"/>
      <c r="I31" s="197"/>
      <c r="J31" s="197"/>
      <c r="K31" s="197"/>
      <c r="L31" s="197"/>
      <c r="M31" s="197"/>
      <c r="N31" s="197"/>
      <c r="O31" s="197"/>
      <c r="P31" s="197"/>
    </row>
    <row r="32" spans="1:16">
      <c r="A32" s="120"/>
      <c r="B32" s="127"/>
      <c r="C32" s="131"/>
      <c r="D32" s="129"/>
      <c r="E32" s="129"/>
      <c r="G32" s="197"/>
      <c r="H32" s="197"/>
      <c r="I32" s="197"/>
      <c r="J32" s="197"/>
      <c r="K32" s="197"/>
      <c r="L32" s="197"/>
      <c r="M32" s="197"/>
      <c r="N32" s="197"/>
      <c r="O32" s="197"/>
      <c r="P32" s="197"/>
    </row>
    <row r="33" spans="1:16">
      <c r="A33" s="124" t="s">
        <v>109</v>
      </c>
      <c r="B33" s="125"/>
      <c r="C33" s="125"/>
      <c r="D33" s="126"/>
      <c r="E33" s="126"/>
      <c r="G33" s="197"/>
      <c r="H33" s="197"/>
      <c r="I33" s="197"/>
      <c r="J33" s="197"/>
      <c r="K33" s="197"/>
      <c r="L33" s="197"/>
      <c r="M33" s="197"/>
      <c r="N33" s="197"/>
      <c r="O33" s="197"/>
      <c r="P33" s="197"/>
    </row>
    <row r="34" spans="1:16">
      <c r="A34" s="120" t="s">
        <v>44</v>
      </c>
      <c r="B34" s="127">
        <f t="shared" ref="B34:B44" si="2">VLOOKUP(A34,$A$60:$D$70,4,0)</f>
        <v>0</v>
      </c>
      <c r="C34" s="131">
        <f t="shared" ref="C34:C44" si="3">VLOOKUP(A34,$A$47:$D$57,4,0)</f>
        <v>0</v>
      </c>
      <c r="D34" s="129"/>
      <c r="E34" s="129"/>
      <c r="G34" s="197"/>
      <c r="H34" s="197"/>
      <c r="I34" s="197"/>
      <c r="J34" s="197"/>
      <c r="K34" s="197"/>
      <c r="L34" s="197"/>
      <c r="M34" s="197"/>
      <c r="N34" s="197"/>
      <c r="O34" s="197"/>
      <c r="P34" s="197"/>
    </row>
    <row r="35" spans="1:16">
      <c r="A35" s="120" t="s">
        <v>113</v>
      </c>
      <c r="B35" s="127">
        <f t="shared" si="2"/>
        <v>0</v>
      </c>
      <c r="C35" s="131">
        <f t="shared" si="3"/>
        <v>0</v>
      </c>
      <c r="D35" s="129"/>
      <c r="E35" s="129"/>
      <c r="G35" s="199" t="s">
        <v>28</v>
      </c>
      <c r="H35" s="197"/>
      <c r="I35" s="197"/>
      <c r="J35" s="197"/>
      <c r="K35" s="197"/>
      <c r="L35" s="197"/>
      <c r="M35" s="197"/>
      <c r="N35" s="197"/>
      <c r="O35" s="197"/>
      <c r="P35" s="197"/>
    </row>
    <row r="36" spans="1:16">
      <c r="A36" s="120" t="s">
        <v>121</v>
      </c>
      <c r="B36" s="127">
        <f t="shared" si="2"/>
        <v>0</v>
      </c>
      <c r="C36" s="131">
        <f t="shared" si="3"/>
        <v>0</v>
      </c>
      <c r="D36" s="129"/>
      <c r="E36" s="129"/>
      <c r="G36" s="197"/>
      <c r="H36" s="197"/>
      <c r="I36" s="197"/>
      <c r="J36" s="197"/>
      <c r="K36" s="197"/>
      <c r="L36" s="197"/>
      <c r="M36" s="197"/>
      <c r="N36" s="197"/>
      <c r="O36" s="197"/>
      <c r="P36" s="197"/>
    </row>
    <row r="37" spans="1:16">
      <c r="A37" s="120" t="s">
        <v>115</v>
      </c>
      <c r="B37" s="127">
        <f t="shared" si="2"/>
        <v>0</v>
      </c>
      <c r="C37" s="131">
        <f t="shared" si="3"/>
        <v>0</v>
      </c>
      <c r="D37" s="129"/>
      <c r="E37" s="129"/>
      <c r="G37" s="197"/>
      <c r="H37" s="197"/>
      <c r="I37" s="197"/>
      <c r="J37" s="197"/>
      <c r="K37" s="197"/>
      <c r="L37" s="197"/>
      <c r="M37" s="197"/>
      <c r="N37" s="197"/>
      <c r="O37" s="197"/>
      <c r="P37" s="197"/>
    </row>
    <row r="38" spans="1:16">
      <c r="A38" s="120" t="s">
        <v>117</v>
      </c>
      <c r="B38" s="127">
        <f t="shared" si="2"/>
        <v>0</v>
      </c>
      <c r="C38" s="131">
        <f t="shared" si="3"/>
        <v>0</v>
      </c>
      <c r="D38" s="129"/>
      <c r="E38" s="129"/>
      <c r="G38" s="197"/>
      <c r="H38" s="197"/>
      <c r="I38" s="197"/>
      <c r="J38" s="197"/>
      <c r="K38" s="197"/>
      <c r="L38" s="197"/>
      <c r="M38" s="197"/>
      <c r="N38" s="197"/>
      <c r="O38" s="197"/>
      <c r="P38" s="197"/>
    </row>
    <row r="39" spans="1:16">
      <c r="A39" s="120" t="s">
        <v>120</v>
      </c>
      <c r="B39" s="127">
        <f t="shared" si="2"/>
        <v>25</v>
      </c>
      <c r="C39" s="131">
        <f t="shared" si="3"/>
        <v>0</v>
      </c>
      <c r="D39" s="129"/>
      <c r="E39" s="129"/>
      <c r="G39" s="197"/>
      <c r="H39" s="197"/>
      <c r="I39" s="197"/>
      <c r="J39" s="197"/>
      <c r="K39" s="197"/>
      <c r="L39" s="197"/>
      <c r="M39" s="197"/>
      <c r="N39" s="197"/>
      <c r="O39" s="197"/>
      <c r="P39" s="197"/>
    </row>
    <row r="40" spans="1:16">
      <c r="A40" s="120" t="s">
        <v>114</v>
      </c>
      <c r="B40" s="127">
        <f t="shared" si="2"/>
        <v>25</v>
      </c>
      <c r="C40" s="131">
        <f t="shared" si="3"/>
        <v>25</v>
      </c>
      <c r="D40" s="129"/>
      <c r="E40" s="129"/>
      <c r="G40" s="197"/>
      <c r="H40" s="197"/>
      <c r="I40" s="197"/>
      <c r="J40" s="197"/>
      <c r="K40" s="197"/>
      <c r="L40" s="197"/>
      <c r="M40" s="197"/>
      <c r="N40" s="197"/>
      <c r="O40" s="197"/>
      <c r="P40" s="197"/>
    </row>
    <row r="41" spans="1:16">
      <c r="A41" s="120" t="s">
        <v>116</v>
      </c>
      <c r="B41" s="127">
        <f t="shared" si="2"/>
        <v>25</v>
      </c>
      <c r="C41" s="131">
        <f t="shared" si="3"/>
        <v>25</v>
      </c>
      <c r="D41" s="129"/>
      <c r="E41" s="129"/>
      <c r="G41" s="197"/>
      <c r="H41" s="197"/>
      <c r="I41" s="197"/>
      <c r="J41" s="197"/>
      <c r="K41" s="197"/>
      <c r="L41" s="197"/>
      <c r="M41" s="197"/>
      <c r="N41" s="197"/>
      <c r="O41" s="197"/>
      <c r="P41" s="197"/>
    </row>
    <row r="42" spans="1:16">
      <c r="A42" s="120" t="s">
        <v>119</v>
      </c>
      <c r="B42" s="127">
        <f t="shared" si="2"/>
        <v>25</v>
      </c>
      <c r="C42" s="131">
        <f t="shared" si="3"/>
        <v>50</v>
      </c>
      <c r="D42" s="129"/>
      <c r="E42" s="129"/>
      <c r="G42" s="197"/>
      <c r="H42" s="197"/>
      <c r="I42" s="197"/>
      <c r="J42" s="197"/>
      <c r="K42" s="197"/>
      <c r="L42" s="197"/>
      <c r="M42" s="197"/>
      <c r="N42" s="197"/>
      <c r="O42" s="197"/>
      <c r="P42" s="197"/>
    </row>
    <row r="43" spans="1:16">
      <c r="A43" s="120" t="s">
        <v>118</v>
      </c>
      <c r="B43" s="127">
        <f t="shared" si="2"/>
        <v>75</v>
      </c>
      <c r="C43" s="131">
        <f t="shared" si="3"/>
        <v>75</v>
      </c>
      <c r="D43" s="129"/>
      <c r="E43" s="129"/>
      <c r="G43" s="197"/>
      <c r="H43" s="197"/>
      <c r="I43" s="197"/>
      <c r="J43" s="197"/>
      <c r="K43" s="197"/>
      <c r="L43" s="197"/>
      <c r="M43" s="197"/>
      <c r="N43" s="197"/>
      <c r="O43" s="197"/>
      <c r="P43" s="197"/>
    </row>
    <row r="44" spans="1:16">
      <c r="A44" s="120" t="s">
        <v>122</v>
      </c>
      <c r="B44" s="127">
        <f t="shared" si="2"/>
        <v>100</v>
      </c>
      <c r="C44" s="131">
        <f t="shared" si="3"/>
        <v>100</v>
      </c>
      <c r="D44" s="129"/>
      <c r="E44" s="129"/>
      <c r="G44" s="197"/>
      <c r="H44" s="197"/>
      <c r="I44" s="197"/>
      <c r="J44" s="197"/>
      <c r="K44" s="197"/>
      <c r="L44" s="197"/>
      <c r="M44" s="197"/>
      <c r="N44" s="197"/>
      <c r="O44" s="197"/>
      <c r="P44" s="197"/>
    </row>
    <row r="45" spans="1:16">
      <c r="G45" s="197"/>
      <c r="H45" s="197"/>
      <c r="I45" s="197"/>
      <c r="J45" s="197"/>
      <c r="K45" s="197"/>
      <c r="L45" s="197"/>
      <c r="M45" s="197"/>
      <c r="N45" s="197"/>
      <c r="O45" s="197"/>
      <c r="P45" s="197"/>
    </row>
    <row r="46" spans="1:16">
      <c r="A46" s="133" t="s">
        <v>107</v>
      </c>
      <c r="B46" s="216" t="s">
        <v>2</v>
      </c>
      <c r="C46" s="216" t="s">
        <v>3</v>
      </c>
      <c r="D46" s="216" t="s">
        <v>5</v>
      </c>
      <c r="E46" s="216"/>
      <c r="G46" s="197"/>
      <c r="H46" s="197"/>
      <c r="I46" s="197"/>
      <c r="J46" s="197"/>
      <c r="K46" s="197"/>
      <c r="L46" s="197"/>
      <c r="M46" s="197"/>
      <c r="N46" s="197"/>
      <c r="O46" s="197"/>
      <c r="P46" s="197"/>
    </row>
    <row r="47" spans="1:16" ht="14.5">
      <c r="A47" s="120" t="s">
        <v>122</v>
      </c>
      <c r="B47" s="131">
        <v>84</v>
      </c>
      <c r="C47" s="131">
        <v>50</v>
      </c>
      <c r="D47" s="131">
        <v>100</v>
      </c>
      <c r="E47" s="210"/>
      <c r="G47" s="197"/>
      <c r="H47" s="197"/>
      <c r="I47" s="197"/>
      <c r="J47" s="197"/>
      <c r="K47" s="197"/>
      <c r="L47" s="197"/>
      <c r="M47" s="197"/>
      <c r="N47" s="197"/>
      <c r="O47" s="197"/>
      <c r="P47" s="197"/>
    </row>
    <row r="48" spans="1:16" ht="14.5">
      <c r="A48" s="120" t="s">
        <v>120</v>
      </c>
      <c r="B48" s="131">
        <v>20</v>
      </c>
      <c r="C48" s="131">
        <v>0</v>
      </c>
      <c r="D48" s="131">
        <v>0</v>
      </c>
      <c r="E48" s="210"/>
      <c r="G48" s="197"/>
      <c r="H48" s="197"/>
      <c r="I48" s="197"/>
      <c r="J48" s="197"/>
      <c r="K48" s="197"/>
      <c r="L48" s="197"/>
      <c r="M48" s="197"/>
      <c r="N48" s="197"/>
      <c r="O48" s="197"/>
      <c r="P48" s="197"/>
    </row>
    <row r="49" spans="1:16" ht="14.5">
      <c r="A49" s="120" t="s">
        <v>121</v>
      </c>
      <c r="B49" s="131">
        <v>4</v>
      </c>
      <c r="C49" s="131">
        <v>0</v>
      </c>
      <c r="D49" s="131">
        <v>0</v>
      </c>
      <c r="E49" s="210"/>
      <c r="G49" s="197"/>
      <c r="H49" s="197"/>
      <c r="I49" s="197"/>
      <c r="J49" s="197"/>
      <c r="K49" s="197"/>
      <c r="L49" s="197"/>
      <c r="M49" s="197"/>
      <c r="N49" s="197"/>
      <c r="O49" s="197"/>
      <c r="P49" s="197"/>
    </row>
    <row r="50" spans="1:16" ht="14.5">
      <c r="A50" s="120" t="s">
        <v>116</v>
      </c>
      <c r="B50" s="131">
        <v>8</v>
      </c>
      <c r="C50" s="131">
        <v>0</v>
      </c>
      <c r="D50" s="131">
        <v>25</v>
      </c>
      <c r="E50" s="210"/>
      <c r="G50" s="197"/>
      <c r="H50" s="197"/>
      <c r="I50" s="197"/>
      <c r="J50" s="197"/>
      <c r="K50" s="197"/>
      <c r="L50" s="197"/>
      <c r="M50" s="197"/>
      <c r="N50" s="197"/>
      <c r="O50" s="197"/>
      <c r="P50" s="197"/>
    </row>
    <row r="51" spans="1:16" ht="14.5">
      <c r="A51" s="120" t="s">
        <v>118</v>
      </c>
      <c r="B51" s="131">
        <v>12</v>
      </c>
      <c r="C51" s="131">
        <v>40</v>
      </c>
      <c r="D51" s="131">
        <v>75</v>
      </c>
      <c r="E51" s="210"/>
      <c r="G51" s="197"/>
      <c r="H51" s="197"/>
      <c r="I51" s="197"/>
      <c r="J51" s="197"/>
      <c r="K51" s="197"/>
      <c r="L51" s="197"/>
      <c r="M51" s="197"/>
      <c r="N51" s="197"/>
      <c r="O51" s="197"/>
      <c r="P51" s="197"/>
    </row>
    <row r="52" spans="1:16" ht="14.5">
      <c r="A52" s="120" t="s">
        <v>115</v>
      </c>
      <c r="B52" s="131">
        <v>4</v>
      </c>
      <c r="C52" s="131">
        <v>10</v>
      </c>
      <c r="D52" s="131">
        <v>0</v>
      </c>
      <c r="E52" s="210"/>
      <c r="G52" s="197"/>
      <c r="H52" s="197"/>
      <c r="I52" s="197"/>
      <c r="J52" s="197"/>
      <c r="K52" s="197"/>
      <c r="L52" s="197"/>
      <c r="M52" s="197"/>
      <c r="N52" s="197"/>
      <c r="O52" s="197"/>
      <c r="P52" s="197"/>
    </row>
    <row r="53" spans="1:16" ht="14.5">
      <c r="A53" s="120" t="s">
        <v>113</v>
      </c>
      <c r="B53" s="131">
        <v>0</v>
      </c>
      <c r="C53" s="131">
        <v>0</v>
      </c>
      <c r="D53" s="131">
        <v>0</v>
      </c>
      <c r="E53" s="210"/>
      <c r="G53" s="197"/>
      <c r="H53" s="197"/>
      <c r="I53" s="197"/>
      <c r="J53" s="197"/>
      <c r="K53" s="197"/>
      <c r="L53" s="197"/>
      <c r="M53" s="197"/>
      <c r="N53" s="197"/>
      <c r="O53" s="197"/>
      <c r="P53" s="197"/>
    </row>
    <row r="54" spans="1:16" ht="14.5">
      <c r="A54" s="120" t="s">
        <v>117</v>
      </c>
      <c r="B54" s="131">
        <v>0</v>
      </c>
      <c r="C54" s="131">
        <v>10</v>
      </c>
      <c r="D54" s="131">
        <v>0</v>
      </c>
      <c r="E54" s="210"/>
      <c r="G54" s="197"/>
      <c r="H54" s="197"/>
      <c r="I54" s="197"/>
      <c r="J54" s="197"/>
      <c r="K54" s="197"/>
      <c r="L54" s="197"/>
      <c r="M54" s="197"/>
      <c r="N54" s="197"/>
      <c r="O54" s="197"/>
      <c r="P54" s="197"/>
    </row>
    <row r="55" spans="1:16" ht="14.5">
      <c r="A55" s="120" t="s">
        <v>114</v>
      </c>
      <c r="B55" s="131">
        <v>0</v>
      </c>
      <c r="C55" s="131">
        <v>0</v>
      </c>
      <c r="D55" s="131">
        <v>25</v>
      </c>
      <c r="E55" s="210"/>
      <c r="G55" s="197"/>
      <c r="H55" s="197"/>
      <c r="I55" s="197"/>
      <c r="J55" s="197"/>
      <c r="K55" s="197"/>
      <c r="L55" s="197"/>
      <c r="M55" s="197"/>
      <c r="N55" s="197"/>
      <c r="O55" s="197"/>
      <c r="P55" s="197"/>
    </row>
    <row r="56" spans="1:16" ht="14.5">
      <c r="A56" s="120" t="s">
        <v>119</v>
      </c>
      <c r="B56" s="131">
        <v>20</v>
      </c>
      <c r="C56" s="131">
        <v>10</v>
      </c>
      <c r="D56" s="131">
        <v>50</v>
      </c>
      <c r="E56" s="210"/>
      <c r="G56" s="197"/>
      <c r="H56" s="197"/>
      <c r="I56" s="197"/>
      <c r="J56" s="197"/>
      <c r="K56" s="197"/>
      <c r="L56" s="197"/>
      <c r="M56" s="197"/>
      <c r="N56" s="197"/>
      <c r="O56" s="197"/>
      <c r="P56" s="197"/>
    </row>
    <row r="57" spans="1:16" ht="14.5">
      <c r="A57" s="120" t="s">
        <v>44</v>
      </c>
      <c r="B57" s="131">
        <v>0</v>
      </c>
      <c r="C57" s="131">
        <v>0</v>
      </c>
      <c r="D57" s="131">
        <v>0</v>
      </c>
      <c r="E57" s="210"/>
      <c r="G57" s="197"/>
      <c r="H57" s="197"/>
      <c r="I57" s="197"/>
      <c r="J57" s="197"/>
      <c r="K57" s="197"/>
      <c r="L57" s="197"/>
      <c r="M57" s="197"/>
      <c r="N57" s="197"/>
      <c r="O57" s="197"/>
      <c r="P57" s="197"/>
    </row>
    <row r="58" spans="1:16">
      <c r="A58" s="120"/>
      <c r="B58" s="122"/>
      <c r="G58" s="199" t="s">
        <v>29</v>
      </c>
      <c r="H58" s="197"/>
      <c r="I58" s="197"/>
      <c r="J58" s="197"/>
      <c r="K58" s="197"/>
      <c r="L58" s="197"/>
      <c r="M58" s="197"/>
      <c r="N58" s="197"/>
      <c r="O58" s="197"/>
      <c r="P58" s="197"/>
    </row>
    <row r="59" spans="1:16">
      <c r="A59" s="220">
        <v>45992</v>
      </c>
      <c r="B59" s="151"/>
      <c r="C59" s="151"/>
      <c r="D59" s="151"/>
      <c r="E59" s="151"/>
      <c r="G59" s="197"/>
      <c r="H59" s="197"/>
      <c r="I59" s="197"/>
      <c r="J59" s="197"/>
      <c r="K59" s="197"/>
      <c r="L59" s="197"/>
      <c r="M59" s="197"/>
      <c r="N59" s="197"/>
      <c r="O59" s="197"/>
      <c r="P59" s="197"/>
    </row>
    <row r="60" spans="1:16">
      <c r="A60" s="120" t="s">
        <v>122</v>
      </c>
      <c r="B60" s="131">
        <v>80</v>
      </c>
      <c r="C60" s="131">
        <v>50</v>
      </c>
      <c r="D60" s="131">
        <v>100</v>
      </c>
      <c r="E60" s="131"/>
      <c r="G60" s="197"/>
      <c r="H60" s="197"/>
      <c r="I60" s="197"/>
      <c r="J60" s="197"/>
      <c r="K60" s="197"/>
      <c r="L60" s="197"/>
      <c r="M60" s="197"/>
      <c r="N60" s="197"/>
      <c r="O60" s="197"/>
      <c r="P60" s="197"/>
    </row>
    <row r="61" spans="1:16">
      <c r="A61" s="120" t="s">
        <v>120</v>
      </c>
      <c r="B61" s="131">
        <v>20</v>
      </c>
      <c r="C61" s="131">
        <v>20</v>
      </c>
      <c r="D61" s="131">
        <v>25</v>
      </c>
      <c r="E61" s="131"/>
      <c r="G61" s="197"/>
      <c r="H61" s="197"/>
      <c r="I61" s="197"/>
      <c r="J61" s="197"/>
      <c r="K61" s="197"/>
      <c r="L61" s="197"/>
      <c r="M61" s="197"/>
      <c r="N61" s="197"/>
      <c r="O61" s="197"/>
      <c r="P61" s="197"/>
    </row>
    <row r="62" spans="1:16">
      <c r="A62" s="120" t="s">
        <v>121</v>
      </c>
      <c r="B62" s="131">
        <v>12</v>
      </c>
      <c r="C62" s="131">
        <v>0</v>
      </c>
      <c r="D62" s="131">
        <v>0</v>
      </c>
      <c r="E62" s="131"/>
      <c r="G62" s="197"/>
      <c r="H62" s="197"/>
      <c r="I62" s="197"/>
      <c r="J62" s="197"/>
      <c r="K62" s="197"/>
      <c r="L62" s="197"/>
      <c r="M62" s="197"/>
      <c r="N62" s="197"/>
      <c r="O62" s="197"/>
      <c r="P62" s="197"/>
    </row>
    <row r="63" spans="1:16">
      <c r="A63" s="120" t="s">
        <v>116</v>
      </c>
      <c r="B63" s="131">
        <v>4</v>
      </c>
      <c r="C63" s="131">
        <v>10</v>
      </c>
      <c r="D63" s="131">
        <v>25</v>
      </c>
      <c r="E63" s="131"/>
      <c r="G63" s="197"/>
      <c r="H63" s="197"/>
      <c r="I63" s="197"/>
      <c r="J63" s="197"/>
      <c r="K63" s="197"/>
      <c r="L63" s="197"/>
      <c r="M63" s="197"/>
      <c r="N63" s="197"/>
      <c r="O63" s="197"/>
      <c r="P63" s="197"/>
    </row>
    <row r="64" spans="1:16">
      <c r="A64" s="120" t="s">
        <v>118</v>
      </c>
      <c r="B64" s="131">
        <v>16</v>
      </c>
      <c r="C64" s="131">
        <v>40</v>
      </c>
      <c r="D64" s="131">
        <v>75</v>
      </c>
      <c r="E64" s="131"/>
      <c r="G64" s="197"/>
      <c r="H64" s="197"/>
      <c r="I64" s="197"/>
      <c r="J64" s="197"/>
      <c r="K64" s="197"/>
      <c r="L64" s="197"/>
      <c r="M64" s="197"/>
      <c r="N64" s="197"/>
      <c r="O64" s="197"/>
      <c r="P64" s="197"/>
    </row>
    <row r="65" spans="1:16">
      <c r="A65" s="120" t="s">
        <v>115</v>
      </c>
      <c r="B65" s="131">
        <v>8</v>
      </c>
      <c r="C65" s="131">
        <v>0</v>
      </c>
      <c r="D65" s="131">
        <v>0</v>
      </c>
      <c r="E65" s="131"/>
      <c r="G65" s="197"/>
      <c r="H65" s="197"/>
      <c r="I65" s="197"/>
      <c r="J65" s="197"/>
      <c r="K65" s="197"/>
      <c r="L65" s="197"/>
      <c r="M65" s="197"/>
      <c r="N65" s="197"/>
      <c r="O65" s="197"/>
      <c r="P65" s="197"/>
    </row>
    <row r="66" spans="1:16">
      <c r="A66" s="120" t="s">
        <v>113</v>
      </c>
      <c r="B66" s="131">
        <v>0</v>
      </c>
      <c r="C66" s="131">
        <v>0</v>
      </c>
      <c r="D66" s="131">
        <v>0</v>
      </c>
      <c r="E66" s="131"/>
      <c r="G66" s="197"/>
      <c r="H66" s="197"/>
      <c r="I66" s="197"/>
      <c r="J66" s="197"/>
      <c r="K66" s="197"/>
      <c r="L66" s="197"/>
      <c r="M66" s="197"/>
      <c r="N66" s="197"/>
      <c r="O66" s="197"/>
      <c r="P66" s="197"/>
    </row>
    <row r="67" spans="1:16">
      <c r="A67" s="120" t="s">
        <v>117</v>
      </c>
      <c r="B67" s="131">
        <v>0</v>
      </c>
      <c r="C67" s="131">
        <v>10</v>
      </c>
      <c r="D67" s="131">
        <v>0</v>
      </c>
      <c r="E67" s="131"/>
      <c r="G67" s="197"/>
      <c r="H67" s="197"/>
      <c r="I67" s="197"/>
      <c r="J67" s="197"/>
      <c r="K67" s="197"/>
      <c r="L67" s="197"/>
      <c r="M67" s="197"/>
      <c r="N67" s="197"/>
      <c r="O67" s="197"/>
      <c r="P67" s="197"/>
    </row>
    <row r="68" spans="1:16">
      <c r="A68" s="120" t="s">
        <v>114</v>
      </c>
      <c r="B68" s="131">
        <v>4</v>
      </c>
      <c r="C68" s="131">
        <v>10</v>
      </c>
      <c r="D68" s="131">
        <v>25</v>
      </c>
      <c r="E68" s="131"/>
      <c r="G68" s="197"/>
      <c r="H68" s="197"/>
      <c r="I68" s="197"/>
      <c r="J68" s="197"/>
      <c r="K68" s="197"/>
      <c r="L68" s="197"/>
      <c r="M68" s="197"/>
      <c r="N68" s="197"/>
      <c r="O68" s="197"/>
      <c r="P68" s="197"/>
    </row>
    <row r="69" spans="1:16">
      <c r="A69" s="120" t="s">
        <v>119</v>
      </c>
      <c r="B69" s="131">
        <v>24</v>
      </c>
      <c r="C69" s="131">
        <v>20</v>
      </c>
      <c r="D69" s="131">
        <v>25</v>
      </c>
      <c r="E69" s="131"/>
      <c r="G69" s="197"/>
      <c r="H69" s="197"/>
      <c r="I69" s="197"/>
      <c r="J69" s="197"/>
      <c r="K69" s="197"/>
      <c r="L69" s="197"/>
      <c r="M69" s="197"/>
      <c r="N69" s="197"/>
      <c r="O69" s="197"/>
      <c r="P69" s="197"/>
    </row>
    <row r="70" spans="1:16">
      <c r="A70" s="120" t="s">
        <v>44</v>
      </c>
      <c r="B70" s="131">
        <v>0</v>
      </c>
      <c r="C70" s="131">
        <v>0</v>
      </c>
      <c r="D70" s="131">
        <v>0</v>
      </c>
      <c r="E70" s="131"/>
      <c r="G70" s="197"/>
      <c r="H70" s="197"/>
      <c r="I70" s="197"/>
      <c r="J70" s="197"/>
      <c r="K70" s="197"/>
      <c r="L70" s="197"/>
      <c r="M70" s="197"/>
      <c r="N70" s="197"/>
      <c r="O70" s="197"/>
      <c r="P70" s="197"/>
    </row>
    <row r="71" spans="1:16">
      <c r="G71" s="197"/>
      <c r="H71" s="197"/>
      <c r="I71" s="197"/>
      <c r="J71" s="197"/>
      <c r="K71" s="197"/>
      <c r="L71" s="197"/>
      <c r="M71" s="197"/>
      <c r="N71" s="197"/>
      <c r="O71" s="197"/>
      <c r="P71" s="197"/>
    </row>
    <row r="72" spans="1:16">
      <c r="G72" s="197"/>
      <c r="H72" s="197"/>
      <c r="I72" s="197"/>
      <c r="J72" s="197"/>
      <c r="K72" s="197"/>
      <c r="L72" s="197"/>
      <c r="M72" s="197"/>
      <c r="N72" s="197"/>
      <c r="O72" s="197"/>
      <c r="P72" s="197"/>
    </row>
    <row r="73" spans="1:16">
      <c r="G73" s="197"/>
      <c r="H73" s="197"/>
      <c r="I73" s="197"/>
      <c r="J73" s="197"/>
      <c r="K73" s="197"/>
      <c r="L73" s="197"/>
      <c r="M73" s="197"/>
      <c r="N73" s="197"/>
      <c r="O73" s="197"/>
      <c r="P73" s="197"/>
    </row>
    <row r="74" spans="1:16">
      <c r="G74" s="197"/>
      <c r="H74" s="197"/>
      <c r="I74" s="197"/>
      <c r="J74" s="197"/>
      <c r="K74" s="197"/>
      <c r="L74" s="197"/>
      <c r="M74" s="197"/>
      <c r="N74" s="197"/>
      <c r="O74" s="197"/>
      <c r="P74" s="197"/>
    </row>
    <row r="75" spans="1:16">
      <c r="G75" s="197"/>
      <c r="H75" s="197"/>
      <c r="I75" s="197"/>
      <c r="J75" s="197"/>
      <c r="K75" s="197"/>
      <c r="L75" s="197"/>
      <c r="M75" s="197"/>
      <c r="N75" s="197"/>
      <c r="O75" s="197"/>
      <c r="P75" s="197"/>
    </row>
    <row r="76" spans="1:16">
      <c r="G76" s="197"/>
      <c r="H76" s="197"/>
      <c r="I76" s="197"/>
      <c r="J76" s="197"/>
      <c r="K76" s="197"/>
      <c r="L76" s="197"/>
      <c r="M76" s="197"/>
      <c r="N76" s="197"/>
      <c r="O76" s="197"/>
      <c r="P76" s="197"/>
    </row>
    <row r="77" spans="1:16">
      <c r="G77" s="197"/>
      <c r="H77" s="197"/>
      <c r="I77" s="197"/>
      <c r="J77" s="197"/>
      <c r="K77" s="197"/>
      <c r="L77" s="197"/>
      <c r="M77" s="197"/>
      <c r="N77" s="197"/>
      <c r="O77" s="197"/>
      <c r="P77" s="197"/>
    </row>
    <row r="78" spans="1:16">
      <c r="G78" s="197"/>
      <c r="H78" s="197"/>
      <c r="I78" s="197"/>
      <c r="J78" s="197"/>
      <c r="K78" s="197"/>
      <c r="L78" s="197"/>
      <c r="M78" s="197"/>
      <c r="N78" s="197"/>
      <c r="O78" s="197"/>
      <c r="P78" s="197"/>
    </row>
    <row r="79" spans="1:16"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G80" s="1" t="s">
        <v>229</v>
      </c>
      <c r="I80" s="197"/>
      <c r="J80" s="197"/>
      <c r="K80" s="197"/>
      <c r="L80" s="197"/>
      <c r="M80" s="197"/>
      <c r="N80" s="197"/>
      <c r="O80" s="197"/>
      <c r="P80" s="197"/>
    </row>
    <row r="81" spans="7:16"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7:16">
      <c r="G82" s="197"/>
      <c r="H82" s="197"/>
      <c r="I82" s="197"/>
      <c r="J82" s="197"/>
      <c r="K82" s="197"/>
      <c r="L82" s="197"/>
      <c r="M82" s="197"/>
      <c r="N82" s="197"/>
      <c r="O82" s="197"/>
      <c r="P82" s="197"/>
    </row>
    <row r="89" spans="7:16">
      <c r="G89" s="73"/>
    </row>
  </sheetData>
  <autoFilter ref="A33:C33" xr:uid="{00000000-0001-0000-0F00-000000000000}">
    <sortState xmlns:xlrd2="http://schemas.microsoft.com/office/spreadsheetml/2017/richdata2" ref="A34:C44">
      <sortCondition ref="C33"/>
    </sortState>
  </autoFilter>
  <sortState xmlns:xlrd2="http://schemas.microsoft.com/office/spreadsheetml/2017/richdata2" ref="A21:C31">
    <sortCondition ref="C21:C31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9"/>
  <sheetViews>
    <sheetView showGridLines="0" view="pageBreakPreview" zoomScaleNormal="100" zoomScaleSheetLayoutView="100" workbookViewId="0">
      <selection activeCell="G8" sqref="G8"/>
    </sheetView>
  </sheetViews>
  <sheetFormatPr defaultColWidth="11.453125" defaultRowHeight="14"/>
  <cols>
    <col min="1" max="1" width="41.453125" style="122" customWidth="1"/>
    <col min="2" max="2" width="8.54296875" style="130" customWidth="1"/>
    <col min="3" max="3" width="11.453125" style="130" customWidth="1"/>
    <col min="4" max="5" width="11.453125" style="122"/>
    <col min="6" max="6" width="3.453125" style="122" customWidth="1"/>
    <col min="7" max="16384" width="11.453125" style="122"/>
  </cols>
  <sheetData>
    <row r="1" spans="1:15">
      <c r="A1" s="120" t="s">
        <v>123</v>
      </c>
      <c r="B1" s="121"/>
      <c r="C1" s="121"/>
      <c r="F1" s="123"/>
      <c r="G1" s="123"/>
      <c r="H1" s="123"/>
      <c r="I1" s="123"/>
    </row>
    <row r="2" spans="1:15">
      <c r="A2" s="120"/>
      <c r="B2" s="120" t="s">
        <v>1</v>
      </c>
      <c r="C2" s="121"/>
      <c r="F2" s="123"/>
      <c r="G2" s="123"/>
      <c r="H2" s="123"/>
      <c r="I2" s="123"/>
    </row>
    <row r="3" spans="1:15">
      <c r="A3" s="120" t="s">
        <v>2</v>
      </c>
      <c r="B3" s="120"/>
      <c r="C3" s="121"/>
      <c r="F3" s="123"/>
      <c r="G3" s="123"/>
      <c r="H3" s="123"/>
      <c r="I3" s="123"/>
    </row>
    <row r="4" spans="1:15">
      <c r="A4" s="120" t="s">
        <v>3</v>
      </c>
      <c r="B4" s="124" t="s">
        <v>124</v>
      </c>
      <c r="C4" s="121"/>
      <c r="F4" s="123"/>
      <c r="G4" s="123"/>
      <c r="H4" s="123"/>
      <c r="I4" s="123"/>
    </row>
    <row r="5" spans="1:15">
      <c r="A5" s="120" t="s">
        <v>5</v>
      </c>
      <c r="B5" s="120">
        <v>100</v>
      </c>
      <c r="C5" s="121"/>
      <c r="F5" s="123"/>
      <c r="G5" s="123"/>
      <c r="H5" s="123"/>
      <c r="I5" s="123"/>
    </row>
    <row r="6" spans="1:15">
      <c r="F6" s="196"/>
      <c r="G6" s="196"/>
      <c r="H6" s="196"/>
      <c r="I6" s="196"/>
      <c r="J6" s="197"/>
      <c r="K6" s="197"/>
      <c r="L6" s="197"/>
      <c r="M6" s="197"/>
      <c r="N6" s="197"/>
      <c r="O6" s="197"/>
    </row>
    <row r="7" spans="1:15" ht="12.75" customHeight="1">
      <c r="A7" s="124" t="s">
        <v>108</v>
      </c>
      <c r="B7" s="125">
        <v>45992</v>
      </c>
      <c r="C7" s="125">
        <v>46082</v>
      </c>
      <c r="D7" s="126"/>
      <c r="E7" s="126"/>
      <c r="F7" s="197"/>
      <c r="G7" s="198" t="s">
        <v>236</v>
      </c>
      <c r="H7" s="197"/>
      <c r="I7" s="197"/>
      <c r="J7" s="197"/>
      <c r="K7" s="197"/>
      <c r="L7" s="197"/>
      <c r="M7" s="197"/>
      <c r="N7" s="197"/>
      <c r="O7" s="197"/>
    </row>
    <row r="8" spans="1:15" ht="12.75" customHeight="1">
      <c r="A8" s="122" t="s">
        <v>44</v>
      </c>
      <c r="B8" s="128">
        <v>0</v>
      </c>
      <c r="C8" s="131">
        <v>0</v>
      </c>
      <c r="D8" s="132"/>
      <c r="E8" s="132"/>
      <c r="F8" s="197"/>
      <c r="G8" s="199" t="s">
        <v>125</v>
      </c>
      <c r="H8" s="197"/>
      <c r="I8" s="197"/>
      <c r="J8" s="197"/>
      <c r="K8" s="197"/>
      <c r="L8" s="197"/>
      <c r="M8" s="197"/>
      <c r="N8" s="197"/>
      <c r="O8" s="197"/>
    </row>
    <row r="9" spans="1:15" ht="12.75" customHeight="1">
      <c r="A9" s="122" t="s">
        <v>114</v>
      </c>
      <c r="B9" s="128">
        <v>4</v>
      </c>
      <c r="C9" s="131">
        <v>0</v>
      </c>
      <c r="D9" s="132"/>
      <c r="E9" s="132"/>
      <c r="F9" s="197"/>
      <c r="G9" s="197"/>
      <c r="H9" s="197"/>
      <c r="I9" s="197"/>
      <c r="J9" s="197"/>
      <c r="K9" s="197"/>
      <c r="L9" s="197"/>
      <c r="M9" s="197"/>
      <c r="N9" s="197"/>
      <c r="O9" s="197"/>
    </row>
    <row r="10" spans="1:15" ht="12.75" customHeight="1">
      <c r="A10" s="122" t="s">
        <v>121</v>
      </c>
      <c r="B10" s="128">
        <v>8</v>
      </c>
      <c r="C10" s="131">
        <v>4</v>
      </c>
      <c r="D10" s="132"/>
      <c r="E10" s="132"/>
      <c r="F10" s="197"/>
      <c r="G10" s="199" t="s">
        <v>27</v>
      </c>
      <c r="H10" s="197"/>
      <c r="I10" s="197"/>
      <c r="J10" s="197"/>
      <c r="K10" s="197"/>
      <c r="L10" s="197"/>
      <c r="M10" s="197"/>
      <c r="N10" s="197"/>
      <c r="O10" s="197"/>
    </row>
    <row r="11" spans="1:15" ht="12.75" customHeight="1">
      <c r="A11" s="122" t="s">
        <v>115</v>
      </c>
      <c r="B11" s="128">
        <v>0</v>
      </c>
      <c r="C11" s="131">
        <v>8</v>
      </c>
      <c r="D11" s="132"/>
      <c r="E11" s="132"/>
      <c r="F11" s="197"/>
      <c r="G11" s="197"/>
      <c r="H11" s="197"/>
      <c r="I11" s="197"/>
      <c r="J11" s="197"/>
      <c r="K11" s="197"/>
      <c r="L11" s="197"/>
      <c r="M11" s="197"/>
      <c r="N11" s="197"/>
      <c r="O11" s="197"/>
    </row>
    <row r="12" spans="1:15" ht="12.75" customHeight="1">
      <c r="A12" s="122" t="s">
        <v>117</v>
      </c>
      <c r="B12" s="128">
        <v>4</v>
      </c>
      <c r="C12" s="131">
        <v>8</v>
      </c>
      <c r="D12" s="132"/>
      <c r="E12" s="132"/>
      <c r="F12" s="197"/>
      <c r="G12" s="197"/>
      <c r="H12" s="197"/>
      <c r="I12" s="197"/>
      <c r="J12" s="197"/>
      <c r="K12" s="197"/>
      <c r="L12" s="197"/>
      <c r="M12" s="197"/>
      <c r="N12" s="197"/>
      <c r="O12" s="197"/>
    </row>
    <row r="13" spans="1:15" ht="12.75" customHeight="1">
      <c r="A13" s="122" t="s">
        <v>120</v>
      </c>
      <c r="B13" s="128">
        <v>8</v>
      </c>
      <c r="C13" s="131">
        <v>8</v>
      </c>
      <c r="D13" s="132"/>
      <c r="E13" s="132"/>
      <c r="F13" s="197"/>
      <c r="G13" s="197"/>
      <c r="H13" s="197"/>
      <c r="I13" s="197"/>
      <c r="J13" s="197"/>
      <c r="K13" s="197"/>
      <c r="L13" s="197"/>
      <c r="M13" s="197"/>
      <c r="N13" s="197"/>
      <c r="O13" s="197"/>
    </row>
    <row r="14" spans="1:15" ht="12.75" customHeight="1">
      <c r="A14" s="122" t="s">
        <v>116</v>
      </c>
      <c r="B14" s="128">
        <v>12</v>
      </c>
      <c r="C14" s="131">
        <v>8</v>
      </c>
      <c r="D14" s="132"/>
      <c r="E14" s="132"/>
      <c r="F14" s="197"/>
      <c r="G14" s="197"/>
      <c r="H14" s="197"/>
      <c r="I14" s="197"/>
      <c r="J14" s="197"/>
      <c r="K14" s="197"/>
      <c r="L14" s="197"/>
      <c r="M14" s="197"/>
      <c r="N14" s="197"/>
      <c r="O14" s="197"/>
    </row>
    <row r="15" spans="1:15" ht="12.75" customHeight="1">
      <c r="A15" s="122" t="s">
        <v>113</v>
      </c>
      <c r="B15" s="128">
        <v>24</v>
      </c>
      <c r="C15" s="131">
        <v>20</v>
      </c>
      <c r="D15" s="132"/>
      <c r="E15" s="132"/>
      <c r="F15" s="197"/>
      <c r="G15" s="197"/>
      <c r="H15" s="197"/>
      <c r="I15" s="197"/>
      <c r="J15" s="197"/>
      <c r="K15" s="197"/>
      <c r="L15" s="197"/>
      <c r="M15" s="197"/>
      <c r="N15" s="197"/>
      <c r="O15" s="197"/>
    </row>
    <row r="16" spans="1:15">
      <c r="A16" s="122" t="s">
        <v>118</v>
      </c>
      <c r="B16" s="128">
        <v>20</v>
      </c>
      <c r="C16" s="131">
        <v>24</v>
      </c>
      <c r="D16" s="132"/>
      <c r="E16" s="132"/>
      <c r="F16" s="197"/>
      <c r="G16" s="197"/>
      <c r="H16" s="197"/>
      <c r="I16" s="197"/>
      <c r="J16" s="197"/>
      <c r="K16" s="197"/>
      <c r="L16" s="197"/>
      <c r="M16" s="197"/>
      <c r="N16" s="197"/>
      <c r="O16" s="197"/>
    </row>
    <row r="17" spans="1:15">
      <c r="A17" s="122" t="s">
        <v>119</v>
      </c>
      <c r="B17" s="128">
        <v>36</v>
      </c>
      <c r="C17" s="131">
        <v>24</v>
      </c>
      <c r="D17" s="132"/>
      <c r="E17" s="132"/>
      <c r="F17" s="197"/>
      <c r="G17" s="197"/>
      <c r="H17" s="197"/>
      <c r="I17" s="197"/>
      <c r="J17" s="197"/>
      <c r="K17" s="197"/>
      <c r="L17" s="197"/>
      <c r="M17" s="197"/>
      <c r="N17" s="197"/>
      <c r="O17" s="197"/>
    </row>
    <row r="18" spans="1:15" ht="12.65" customHeight="1">
      <c r="A18" s="122" t="s">
        <v>122</v>
      </c>
      <c r="B18" s="128">
        <v>80</v>
      </c>
      <c r="C18" s="131">
        <v>80</v>
      </c>
      <c r="D18" s="132"/>
      <c r="E18" s="132"/>
      <c r="F18" s="197"/>
      <c r="G18" s="197"/>
      <c r="H18" s="197"/>
      <c r="I18" s="197"/>
      <c r="J18" s="197"/>
      <c r="K18" s="197"/>
      <c r="L18" s="197"/>
      <c r="M18" s="197"/>
      <c r="N18" s="197"/>
      <c r="O18" s="197"/>
    </row>
    <row r="19" spans="1:15" ht="12.65" customHeight="1">
      <c r="B19" s="128"/>
      <c r="C19" s="131"/>
      <c r="D19" s="132"/>
      <c r="E19" s="132"/>
      <c r="F19" s="197"/>
      <c r="G19" s="197"/>
      <c r="H19" s="197"/>
      <c r="I19" s="197"/>
      <c r="J19" s="197"/>
      <c r="K19" s="197"/>
      <c r="L19" s="197"/>
      <c r="M19" s="197"/>
      <c r="N19" s="197"/>
      <c r="O19" s="197"/>
    </row>
    <row r="20" spans="1:15">
      <c r="A20" s="124" t="s">
        <v>3</v>
      </c>
      <c r="D20" s="126"/>
      <c r="E20" s="126"/>
      <c r="F20" s="197"/>
      <c r="G20" s="197"/>
      <c r="H20" s="197"/>
      <c r="I20" s="197"/>
      <c r="J20" s="197"/>
      <c r="K20" s="197"/>
      <c r="L20" s="197"/>
      <c r="M20" s="197"/>
      <c r="N20" s="197"/>
      <c r="O20" s="197"/>
    </row>
    <row r="21" spans="1:15">
      <c r="A21" s="120" t="s">
        <v>121</v>
      </c>
      <c r="B21" s="127">
        <v>0</v>
      </c>
      <c r="C21" s="131">
        <v>0</v>
      </c>
      <c r="D21" s="129"/>
      <c r="E21" s="129"/>
      <c r="F21" s="197"/>
      <c r="G21" s="197"/>
      <c r="H21" s="197"/>
      <c r="I21" s="197"/>
      <c r="J21" s="197"/>
      <c r="K21" s="197"/>
      <c r="L21" s="197"/>
      <c r="M21" s="197"/>
      <c r="N21" s="197"/>
      <c r="O21" s="197"/>
    </row>
    <row r="22" spans="1:15" ht="15" customHeight="1">
      <c r="A22" s="122" t="s">
        <v>44</v>
      </c>
      <c r="B22" s="127">
        <v>0</v>
      </c>
      <c r="C22" s="131">
        <v>0</v>
      </c>
      <c r="D22" s="129"/>
      <c r="E22" s="129"/>
      <c r="F22" s="197"/>
      <c r="G22" s="197"/>
      <c r="H22" s="197"/>
      <c r="I22" s="197"/>
      <c r="J22" s="197"/>
      <c r="K22" s="197"/>
      <c r="L22" s="197"/>
      <c r="M22" s="197"/>
      <c r="N22" s="197"/>
      <c r="O22" s="197"/>
    </row>
    <row r="23" spans="1:15">
      <c r="A23" s="120" t="s">
        <v>114</v>
      </c>
      <c r="B23" s="127">
        <v>10</v>
      </c>
      <c r="C23" s="131">
        <v>0</v>
      </c>
      <c r="D23" s="129"/>
      <c r="E23" s="129"/>
      <c r="F23" s="197"/>
      <c r="G23" s="197"/>
      <c r="H23" s="197"/>
      <c r="I23" s="197"/>
      <c r="J23" s="197"/>
      <c r="K23" s="197"/>
      <c r="L23" s="197"/>
      <c r="M23" s="197"/>
      <c r="N23" s="197"/>
      <c r="O23" s="197"/>
    </row>
    <row r="24" spans="1:15">
      <c r="A24" s="120" t="s">
        <v>116</v>
      </c>
      <c r="B24" s="127">
        <v>10</v>
      </c>
      <c r="C24" s="131">
        <v>0</v>
      </c>
      <c r="D24" s="129"/>
      <c r="E24" s="129"/>
      <c r="F24" s="197"/>
      <c r="G24" s="197"/>
      <c r="H24" s="197"/>
      <c r="I24" s="197"/>
      <c r="J24" s="197"/>
      <c r="K24" s="197"/>
      <c r="L24" s="197"/>
      <c r="M24" s="197"/>
      <c r="N24" s="197"/>
      <c r="O24" s="197"/>
    </row>
    <row r="25" spans="1:15" ht="12.75" customHeight="1">
      <c r="A25" s="120" t="s">
        <v>120</v>
      </c>
      <c r="B25" s="127">
        <v>0</v>
      </c>
      <c r="C25" s="131">
        <v>10</v>
      </c>
      <c r="D25" s="129"/>
      <c r="E25" s="129"/>
      <c r="F25" s="197"/>
      <c r="G25" s="197"/>
      <c r="H25" s="197"/>
      <c r="I25" s="197"/>
      <c r="J25" s="197"/>
      <c r="K25" s="197"/>
      <c r="L25" s="197"/>
      <c r="M25" s="197"/>
      <c r="N25" s="197"/>
      <c r="O25" s="197"/>
    </row>
    <row r="26" spans="1:15">
      <c r="A26" s="120" t="s">
        <v>113</v>
      </c>
      <c r="B26" s="127">
        <v>0</v>
      </c>
      <c r="C26" s="131">
        <v>10</v>
      </c>
      <c r="D26" s="129"/>
      <c r="E26" s="129"/>
      <c r="F26" s="197"/>
      <c r="G26" s="197"/>
      <c r="H26" s="197"/>
      <c r="I26" s="197"/>
      <c r="J26" s="197"/>
      <c r="K26" s="197"/>
      <c r="L26" s="197"/>
      <c r="M26" s="197"/>
      <c r="N26" s="197"/>
      <c r="O26" s="197"/>
    </row>
    <row r="27" spans="1:15">
      <c r="A27" s="120" t="s">
        <v>115</v>
      </c>
      <c r="B27" s="127">
        <v>10</v>
      </c>
      <c r="C27" s="131">
        <v>10</v>
      </c>
      <c r="D27" s="129"/>
      <c r="E27" s="129"/>
      <c r="F27" s="197"/>
      <c r="G27" s="197"/>
      <c r="H27" s="197"/>
      <c r="I27" s="197"/>
      <c r="J27" s="197"/>
      <c r="K27" s="197"/>
      <c r="L27" s="197"/>
      <c r="M27" s="197"/>
      <c r="N27" s="197"/>
      <c r="O27" s="197"/>
    </row>
    <row r="28" spans="1:15">
      <c r="A28" s="120" t="s">
        <v>119</v>
      </c>
      <c r="B28" s="127">
        <v>30</v>
      </c>
      <c r="C28" s="131">
        <v>10</v>
      </c>
      <c r="D28" s="129"/>
      <c r="E28" s="129"/>
      <c r="F28" s="197"/>
      <c r="G28" s="197"/>
      <c r="H28" s="197"/>
      <c r="I28" s="197"/>
      <c r="J28" s="197"/>
      <c r="K28" s="197"/>
      <c r="L28" s="197"/>
      <c r="M28" s="197"/>
      <c r="N28" s="197"/>
      <c r="O28" s="197"/>
    </row>
    <row r="29" spans="1:15">
      <c r="A29" s="120" t="s">
        <v>117</v>
      </c>
      <c r="B29" s="127">
        <f t="shared" ref="B29:B31" si="0">_xlfn.XLOOKUP(A29,$A$60:$A$70,$C$60:$C$70)</f>
        <v>10</v>
      </c>
      <c r="C29" s="131">
        <f t="shared" ref="C29:C31" si="1">VLOOKUP(A29,$A$47:$D$57,3,0)</f>
        <v>20</v>
      </c>
      <c r="D29" s="129"/>
      <c r="E29" s="129"/>
      <c r="F29" s="197"/>
      <c r="G29" s="197"/>
      <c r="H29" s="197"/>
      <c r="I29" s="197"/>
      <c r="J29" s="197"/>
      <c r="K29" s="197"/>
      <c r="L29" s="197"/>
      <c r="M29" s="197"/>
      <c r="N29" s="197"/>
      <c r="O29" s="197"/>
    </row>
    <row r="30" spans="1:15">
      <c r="A30" s="120" t="s">
        <v>118</v>
      </c>
      <c r="B30" s="127">
        <f t="shared" si="0"/>
        <v>50</v>
      </c>
      <c r="C30" s="131">
        <f t="shared" si="1"/>
        <v>30</v>
      </c>
      <c r="D30" s="129"/>
      <c r="E30" s="129"/>
      <c r="F30" s="197"/>
      <c r="G30" s="197"/>
      <c r="H30" s="197"/>
      <c r="I30" s="197"/>
      <c r="J30" s="197"/>
      <c r="K30" s="197"/>
      <c r="L30" s="197"/>
      <c r="M30" s="197"/>
      <c r="N30" s="197"/>
      <c r="O30" s="197"/>
    </row>
    <row r="31" spans="1:15">
      <c r="A31" s="120" t="s">
        <v>122</v>
      </c>
      <c r="B31" s="127">
        <f t="shared" si="0"/>
        <v>50</v>
      </c>
      <c r="C31" s="131">
        <f t="shared" si="1"/>
        <v>40</v>
      </c>
      <c r="D31" s="129"/>
      <c r="E31" s="129"/>
      <c r="F31" s="197"/>
      <c r="G31" s="197"/>
      <c r="H31" s="197"/>
      <c r="I31" s="197"/>
      <c r="J31" s="197"/>
      <c r="K31" s="197"/>
      <c r="L31" s="197"/>
      <c r="M31" s="197"/>
      <c r="N31" s="197"/>
      <c r="O31" s="197"/>
    </row>
    <row r="32" spans="1:15">
      <c r="A32" s="120"/>
      <c r="B32" s="127"/>
      <c r="C32" s="131"/>
      <c r="D32" s="129"/>
      <c r="E32" s="129"/>
      <c r="F32" s="197"/>
      <c r="G32" s="197"/>
      <c r="H32" s="197"/>
      <c r="I32" s="197"/>
      <c r="J32" s="197"/>
      <c r="K32" s="197"/>
      <c r="L32" s="197"/>
      <c r="M32" s="197"/>
      <c r="N32" s="197"/>
      <c r="O32" s="197"/>
    </row>
    <row r="33" spans="1:15">
      <c r="A33" s="124" t="s">
        <v>109</v>
      </c>
      <c r="B33" s="125"/>
      <c r="C33" s="125"/>
      <c r="D33" s="126"/>
      <c r="E33" s="126"/>
      <c r="F33" s="197"/>
      <c r="G33" s="197"/>
      <c r="H33" s="197"/>
      <c r="I33" s="197"/>
      <c r="J33" s="197"/>
      <c r="K33" s="197"/>
      <c r="L33" s="197"/>
      <c r="M33" s="197"/>
      <c r="N33" s="197"/>
      <c r="O33" s="197"/>
    </row>
    <row r="34" spans="1:15">
      <c r="A34" s="120" t="s">
        <v>115</v>
      </c>
      <c r="B34" s="127">
        <f t="shared" ref="B34:B44" si="2">_xlfn.XLOOKUP(A34,$A$60:$A$70,$D$60:$D$70)</f>
        <v>0</v>
      </c>
      <c r="C34" s="131">
        <f t="shared" ref="C34:C44" si="3">VLOOKUP(A34,$A$47:$D$57,4,0)</f>
        <v>0</v>
      </c>
      <c r="D34" s="129"/>
      <c r="E34" s="129"/>
      <c r="F34" s="197"/>
      <c r="G34" s="197"/>
      <c r="H34" s="197"/>
      <c r="I34" s="197"/>
      <c r="J34" s="197"/>
      <c r="K34" s="197"/>
      <c r="L34" s="197"/>
      <c r="M34" s="197"/>
      <c r="N34" s="197"/>
      <c r="O34" s="197"/>
    </row>
    <row r="35" spans="1:15">
      <c r="A35" s="120" t="s">
        <v>120</v>
      </c>
      <c r="B35" s="127">
        <f t="shared" si="2"/>
        <v>0</v>
      </c>
      <c r="C35" s="131">
        <f t="shared" si="3"/>
        <v>0</v>
      </c>
      <c r="D35" s="129"/>
      <c r="E35" s="129"/>
      <c r="F35" s="197"/>
      <c r="G35" s="199" t="s">
        <v>28</v>
      </c>
      <c r="H35" s="197"/>
      <c r="I35" s="197"/>
      <c r="J35" s="197"/>
      <c r="K35" s="197"/>
      <c r="L35" s="197"/>
      <c r="M35" s="197"/>
      <c r="N35" s="197"/>
      <c r="O35" s="197"/>
    </row>
    <row r="36" spans="1:15">
      <c r="A36" s="120" t="s">
        <v>44</v>
      </c>
      <c r="B36" s="127">
        <f t="shared" si="2"/>
        <v>0</v>
      </c>
      <c r="C36" s="131">
        <f t="shared" si="3"/>
        <v>0</v>
      </c>
      <c r="D36" s="129"/>
      <c r="E36" s="129"/>
      <c r="F36" s="197"/>
      <c r="G36" s="197"/>
      <c r="H36" s="197"/>
      <c r="I36" s="197"/>
      <c r="J36" s="197"/>
      <c r="K36" s="197"/>
      <c r="L36" s="197"/>
      <c r="M36" s="197"/>
      <c r="N36" s="197"/>
      <c r="O36" s="197"/>
    </row>
    <row r="37" spans="1:15">
      <c r="A37" s="120" t="s">
        <v>121</v>
      </c>
      <c r="B37" s="127">
        <f t="shared" si="2"/>
        <v>25</v>
      </c>
      <c r="C37" s="131">
        <f t="shared" si="3"/>
        <v>0</v>
      </c>
      <c r="D37" s="129"/>
      <c r="E37" s="129"/>
      <c r="F37" s="197"/>
      <c r="G37" s="197"/>
      <c r="H37" s="197"/>
      <c r="I37" s="197"/>
      <c r="J37" s="197"/>
      <c r="K37" s="197"/>
      <c r="L37" s="197"/>
      <c r="M37" s="197"/>
      <c r="N37" s="197"/>
      <c r="O37" s="197"/>
    </row>
    <row r="38" spans="1:15">
      <c r="A38" s="120" t="s">
        <v>113</v>
      </c>
      <c r="B38" s="127">
        <f t="shared" si="2"/>
        <v>25</v>
      </c>
      <c r="C38" s="131">
        <f t="shared" si="3"/>
        <v>0</v>
      </c>
      <c r="D38" s="129"/>
      <c r="E38" s="129"/>
      <c r="F38" s="197"/>
      <c r="G38" s="197"/>
      <c r="H38" s="197"/>
      <c r="I38" s="197"/>
      <c r="J38" s="197"/>
      <c r="K38" s="197"/>
      <c r="L38" s="197"/>
      <c r="M38" s="197"/>
      <c r="N38" s="197"/>
      <c r="O38" s="197"/>
    </row>
    <row r="39" spans="1:15">
      <c r="A39" s="120" t="s">
        <v>117</v>
      </c>
      <c r="B39" s="127">
        <f t="shared" si="2"/>
        <v>0</v>
      </c>
      <c r="C39" s="131">
        <f t="shared" si="3"/>
        <v>25</v>
      </c>
      <c r="D39" s="129"/>
      <c r="E39" s="129"/>
      <c r="F39" s="197"/>
      <c r="G39" s="197"/>
      <c r="H39" s="197"/>
      <c r="I39" s="197"/>
      <c r="J39" s="197"/>
      <c r="K39" s="197"/>
      <c r="L39" s="197"/>
      <c r="M39" s="197"/>
      <c r="N39" s="197"/>
      <c r="O39" s="197"/>
    </row>
    <row r="40" spans="1:15">
      <c r="A40" s="120" t="s">
        <v>114</v>
      </c>
      <c r="B40" s="127">
        <f t="shared" si="2"/>
        <v>0</v>
      </c>
      <c r="C40" s="131">
        <f t="shared" si="3"/>
        <v>25</v>
      </c>
      <c r="D40" s="129"/>
      <c r="E40" s="129"/>
      <c r="F40" s="197"/>
      <c r="G40" s="197"/>
      <c r="H40" s="197"/>
      <c r="I40" s="197"/>
      <c r="J40" s="197"/>
      <c r="K40" s="197"/>
      <c r="L40" s="197"/>
      <c r="M40" s="197"/>
      <c r="N40" s="197"/>
      <c r="O40" s="197"/>
    </row>
    <row r="41" spans="1:15">
      <c r="A41" s="120" t="s">
        <v>116</v>
      </c>
      <c r="B41" s="127">
        <f t="shared" si="2"/>
        <v>25</v>
      </c>
      <c r="C41" s="131">
        <f t="shared" si="3"/>
        <v>25</v>
      </c>
      <c r="D41" s="129"/>
      <c r="E41" s="129"/>
      <c r="F41" s="197"/>
      <c r="G41" s="197"/>
      <c r="H41" s="197"/>
      <c r="I41" s="197"/>
      <c r="J41" s="197"/>
      <c r="K41" s="197"/>
      <c r="L41" s="197"/>
      <c r="M41" s="197"/>
      <c r="N41" s="197"/>
      <c r="O41" s="197"/>
    </row>
    <row r="42" spans="1:15">
      <c r="A42" s="120" t="s">
        <v>118</v>
      </c>
      <c r="B42" s="127">
        <f t="shared" si="2"/>
        <v>25</v>
      </c>
      <c r="C42" s="131">
        <f t="shared" si="3"/>
        <v>25</v>
      </c>
      <c r="D42" s="129"/>
      <c r="E42" s="129"/>
      <c r="F42" s="197"/>
      <c r="G42" s="197"/>
      <c r="H42" s="197"/>
      <c r="I42" s="197"/>
      <c r="J42" s="197"/>
      <c r="K42" s="197"/>
      <c r="L42" s="197"/>
      <c r="M42" s="197"/>
      <c r="N42" s="197"/>
      <c r="O42" s="197"/>
    </row>
    <row r="43" spans="1:15">
      <c r="A43" s="120" t="s">
        <v>119</v>
      </c>
      <c r="B43" s="127">
        <f t="shared" si="2"/>
        <v>25</v>
      </c>
      <c r="C43" s="131">
        <f t="shared" si="3"/>
        <v>50</v>
      </c>
      <c r="D43" s="129"/>
      <c r="E43" s="129"/>
      <c r="F43" s="197"/>
      <c r="G43" s="197"/>
      <c r="H43" s="197"/>
      <c r="I43" s="197"/>
      <c r="J43" s="197"/>
      <c r="K43" s="197"/>
      <c r="L43" s="197"/>
      <c r="M43" s="197"/>
      <c r="N43" s="197"/>
      <c r="O43" s="197"/>
    </row>
    <row r="44" spans="1:15">
      <c r="A44" s="120" t="s">
        <v>122</v>
      </c>
      <c r="B44" s="127">
        <f t="shared" si="2"/>
        <v>100</v>
      </c>
      <c r="C44" s="131">
        <f t="shared" si="3"/>
        <v>100</v>
      </c>
      <c r="D44" s="129"/>
      <c r="E44" s="129"/>
      <c r="F44" s="197"/>
      <c r="G44" s="197"/>
      <c r="H44" s="197"/>
      <c r="I44" s="197"/>
      <c r="J44" s="197"/>
      <c r="K44" s="197"/>
      <c r="L44" s="197"/>
      <c r="M44" s="197"/>
      <c r="N44" s="197"/>
      <c r="O44" s="197"/>
    </row>
    <row r="45" spans="1:15">
      <c r="F45" s="197"/>
      <c r="G45" s="197"/>
      <c r="H45" s="197"/>
      <c r="I45" s="197"/>
      <c r="J45" s="197"/>
      <c r="K45" s="197"/>
      <c r="L45" s="197"/>
      <c r="M45" s="197"/>
      <c r="N45" s="197"/>
      <c r="O45" s="197"/>
    </row>
    <row r="46" spans="1:15">
      <c r="A46" s="133" t="s">
        <v>107</v>
      </c>
      <c r="B46" s="130" t="s">
        <v>2</v>
      </c>
      <c r="C46" s="130" t="s">
        <v>3</v>
      </c>
      <c r="D46" s="122" t="s">
        <v>5</v>
      </c>
      <c r="F46" s="197"/>
      <c r="G46" s="197"/>
      <c r="H46" s="197"/>
      <c r="I46" s="197"/>
      <c r="J46" s="197"/>
      <c r="K46" s="197"/>
      <c r="L46" s="197"/>
      <c r="M46" s="197"/>
      <c r="N46" s="197"/>
      <c r="O46" s="197"/>
    </row>
    <row r="47" spans="1:15">
      <c r="A47" s="120" t="s">
        <v>122</v>
      </c>
      <c r="B47" s="127">
        <v>80</v>
      </c>
      <c r="C47" s="127">
        <v>40</v>
      </c>
      <c r="D47" s="127">
        <v>100</v>
      </c>
      <c r="E47" s="127"/>
      <c r="F47" s="197"/>
      <c r="G47" s="197"/>
      <c r="H47" s="197"/>
      <c r="I47" s="197"/>
      <c r="J47" s="197"/>
      <c r="K47" s="197"/>
      <c r="L47" s="197"/>
      <c r="M47" s="197"/>
      <c r="N47" s="197"/>
      <c r="O47" s="197"/>
    </row>
    <row r="48" spans="1:15">
      <c r="A48" s="120" t="s">
        <v>120</v>
      </c>
      <c r="B48" s="127">
        <v>8</v>
      </c>
      <c r="C48" s="127">
        <v>10</v>
      </c>
      <c r="D48" s="127">
        <v>0</v>
      </c>
      <c r="E48" s="127"/>
      <c r="F48" s="197"/>
      <c r="G48" s="197"/>
      <c r="H48" s="197"/>
      <c r="I48" s="197"/>
      <c r="J48" s="197"/>
      <c r="K48" s="197"/>
      <c r="L48" s="197"/>
      <c r="M48" s="197"/>
      <c r="N48" s="197"/>
      <c r="O48" s="197"/>
    </row>
    <row r="49" spans="1:15">
      <c r="A49" s="120" t="s">
        <v>121</v>
      </c>
      <c r="B49" s="127">
        <v>4</v>
      </c>
      <c r="C49" s="127">
        <v>0</v>
      </c>
      <c r="D49" s="127">
        <v>0</v>
      </c>
      <c r="E49" s="127"/>
      <c r="F49" s="197"/>
      <c r="G49" s="197"/>
      <c r="H49" s="197"/>
      <c r="I49" s="197"/>
      <c r="J49" s="197"/>
      <c r="K49" s="197"/>
      <c r="L49" s="197"/>
      <c r="M49" s="197"/>
      <c r="N49" s="197"/>
      <c r="O49" s="197"/>
    </row>
    <row r="50" spans="1:15">
      <c r="A50" s="120" t="s">
        <v>116</v>
      </c>
      <c r="B50" s="127">
        <v>8</v>
      </c>
      <c r="C50" s="127">
        <v>0</v>
      </c>
      <c r="D50" s="127">
        <v>25</v>
      </c>
      <c r="E50" s="127"/>
      <c r="F50" s="197"/>
      <c r="G50" s="197"/>
      <c r="H50" s="197"/>
      <c r="I50" s="197"/>
      <c r="J50" s="197"/>
      <c r="K50" s="197"/>
      <c r="L50" s="197"/>
      <c r="M50" s="197"/>
      <c r="N50" s="197"/>
      <c r="O50" s="197"/>
    </row>
    <row r="51" spans="1:15">
      <c r="A51" s="120" t="s">
        <v>118</v>
      </c>
      <c r="B51" s="127">
        <v>24</v>
      </c>
      <c r="C51" s="127">
        <v>30</v>
      </c>
      <c r="D51" s="127">
        <v>25</v>
      </c>
      <c r="E51" s="127"/>
      <c r="F51" s="197"/>
      <c r="G51" s="197"/>
      <c r="H51" s="197"/>
      <c r="I51" s="197"/>
      <c r="J51" s="197"/>
      <c r="K51" s="197"/>
      <c r="L51" s="197"/>
      <c r="M51" s="197"/>
      <c r="N51" s="197"/>
      <c r="O51" s="197"/>
    </row>
    <row r="52" spans="1:15">
      <c r="A52" s="120" t="s">
        <v>115</v>
      </c>
      <c r="B52" s="127">
        <v>8</v>
      </c>
      <c r="C52" s="127">
        <v>10</v>
      </c>
      <c r="D52" s="127">
        <v>0</v>
      </c>
      <c r="E52" s="127"/>
      <c r="F52" s="197"/>
      <c r="G52" s="197"/>
      <c r="H52" s="197"/>
      <c r="I52" s="197"/>
      <c r="J52" s="197"/>
      <c r="K52" s="197"/>
      <c r="L52" s="197"/>
      <c r="M52" s="197"/>
      <c r="N52" s="197"/>
      <c r="O52" s="197"/>
    </row>
    <row r="53" spans="1:15">
      <c r="A53" s="120" t="s">
        <v>113</v>
      </c>
      <c r="B53" s="127">
        <v>20</v>
      </c>
      <c r="C53" s="127">
        <v>10</v>
      </c>
      <c r="D53" s="127">
        <v>0</v>
      </c>
      <c r="E53" s="127"/>
      <c r="F53" s="197"/>
      <c r="G53" s="197"/>
      <c r="H53" s="197"/>
      <c r="I53" s="197"/>
      <c r="J53" s="197"/>
      <c r="K53" s="197"/>
      <c r="L53" s="197"/>
      <c r="M53" s="197"/>
      <c r="N53" s="197"/>
      <c r="O53" s="197"/>
    </row>
    <row r="54" spans="1:15">
      <c r="A54" s="120" t="s">
        <v>117</v>
      </c>
      <c r="B54" s="127">
        <v>8</v>
      </c>
      <c r="C54" s="127">
        <v>20</v>
      </c>
      <c r="D54" s="127">
        <v>25</v>
      </c>
      <c r="E54" s="127"/>
      <c r="F54" s="197"/>
      <c r="G54" s="197"/>
      <c r="H54" s="197"/>
      <c r="I54" s="197"/>
      <c r="J54" s="197"/>
      <c r="K54" s="197"/>
      <c r="L54" s="197"/>
      <c r="M54" s="197"/>
      <c r="N54" s="197"/>
      <c r="O54" s="197"/>
    </row>
    <row r="55" spans="1:15">
      <c r="A55" s="120" t="s">
        <v>114</v>
      </c>
      <c r="B55" s="127">
        <v>0</v>
      </c>
      <c r="C55" s="127">
        <v>0</v>
      </c>
      <c r="D55" s="127">
        <v>25</v>
      </c>
      <c r="E55" s="127"/>
      <c r="F55" s="197"/>
      <c r="G55" s="197"/>
      <c r="H55" s="197"/>
      <c r="I55" s="197"/>
      <c r="J55" s="197"/>
      <c r="K55" s="197"/>
      <c r="L55" s="197"/>
      <c r="M55" s="197"/>
      <c r="N55" s="197"/>
      <c r="O55" s="197"/>
    </row>
    <row r="56" spans="1:15">
      <c r="A56" s="120" t="s">
        <v>119</v>
      </c>
      <c r="B56" s="127">
        <v>24</v>
      </c>
      <c r="C56" s="127">
        <v>10</v>
      </c>
      <c r="D56" s="127">
        <v>50</v>
      </c>
      <c r="E56" s="127"/>
      <c r="F56" s="197"/>
      <c r="G56" s="197"/>
      <c r="H56" s="197"/>
      <c r="I56" s="197"/>
      <c r="J56" s="197"/>
      <c r="K56" s="197"/>
      <c r="L56" s="197"/>
      <c r="M56" s="197"/>
      <c r="N56" s="197"/>
      <c r="O56" s="197"/>
    </row>
    <row r="57" spans="1:15">
      <c r="A57" s="120" t="s">
        <v>44</v>
      </c>
      <c r="B57" s="127">
        <v>0</v>
      </c>
      <c r="C57" s="127">
        <v>0</v>
      </c>
      <c r="D57" s="127">
        <v>0</v>
      </c>
      <c r="E57" s="127"/>
      <c r="F57" s="197"/>
      <c r="G57" s="197"/>
      <c r="H57" s="197"/>
      <c r="I57" s="197"/>
      <c r="J57" s="197"/>
      <c r="K57" s="197"/>
      <c r="L57" s="197"/>
      <c r="M57" s="197"/>
      <c r="N57" s="197"/>
      <c r="O57" s="197"/>
    </row>
    <row r="58" spans="1:15">
      <c r="A58" s="120"/>
      <c r="F58" s="197"/>
      <c r="G58" s="199" t="s">
        <v>29</v>
      </c>
      <c r="H58" s="197"/>
      <c r="I58" s="197"/>
      <c r="J58" s="197"/>
      <c r="K58" s="197"/>
      <c r="L58" s="197"/>
      <c r="M58" s="197"/>
      <c r="N58" s="197"/>
      <c r="O58" s="197"/>
    </row>
    <row r="59" spans="1:15">
      <c r="A59" s="220">
        <v>45992</v>
      </c>
      <c r="B59" s="151"/>
      <c r="D59" s="130"/>
      <c r="E59" s="130"/>
      <c r="F59" s="197"/>
      <c r="G59" s="197"/>
      <c r="H59" s="197"/>
      <c r="I59" s="197"/>
      <c r="J59" s="197"/>
      <c r="K59" s="197"/>
      <c r="L59" s="197"/>
      <c r="M59" s="197"/>
      <c r="N59" s="197"/>
      <c r="O59" s="197"/>
    </row>
    <row r="60" spans="1:15">
      <c r="A60" s="120" t="s">
        <v>122</v>
      </c>
      <c r="B60" s="127">
        <v>80</v>
      </c>
      <c r="C60" s="127">
        <v>50</v>
      </c>
      <c r="D60" s="127">
        <v>100</v>
      </c>
      <c r="E60" s="127"/>
      <c r="F60" s="197"/>
      <c r="G60" s="197"/>
      <c r="H60" s="197"/>
      <c r="I60" s="197"/>
      <c r="J60" s="197"/>
      <c r="K60" s="197"/>
      <c r="L60" s="197"/>
      <c r="M60" s="197"/>
      <c r="N60" s="197"/>
      <c r="O60" s="197"/>
    </row>
    <row r="61" spans="1:15">
      <c r="A61" s="120" t="s">
        <v>120</v>
      </c>
      <c r="B61" s="127">
        <v>8</v>
      </c>
      <c r="C61" s="127">
        <v>0</v>
      </c>
      <c r="D61" s="127">
        <v>0</v>
      </c>
      <c r="E61" s="127"/>
      <c r="F61" s="197"/>
      <c r="G61" s="197"/>
      <c r="H61" s="197"/>
      <c r="I61" s="197"/>
      <c r="J61" s="197"/>
      <c r="K61" s="197"/>
      <c r="L61" s="197"/>
      <c r="M61" s="197"/>
      <c r="N61" s="197"/>
      <c r="O61" s="197"/>
    </row>
    <row r="62" spans="1:15">
      <c r="A62" s="120" t="s">
        <v>121</v>
      </c>
      <c r="B62" s="127">
        <v>8</v>
      </c>
      <c r="C62" s="127">
        <v>0</v>
      </c>
      <c r="D62" s="127">
        <v>25</v>
      </c>
      <c r="E62" s="127"/>
      <c r="F62" s="197"/>
      <c r="G62" s="197"/>
      <c r="H62" s="197"/>
      <c r="I62" s="197"/>
      <c r="J62" s="197"/>
      <c r="K62" s="197"/>
      <c r="L62" s="197"/>
      <c r="M62" s="197"/>
      <c r="N62" s="197"/>
      <c r="O62" s="197"/>
    </row>
    <row r="63" spans="1:15">
      <c r="A63" s="120" t="s">
        <v>116</v>
      </c>
      <c r="B63" s="127">
        <v>12</v>
      </c>
      <c r="C63" s="127">
        <v>10</v>
      </c>
      <c r="D63" s="127">
        <v>25</v>
      </c>
      <c r="E63" s="127"/>
      <c r="F63" s="197"/>
      <c r="G63" s="197"/>
      <c r="H63" s="197"/>
      <c r="I63" s="197"/>
      <c r="J63" s="197"/>
      <c r="K63" s="197"/>
      <c r="L63" s="197"/>
      <c r="M63" s="197"/>
      <c r="N63" s="197"/>
      <c r="O63" s="197"/>
    </row>
    <row r="64" spans="1:15">
      <c r="A64" s="120" t="s">
        <v>118</v>
      </c>
      <c r="B64" s="127">
        <v>20</v>
      </c>
      <c r="C64" s="127">
        <v>50</v>
      </c>
      <c r="D64" s="127">
        <v>25</v>
      </c>
      <c r="E64" s="127"/>
      <c r="F64" s="197"/>
      <c r="G64" s="197"/>
      <c r="H64" s="197"/>
      <c r="I64" s="197"/>
      <c r="J64" s="197"/>
      <c r="K64" s="197"/>
      <c r="L64" s="197"/>
      <c r="M64" s="197"/>
      <c r="N64" s="197"/>
      <c r="O64" s="197"/>
    </row>
    <row r="65" spans="1:15">
      <c r="A65" s="120" t="s">
        <v>115</v>
      </c>
      <c r="B65" s="127">
        <v>0</v>
      </c>
      <c r="C65" s="127">
        <v>10</v>
      </c>
      <c r="D65" s="127">
        <v>0</v>
      </c>
      <c r="E65" s="127"/>
      <c r="F65" s="197"/>
      <c r="G65" s="197"/>
      <c r="H65" s="197"/>
      <c r="I65" s="197"/>
      <c r="J65" s="197"/>
      <c r="K65" s="197"/>
      <c r="L65" s="197"/>
      <c r="M65" s="197"/>
      <c r="N65" s="197"/>
      <c r="O65" s="197"/>
    </row>
    <row r="66" spans="1:15">
      <c r="A66" s="120" t="s">
        <v>113</v>
      </c>
      <c r="B66" s="127">
        <v>24</v>
      </c>
      <c r="C66" s="127">
        <v>0</v>
      </c>
      <c r="D66" s="127">
        <v>25</v>
      </c>
      <c r="E66" s="127"/>
      <c r="F66" s="197"/>
      <c r="G66" s="197"/>
      <c r="H66" s="197"/>
      <c r="I66" s="197"/>
      <c r="J66" s="197"/>
      <c r="K66" s="197"/>
      <c r="L66" s="197"/>
      <c r="M66" s="197"/>
      <c r="N66" s="197"/>
      <c r="O66" s="197"/>
    </row>
    <row r="67" spans="1:15">
      <c r="A67" s="120" t="s">
        <v>117</v>
      </c>
      <c r="B67" s="127">
        <v>4</v>
      </c>
      <c r="C67" s="127">
        <v>10</v>
      </c>
      <c r="D67" s="127">
        <v>0</v>
      </c>
      <c r="E67" s="127"/>
      <c r="F67" s="197"/>
      <c r="G67" s="197"/>
      <c r="H67" s="197"/>
      <c r="I67" s="197"/>
      <c r="J67" s="197"/>
      <c r="K67" s="197"/>
      <c r="L67" s="197"/>
      <c r="M67" s="197"/>
      <c r="N67" s="197"/>
      <c r="O67" s="197"/>
    </row>
    <row r="68" spans="1:15">
      <c r="A68" s="120" t="s">
        <v>114</v>
      </c>
      <c r="B68" s="127">
        <v>4</v>
      </c>
      <c r="C68" s="127">
        <v>10</v>
      </c>
      <c r="D68" s="127">
        <v>0</v>
      </c>
      <c r="E68" s="127"/>
      <c r="F68" s="197"/>
      <c r="G68" s="197"/>
      <c r="H68" s="197"/>
      <c r="I68" s="197"/>
      <c r="J68" s="197"/>
      <c r="K68" s="197"/>
      <c r="L68" s="197"/>
      <c r="M68" s="197"/>
      <c r="N68" s="197"/>
      <c r="O68" s="197"/>
    </row>
    <row r="69" spans="1:15">
      <c r="A69" s="120" t="s">
        <v>119</v>
      </c>
      <c r="B69" s="127">
        <v>36</v>
      </c>
      <c r="C69" s="127">
        <v>30</v>
      </c>
      <c r="D69" s="127">
        <v>25</v>
      </c>
      <c r="E69" s="127"/>
      <c r="F69" s="197"/>
      <c r="G69" s="197"/>
      <c r="H69" s="197"/>
      <c r="I69" s="197"/>
      <c r="J69" s="197"/>
      <c r="K69" s="197"/>
      <c r="L69" s="197"/>
      <c r="M69" s="197"/>
      <c r="N69" s="197"/>
      <c r="O69" s="197"/>
    </row>
    <row r="70" spans="1:15">
      <c r="A70" s="120" t="s">
        <v>44</v>
      </c>
      <c r="B70" s="127">
        <v>0</v>
      </c>
      <c r="C70" s="127">
        <v>0</v>
      </c>
      <c r="D70" s="127">
        <v>0</v>
      </c>
      <c r="E70" s="127"/>
      <c r="F70" s="197"/>
      <c r="G70" s="197"/>
      <c r="H70" s="197"/>
      <c r="I70" s="197"/>
      <c r="J70" s="197"/>
      <c r="K70" s="197"/>
      <c r="L70" s="197"/>
      <c r="M70" s="197"/>
      <c r="N70" s="197"/>
      <c r="O70" s="197"/>
    </row>
    <row r="71" spans="1:15">
      <c r="F71" s="197"/>
      <c r="G71" s="197"/>
      <c r="H71" s="197"/>
      <c r="I71" s="197"/>
      <c r="J71" s="197"/>
      <c r="K71" s="197"/>
      <c r="L71" s="197"/>
      <c r="M71" s="197"/>
      <c r="N71" s="197"/>
      <c r="O71" s="197"/>
    </row>
    <row r="72" spans="1:15">
      <c r="F72" s="197"/>
      <c r="G72" s="197"/>
      <c r="H72" s="197"/>
      <c r="I72" s="197"/>
      <c r="J72" s="197"/>
      <c r="K72" s="197"/>
      <c r="L72" s="197"/>
      <c r="M72" s="197"/>
      <c r="N72" s="197"/>
      <c r="O72" s="197"/>
    </row>
    <row r="73" spans="1:15">
      <c r="F73" s="197"/>
      <c r="G73" s="197"/>
      <c r="H73" s="197"/>
      <c r="I73" s="197"/>
      <c r="J73" s="197"/>
      <c r="K73" s="197"/>
      <c r="L73" s="197"/>
      <c r="M73" s="197"/>
      <c r="N73" s="197"/>
      <c r="O73" s="197"/>
    </row>
    <row r="74" spans="1:15">
      <c r="F74" s="197"/>
      <c r="G74" s="197"/>
      <c r="H74" s="197"/>
      <c r="I74" s="197"/>
      <c r="J74" s="197"/>
      <c r="K74" s="197"/>
      <c r="L74" s="197"/>
      <c r="M74" s="197"/>
      <c r="N74" s="197"/>
      <c r="O74" s="197"/>
    </row>
    <row r="75" spans="1:15">
      <c r="F75" s="197"/>
      <c r="G75" s="197"/>
      <c r="H75" s="197"/>
      <c r="I75" s="197"/>
      <c r="J75" s="197"/>
      <c r="K75" s="197"/>
      <c r="L75" s="197"/>
      <c r="M75" s="197"/>
      <c r="N75" s="197"/>
      <c r="O75" s="197"/>
    </row>
    <row r="76" spans="1:15">
      <c r="F76" s="197"/>
      <c r="G76" s="197"/>
      <c r="H76" s="197"/>
      <c r="I76" s="197"/>
      <c r="J76" s="197"/>
      <c r="K76" s="197"/>
      <c r="L76" s="197"/>
      <c r="M76" s="197"/>
      <c r="N76" s="197"/>
      <c r="O76" s="197"/>
    </row>
    <row r="77" spans="1:15">
      <c r="A77" s="120"/>
      <c r="F77" s="197"/>
      <c r="G77" s="197"/>
      <c r="H77" s="197"/>
      <c r="I77" s="197"/>
      <c r="J77" s="197"/>
      <c r="K77" s="197"/>
      <c r="L77" s="197"/>
      <c r="M77" s="197"/>
      <c r="N77" s="197"/>
      <c r="O77" s="197"/>
    </row>
    <row r="78" spans="1:15">
      <c r="A78" s="120"/>
      <c r="F78" s="197"/>
      <c r="G78" s="197"/>
      <c r="H78" s="197"/>
      <c r="I78" s="197"/>
      <c r="J78" s="197"/>
      <c r="K78" s="197"/>
      <c r="L78" s="197"/>
      <c r="M78" s="197"/>
      <c r="N78" s="197"/>
      <c r="O78" s="197"/>
    </row>
    <row r="79" spans="1:15">
      <c r="A79" s="120"/>
      <c r="F79" s="197"/>
      <c r="G79" s="197"/>
      <c r="H79" s="197"/>
      <c r="I79" s="197"/>
      <c r="J79" s="197"/>
      <c r="K79" s="197"/>
      <c r="L79" s="197"/>
      <c r="M79" s="197"/>
      <c r="N79" s="197"/>
      <c r="O79" s="197"/>
    </row>
    <row r="80" spans="1:15">
      <c r="A80" s="120"/>
      <c r="F80" s="197"/>
      <c r="G80" s="197"/>
      <c r="H80" s="197"/>
      <c r="I80" s="197"/>
      <c r="J80" s="197"/>
      <c r="K80" s="197"/>
      <c r="L80" s="197"/>
      <c r="M80" s="197"/>
      <c r="N80" s="197"/>
      <c r="O80" s="197"/>
    </row>
    <row r="81" spans="1:15">
      <c r="A81" s="120"/>
      <c r="G81" s="1" t="s">
        <v>229</v>
      </c>
      <c r="H81" s="197"/>
      <c r="I81" s="197"/>
      <c r="J81" s="197"/>
      <c r="K81" s="197"/>
      <c r="L81" s="197"/>
      <c r="M81" s="197"/>
      <c r="N81" s="197"/>
      <c r="O81" s="197"/>
    </row>
    <row r="82" spans="1:15">
      <c r="A82" s="120"/>
      <c r="F82" s="197"/>
      <c r="G82" s="197"/>
      <c r="H82" s="197"/>
      <c r="I82" s="197"/>
      <c r="J82" s="197"/>
      <c r="K82" s="197"/>
      <c r="L82" s="197"/>
      <c r="M82" s="197"/>
      <c r="N82" s="197"/>
      <c r="O82" s="197"/>
    </row>
    <row r="83" spans="1:15">
      <c r="A83" s="120"/>
      <c r="F83" s="197"/>
      <c r="G83" s="197"/>
      <c r="H83" s="197"/>
      <c r="I83" s="197"/>
      <c r="J83" s="197"/>
      <c r="K83" s="197"/>
      <c r="L83" s="197"/>
      <c r="M83" s="197"/>
      <c r="N83" s="197"/>
      <c r="O83" s="197"/>
    </row>
    <row r="84" spans="1:15">
      <c r="A84" s="120"/>
      <c r="F84" s="197"/>
      <c r="G84" s="197"/>
      <c r="H84" s="197"/>
      <c r="I84" s="197"/>
      <c r="J84" s="197"/>
      <c r="K84" s="197"/>
      <c r="L84" s="197"/>
      <c r="M84" s="197"/>
      <c r="N84" s="197"/>
      <c r="O84" s="197"/>
    </row>
    <row r="85" spans="1:15">
      <c r="A85" s="120"/>
    </row>
    <row r="86" spans="1:15">
      <c r="A86" s="120"/>
    </row>
    <row r="87" spans="1:15">
      <c r="A87" s="120"/>
    </row>
    <row r="89" spans="1:15">
      <c r="G89" s="73"/>
    </row>
  </sheetData>
  <autoFilter ref="A33:C33" xr:uid="{00000000-0001-0000-1000-000000000000}">
    <sortState xmlns:xlrd2="http://schemas.microsoft.com/office/spreadsheetml/2017/richdata2" ref="A34:C44">
      <sortCondition ref="C33"/>
    </sortState>
  </autoFilter>
  <sortState xmlns:xlrd2="http://schemas.microsoft.com/office/spreadsheetml/2017/richdata2" ref="A21:C31">
    <sortCondition ref="C21:C31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defaultColWidth="11.453125" defaultRowHeight="14.5"/>
  <cols>
    <col min="2" max="2" width="25.453125" customWidth="1"/>
    <col min="3" max="3" width="20.453125" customWidth="1"/>
    <col min="4" max="4" width="25.453125" customWidth="1"/>
    <col min="5" max="5" width="20.453125" customWidth="1"/>
    <col min="6" max="6" width="25.453125" customWidth="1"/>
    <col min="7" max="7" width="20.453125" customWidth="1"/>
  </cols>
  <sheetData>
    <row r="1" spans="1:7">
      <c r="A1" s="208" t="s">
        <v>126</v>
      </c>
    </row>
    <row r="2" spans="1:7">
      <c r="A2" s="208" t="s">
        <v>1</v>
      </c>
    </row>
    <row r="3" spans="1:7">
      <c r="A3" s="208">
        <v>100</v>
      </c>
    </row>
    <row r="4" spans="1:7">
      <c r="B4" s="252" t="s">
        <v>2</v>
      </c>
      <c r="C4" s="252"/>
      <c r="D4" s="252" t="s">
        <v>3</v>
      </c>
      <c r="E4" s="252"/>
      <c r="F4" s="252" t="s">
        <v>5</v>
      </c>
      <c r="G4" s="252"/>
    </row>
    <row r="5" spans="1:7" ht="43.5">
      <c r="A5" t="s">
        <v>12</v>
      </c>
      <c r="B5" s="209" t="s">
        <v>127</v>
      </c>
      <c r="C5" s="209" t="s">
        <v>128</v>
      </c>
      <c r="D5" s="209" t="s">
        <v>127</v>
      </c>
      <c r="E5" s="209" t="s">
        <v>128</v>
      </c>
      <c r="F5" s="209" t="s">
        <v>127</v>
      </c>
      <c r="G5" s="209" t="s">
        <v>128</v>
      </c>
    </row>
    <row r="6" spans="1:7">
      <c r="A6" s="207">
        <v>44713</v>
      </c>
      <c r="B6" s="210">
        <v>80</v>
      </c>
      <c r="C6" s="210">
        <v>20</v>
      </c>
      <c r="D6" s="210">
        <v>77.777777777777786</v>
      </c>
      <c r="E6" s="210">
        <v>22.222222222222221</v>
      </c>
      <c r="F6" s="210">
        <v>80</v>
      </c>
      <c r="G6" s="210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9"/>
  <sheetViews>
    <sheetView showGridLines="0" view="pageBreakPreview" topLeftCell="F1" zoomScale="115" zoomScaleNormal="47" zoomScaleSheetLayoutView="115" workbookViewId="0">
      <selection activeCell="J6" sqref="J6"/>
    </sheetView>
  </sheetViews>
  <sheetFormatPr defaultColWidth="11.453125" defaultRowHeight="14.5"/>
  <cols>
    <col min="2" max="4" width="12.54296875" bestFit="1" customWidth="1"/>
    <col min="5" max="8" width="12.54296875" customWidth="1"/>
    <col min="9" max="9" width="12.54296875" bestFit="1" customWidth="1"/>
    <col min="10" max="10" width="25.453125" customWidth="1"/>
    <col min="11" max="11" width="20.453125" customWidth="1"/>
  </cols>
  <sheetData>
    <row r="1" spans="1:11">
      <c r="A1" s="208" t="s">
        <v>129</v>
      </c>
    </row>
    <row r="2" spans="1:11">
      <c r="A2" s="208" t="s">
        <v>1</v>
      </c>
      <c r="B2" t="s">
        <v>227</v>
      </c>
      <c r="F2">
        <v>100</v>
      </c>
    </row>
    <row r="3" spans="1:11">
      <c r="A3" s="208"/>
      <c r="B3" s="252" t="s">
        <v>130</v>
      </c>
      <c r="C3" s="252"/>
      <c r="D3" s="252"/>
      <c r="E3" s="252" t="s">
        <v>131</v>
      </c>
      <c r="F3" s="252"/>
      <c r="G3" s="252"/>
      <c r="H3" s="215"/>
    </row>
    <row r="4" spans="1:11">
      <c r="A4" t="s">
        <v>12</v>
      </c>
      <c r="B4" s="209" t="s">
        <v>2</v>
      </c>
      <c r="C4" s="209" t="s">
        <v>3</v>
      </c>
      <c r="D4" s="209" t="s">
        <v>5</v>
      </c>
      <c r="E4" s="209" t="s">
        <v>2</v>
      </c>
      <c r="F4" s="209" t="s">
        <v>3</v>
      </c>
      <c r="G4" s="209" t="s">
        <v>5</v>
      </c>
      <c r="H4" s="209"/>
      <c r="I4" s="209"/>
      <c r="J4" s="209"/>
      <c r="K4" s="209"/>
    </row>
    <row r="5" spans="1:11">
      <c r="A5" s="212">
        <v>43525</v>
      </c>
      <c r="B5" s="211">
        <v>23.6</v>
      </c>
      <c r="C5" s="211">
        <v>36.888888888888886</v>
      </c>
      <c r="D5" s="211">
        <v>30.2</v>
      </c>
      <c r="E5" s="211">
        <v>36.104303677648808</v>
      </c>
      <c r="F5" s="211">
        <v>38.975998584438756</v>
      </c>
      <c r="G5" s="211">
        <v>39.011322103572766</v>
      </c>
      <c r="H5" s="211"/>
      <c r="I5" s="211"/>
      <c r="J5" s="13" t="s">
        <v>237</v>
      </c>
    </row>
    <row r="6" spans="1:11">
      <c r="A6" s="212">
        <v>43617</v>
      </c>
      <c r="B6" s="211">
        <v>24.466666666666665</v>
      </c>
      <c r="C6" s="211">
        <v>37.333333333333336</v>
      </c>
      <c r="D6" s="211">
        <v>31.8</v>
      </c>
      <c r="E6" s="211">
        <v>38.509999809425665</v>
      </c>
      <c r="F6" s="211">
        <v>39.678525191165846</v>
      </c>
      <c r="G6" s="211">
        <v>41.751473929392851</v>
      </c>
      <c r="H6" s="211"/>
      <c r="I6" s="211"/>
    </row>
    <row r="7" spans="1:11">
      <c r="A7" s="212">
        <v>43709</v>
      </c>
      <c r="B7" s="211">
        <v>24.466666666666665</v>
      </c>
      <c r="C7" s="211">
        <v>37.555555555555557</v>
      </c>
      <c r="D7" s="211">
        <v>32</v>
      </c>
      <c r="E7" s="211">
        <v>39.878825466224114</v>
      </c>
      <c r="F7" s="211">
        <v>40.595593229065329</v>
      </c>
      <c r="G7" s="211">
        <v>43.201945341432314</v>
      </c>
      <c r="H7" s="211"/>
      <c r="I7" s="211"/>
    </row>
    <row r="8" spans="1:11">
      <c r="A8" s="212">
        <v>43800</v>
      </c>
      <c r="B8" s="211">
        <v>24.2</v>
      </c>
      <c r="C8" s="211">
        <v>37.222222222222221</v>
      </c>
      <c r="D8" s="211">
        <v>30.6</v>
      </c>
      <c r="E8" s="211">
        <v>39.387168360405227</v>
      </c>
      <c r="F8" s="211">
        <v>40.786820971884801</v>
      </c>
      <c r="G8" s="211">
        <v>40.285738398673644</v>
      </c>
      <c r="H8" s="211"/>
      <c r="I8" s="211"/>
    </row>
    <row r="9" spans="1:11">
      <c r="A9" s="212">
        <v>43891</v>
      </c>
      <c r="B9" s="211">
        <v>26.2</v>
      </c>
      <c r="C9" s="211">
        <v>38.333333333333336</v>
      </c>
      <c r="D9" s="211">
        <v>30.6</v>
      </c>
      <c r="E9" s="211">
        <v>36.655447006265433</v>
      </c>
      <c r="F9" s="211">
        <v>41.89795640238944</v>
      </c>
      <c r="G9" s="211">
        <v>43.078331385996222</v>
      </c>
      <c r="H9" s="211"/>
      <c r="I9" s="211"/>
    </row>
    <row r="10" spans="1:11">
      <c r="A10" s="212">
        <v>43983</v>
      </c>
      <c r="B10" s="211">
        <v>28.333333333333332</v>
      </c>
      <c r="C10" s="211">
        <v>38.555555555555557</v>
      </c>
      <c r="D10" s="211">
        <v>28.2</v>
      </c>
      <c r="E10" s="211">
        <v>39.631331313182237</v>
      </c>
      <c r="F10" s="211">
        <v>44.014539656215348</v>
      </c>
      <c r="G10" s="211">
        <v>38.712460522207223</v>
      </c>
      <c r="H10" s="211"/>
      <c r="I10" s="211"/>
    </row>
    <row r="11" spans="1:11">
      <c r="A11" s="212">
        <v>44075</v>
      </c>
      <c r="B11" s="211">
        <v>27</v>
      </c>
      <c r="C11" s="211">
        <v>39.333333333333336</v>
      </c>
      <c r="D11" s="211">
        <v>28.2</v>
      </c>
      <c r="E11" s="211">
        <v>35.457436457474678</v>
      </c>
      <c r="F11" s="211">
        <v>45.359636010794851</v>
      </c>
      <c r="G11" s="211">
        <v>37.926497227575936</v>
      </c>
      <c r="H11" s="211"/>
      <c r="I11" s="211"/>
    </row>
    <row r="12" spans="1:11">
      <c r="A12" s="212">
        <v>44166</v>
      </c>
      <c r="B12" s="211">
        <v>26.6</v>
      </c>
      <c r="C12" s="211">
        <v>38.888888888888886</v>
      </c>
      <c r="D12" s="211">
        <v>30.6</v>
      </c>
      <c r="E12" s="211">
        <v>35.251939612707169</v>
      </c>
      <c r="F12" s="211">
        <v>44.778544520689813</v>
      </c>
      <c r="G12" s="211">
        <v>41.252857747226841</v>
      </c>
      <c r="H12" s="211"/>
      <c r="I12" s="211"/>
    </row>
    <row r="13" spans="1:11">
      <c r="A13" s="212">
        <v>44256</v>
      </c>
      <c r="B13" s="211">
        <v>27.333333333333332</v>
      </c>
      <c r="C13" s="211">
        <v>39.444444444444443</v>
      </c>
      <c r="D13" s="211">
        <v>31.6</v>
      </c>
      <c r="E13" s="211">
        <v>36.712565867024168</v>
      </c>
      <c r="F13" s="211">
        <v>45.683818789012804</v>
      </c>
      <c r="G13" s="211">
        <v>43.204151533350924</v>
      </c>
      <c r="H13" s="211"/>
      <c r="I13" s="211"/>
    </row>
    <row r="14" spans="1:11">
      <c r="A14" s="212">
        <v>44348</v>
      </c>
      <c r="B14" s="211">
        <v>27.6</v>
      </c>
      <c r="C14" s="211">
        <v>38.333333333333336</v>
      </c>
      <c r="D14" s="211">
        <v>31.2</v>
      </c>
      <c r="E14" s="211">
        <v>36.928954082479777</v>
      </c>
      <c r="F14" s="211">
        <v>43.295941371901591</v>
      </c>
      <c r="G14" s="211">
        <v>41.546542347544943</v>
      </c>
      <c r="H14" s="211"/>
      <c r="I14" s="211"/>
    </row>
    <row r="15" spans="1:11">
      <c r="A15" s="212">
        <v>44440</v>
      </c>
      <c r="B15" s="211">
        <v>26.8</v>
      </c>
      <c r="C15" s="211">
        <v>37.444444444444443</v>
      </c>
      <c r="D15" s="211">
        <v>29.6</v>
      </c>
      <c r="E15" s="211">
        <v>36.517665767302013</v>
      </c>
      <c r="F15" s="211">
        <v>41.436592088318108</v>
      </c>
      <c r="G15" s="211">
        <v>39.290610520277866</v>
      </c>
      <c r="H15" s="211"/>
      <c r="I15" s="211"/>
    </row>
    <row r="16" spans="1:11">
      <c r="A16" s="212">
        <v>44531</v>
      </c>
      <c r="B16" s="211">
        <v>27.133333333333333</v>
      </c>
      <c r="C16" s="211">
        <v>36.666666666666664</v>
      </c>
      <c r="D16" s="211">
        <v>37.200000000000003</v>
      </c>
      <c r="E16" s="211">
        <v>37.844506546006315</v>
      </c>
      <c r="F16" s="211">
        <v>37.489351010029836</v>
      </c>
      <c r="G16" s="211">
        <v>46.246720667796041</v>
      </c>
      <c r="H16" s="211"/>
      <c r="I16" s="211"/>
    </row>
    <row r="17" spans="1:10">
      <c r="A17" s="212">
        <v>44621</v>
      </c>
      <c r="B17" s="211">
        <v>26.866666666666667</v>
      </c>
      <c r="C17" s="211">
        <v>37.333333333333336</v>
      </c>
      <c r="D17" s="211">
        <v>32.799999999999997</v>
      </c>
      <c r="E17" s="211">
        <v>37.6725928854801</v>
      </c>
      <c r="F17" s="211">
        <v>36.84960308008781</v>
      </c>
      <c r="G17" s="211">
        <v>42.772590810366182</v>
      </c>
      <c r="H17" s="211"/>
      <c r="I17" s="211"/>
    </row>
    <row r="18" spans="1:10">
      <c r="A18" s="212">
        <v>44713</v>
      </c>
      <c r="B18" s="211">
        <v>28.333333333333332</v>
      </c>
      <c r="C18" s="211">
        <v>38.111111111111114</v>
      </c>
      <c r="D18" s="211">
        <v>33.6</v>
      </c>
      <c r="E18" s="211">
        <v>42.496186282194564</v>
      </c>
      <c r="F18" s="211">
        <v>41.343899283157143</v>
      </c>
      <c r="G18" s="211">
        <v>44.271552966949116</v>
      </c>
      <c r="H18" s="211"/>
      <c r="I18" s="211"/>
    </row>
    <row r="19" spans="1:10">
      <c r="A19" s="212">
        <v>44805</v>
      </c>
      <c r="B19" s="211">
        <v>32.1</v>
      </c>
      <c r="C19" s="211">
        <v>37.328333333333298</v>
      </c>
      <c r="D19" s="211">
        <v>38.409999999999997</v>
      </c>
      <c r="E19" s="211">
        <v>38.5283659931127</v>
      </c>
      <c r="F19" s="211">
        <v>32.867083896517904</v>
      </c>
      <c r="G19" s="211">
        <v>31.390065869005202</v>
      </c>
      <c r="H19" s="211"/>
      <c r="I19" s="211"/>
    </row>
    <row r="20" spans="1:10">
      <c r="A20" s="212">
        <v>44896</v>
      </c>
      <c r="B20" s="211">
        <v>30.538333333333298</v>
      </c>
      <c r="C20" s="211">
        <v>48.6</v>
      </c>
      <c r="D20" s="211">
        <v>32.793999999999997</v>
      </c>
      <c r="E20" s="211">
        <v>32.607044262543802</v>
      </c>
      <c r="F20" s="211">
        <v>50.800473371194798</v>
      </c>
      <c r="G20" s="211">
        <v>32.016264429115296</v>
      </c>
      <c r="H20" s="211"/>
      <c r="I20" s="211"/>
    </row>
    <row r="21" spans="1:10">
      <c r="A21" s="212">
        <v>44986</v>
      </c>
      <c r="B21" s="211">
        <v>28.6931578947368</v>
      </c>
      <c r="C21" s="211">
        <v>41.476666666666702</v>
      </c>
      <c r="D21" s="211">
        <v>45.884999999999998</v>
      </c>
      <c r="E21" s="211">
        <v>39.511463153224902</v>
      </c>
      <c r="F21" s="211">
        <v>57.591750873125406</v>
      </c>
      <c r="G21" s="211">
        <v>38.811657906466102</v>
      </c>
      <c r="H21" s="211"/>
      <c r="I21" s="211"/>
    </row>
    <row r="22" spans="1:10">
      <c r="A22" s="212">
        <v>45078</v>
      </c>
      <c r="B22" s="211">
        <v>27.177954545454501</v>
      </c>
      <c r="C22" s="211">
        <v>47.042000000000002</v>
      </c>
      <c r="D22" s="211">
        <v>34.3333333333333</v>
      </c>
      <c r="E22" s="211">
        <v>33.092583131256198</v>
      </c>
      <c r="F22" s="211">
        <v>53.039750661682604</v>
      </c>
      <c r="G22" s="211">
        <v>33.5399157867962</v>
      </c>
      <c r="H22" s="211"/>
      <c r="I22" s="211"/>
    </row>
    <row r="23" spans="1:10">
      <c r="A23" s="212">
        <v>45170</v>
      </c>
      <c r="B23" s="211">
        <v>29.22</v>
      </c>
      <c r="C23" s="211">
        <v>44.665999999999997</v>
      </c>
      <c r="D23" s="211">
        <v>34</v>
      </c>
      <c r="E23" s="211">
        <v>32.342883392725504</v>
      </c>
      <c r="F23" s="211">
        <v>55.013699724181699</v>
      </c>
      <c r="G23" s="211">
        <v>30.472837574691901</v>
      </c>
      <c r="H23" s="211"/>
      <c r="I23" s="211"/>
    </row>
    <row r="24" spans="1:10">
      <c r="A24" s="212">
        <v>45261</v>
      </c>
      <c r="B24" s="211">
        <v>27.817368421052599</v>
      </c>
      <c r="C24" s="211">
        <v>52.357500000000002</v>
      </c>
      <c r="D24" s="211">
        <v>33.545000000000002</v>
      </c>
      <c r="E24" s="211">
        <v>32.585511724626897</v>
      </c>
      <c r="F24" s="211">
        <v>58.859648822215803</v>
      </c>
      <c r="G24" s="211">
        <v>34.148432010703402</v>
      </c>
      <c r="H24" s="211"/>
      <c r="I24" s="211"/>
    </row>
    <row r="25" spans="1:10">
      <c r="A25" s="212">
        <v>45352</v>
      </c>
      <c r="B25" s="211">
        <v>32.031052631578902</v>
      </c>
      <c r="C25" s="211">
        <v>47.432000000000002</v>
      </c>
      <c r="D25" s="211">
        <v>34.25</v>
      </c>
      <c r="E25" s="211">
        <v>34.7008078883444</v>
      </c>
      <c r="F25" s="211">
        <v>49.7737695447655</v>
      </c>
      <c r="G25" s="211">
        <v>34.837347238943501</v>
      </c>
      <c r="H25" s="211"/>
      <c r="I25" s="211"/>
    </row>
    <row r="26" spans="1:10">
      <c r="A26" s="212">
        <v>45444</v>
      </c>
      <c r="B26" s="211">
        <v>30.641428571428602</v>
      </c>
      <c r="C26" s="211">
        <v>51.842500000000001</v>
      </c>
      <c r="D26" s="211">
        <v>40</v>
      </c>
      <c r="E26" s="211">
        <v>38.831861616106799</v>
      </c>
      <c r="F26" s="211">
        <v>56.774895102370706</v>
      </c>
      <c r="G26" s="211">
        <v>38.239425446636602</v>
      </c>
      <c r="H26" s="211"/>
      <c r="I26" s="211"/>
      <c r="J26" t="s">
        <v>229</v>
      </c>
    </row>
    <row r="27" spans="1:10">
      <c r="A27" s="212">
        <v>45536</v>
      </c>
      <c r="B27" s="211">
        <v>31.933888888888902</v>
      </c>
      <c r="C27" s="211">
        <v>48.8</v>
      </c>
      <c r="D27" s="211">
        <v>37.6666666666667</v>
      </c>
      <c r="E27" s="211">
        <v>40.1204638228863</v>
      </c>
      <c r="F27" s="211">
        <v>50.971639480744798</v>
      </c>
      <c r="G27" s="211">
        <v>37.206638920741803</v>
      </c>
      <c r="H27" s="211"/>
      <c r="I27" s="211"/>
    </row>
    <row r="28" spans="1:10">
      <c r="A28" s="212">
        <v>45627</v>
      </c>
      <c r="B28" s="211">
        <v>30.071999999999999</v>
      </c>
      <c r="C28" s="211">
        <v>43.09</v>
      </c>
      <c r="D28" s="211">
        <v>44.35</v>
      </c>
      <c r="E28" s="211">
        <v>39.986497452252898</v>
      </c>
      <c r="F28" s="211">
        <v>49.683975267627602</v>
      </c>
      <c r="G28" s="211">
        <v>45.944873003758602</v>
      </c>
    </row>
    <row r="29" spans="1:10">
      <c r="A29" s="212">
        <v>45717</v>
      </c>
      <c r="B29" s="211">
        <v>27.9233333333333</v>
      </c>
      <c r="C29" s="211">
        <v>39.25</v>
      </c>
      <c r="D29" s="211">
        <v>29.8325</v>
      </c>
      <c r="E29" s="211">
        <v>40.792475329050497</v>
      </c>
      <c r="F29" s="211">
        <v>45.478195514474798</v>
      </c>
      <c r="G29" s="211">
        <v>39.353503043392401</v>
      </c>
    </row>
    <row r="30" spans="1:10">
      <c r="A30" s="212">
        <v>45809</v>
      </c>
      <c r="B30" s="211">
        <v>28.8362962962963</v>
      </c>
      <c r="C30" s="211">
        <v>43.1666666666667</v>
      </c>
      <c r="D30">
        <v>34.229999999999997</v>
      </c>
      <c r="E30" s="211">
        <v>41.728267182936001</v>
      </c>
      <c r="F30" s="211">
        <v>51.589116612812305</v>
      </c>
      <c r="G30" s="211">
        <v>35.536003006810404</v>
      </c>
    </row>
    <row r="31" spans="1:10">
      <c r="A31" s="212">
        <v>45901</v>
      </c>
      <c r="B31" s="210">
        <v>25.589600000000001</v>
      </c>
      <c r="C31" s="210">
        <v>30.318000000000001</v>
      </c>
      <c r="D31">
        <v>26.23</v>
      </c>
      <c r="E31" s="211">
        <v>41.079303550985898</v>
      </c>
      <c r="F31" s="211">
        <v>42.2</v>
      </c>
      <c r="G31" s="211">
        <v>34.990321966252104</v>
      </c>
    </row>
    <row r="32" spans="1:10">
      <c r="A32" s="212">
        <v>45992</v>
      </c>
      <c r="B32" s="210">
        <v>27.658999999999999</v>
      </c>
      <c r="C32" s="210">
        <v>37.994</v>
      </c>
      <c r="D32" s="210">
        <v>33.6</v>
      </c>
      <c r="E32" s="210">
        <v>37.076069698712203</v>
      </c>
      <c r="F32" s="210">
        <v>45.043589245778101</v>
      </c>
      <c r="G32" s="210">
        <v>33.488861025051499</v>
      </c>
    </row>
    <row r="33" spans="1:7">
      <c r="A33" s="212">
        <v>46082</v>
      </c>
      <c r="B33" s="210">
        <v>26.231200000000001</v>
      </c>
      <c r="C33" s="210">
        <v>33.723999999999997</v>
      </c>
      <c r="D33" s="210">
        <v>36.122500000000002</v>
      </c>
      <c r="E33" s="210">
        <v>37.200372436746896</v>
      </c>
      <c r="F33" s="210">
        <v>37.0880951569846</v>
      </c>
      <c r="G33" s="210">
        <v>33.777214091879401</v>
      </c>
    </row>
    <row r="49" spans="10:10">
      <c r="J49" s="1" t="s">
        <v>226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defaultColWidth="11.453125" defaultRowHeight="14.5"/>
  <cols>
    <col min="2" max="2" width="25.453125" customWidth="1"/>
    <col min="3" max="3" width="28.54296875" customWidth="1"/>
    <col min="4" max="4" width="25.453125" customWidth="1"/>
    <col min="5" max="5" width="28.54296875" customWidth="1"/>
    <col min="6" max="6" width="25.453125" customWidth="1"/>
    <col min="7" max="7" width="28.54296875" customWidth="1"/>
  </cols>
  <sheetData>
    <row r="1" spans="1:7">
      <c r="A1" s="208" t="s">
        <v>132</v>
      </c>
    </row>
    <row r="2" spans="1:7">
      <c r="A2" s="208" t="s">
        <v>1</v>
      </c>
    </row>
    <row r="3" spans="1:7">
      <c r="A3" s="208"/>
    </row>
    <row r="4" spans="1:7">
      <c r="A4">
        <v>100</v>
      </c>
      <c r="B4" s="252" t="s">
        <v>2</v>
      </c>
      <c r="C4" s="252"/>
      <c r="D4" s="252" t="s">
        <v>3</v>
      </c>
      <c r="E4" s="252"/>
      <c r="F4" s="252" t="s">
        <v>5</v>
      </c>
      <c r="G4" s="252"/>
    </row>
    <row r="5" spans="1:7" ht="43.5">
      <c r="A5" t="s">
        <v>12</v>
      </c>
      <c r="B5" s="209" t="s">
        <v>133</v>
      </c>
      <c r="C5" s="209" t="s">
        <v>134</v>
      </c>
      <c r="D5" s="209" t="s">
        <v>133</v>
      </c>
      <c r="E5" s="209" t="s">
        <v>134</v>
      </c>
      <c r="F5" s="209" t="s">
        <v>133</v>
      </c>
      <c r="G5" s="209" t="s">
        <v>134</v>
      </c>
    </row>
    <row r="6" spans="1:7">
      <c r="A6" s="207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BS58"/>
  <sheetViews>
    <sheetView showGridLines="0" zoomScaleNormal="100" workbookViewId="0">
      <pane xSplit="2" ySplit="5" topLeftCell="BM21" activePane="bottomRight" state="frozen"/>
      <selection activeCell="M66" sqref="M66"/>
      <selection pane="topRight" activeCell="M66" sqref="M66"/>
      <selection pane="bottomLeft" activeCell="M66" sqref="M66"/>
      <selection pane="bottomRight" activeCell="BR46" sqref="BR46"/>
    </sheetView>
  </sheetViews>
  <sheetFormatPr defaultColWidth="11.453125" defaultRowHeight="14"/>
  <cols>
    <col min="1" max="1" width="3.54296875" style="1" customWidth="1"/>
    <col min="2" max="2" width="48" style="2" customWidth="1"/>
    <col min="3" max="79" width="9.54296875" style="1" customWidth="1"/>
    <col min="80" max="16384" width="11.453125" style="1"/>
  </cols>
  <sheetData>
    <row r="2" spans="1:71" ht="15.75" customHeight="1">
      <c r="B2" s="202" t="s">
        <v>135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5" spans="1:71" ht="80.25" customHeight="1">
      <c r="A5" s="137"/>
      <c r="B5" s="203" t="s">
        <v>136</v>
      </c>
      <c r="C5" s="139">
        <v>39873</v>
      </c>
      <c r="D5" s="139">
        <v>39965</v>
      </c>
      <c r="E5" s="139">
        <v>40057</v>
      </c>
      <c r="F5" s="139">
        <v>40148</v>
      </c>
      <c r="G5" s="139">
        <v>40238</v>
      </c>
      <c r="H5" s="139">
        <v>40330</v>
      </c>
      <c r="I5" s="139">
        <v>40422</v>
      </c>
      <c r="J5" s="139">
        <v>40513</v>
      </c>
      <c r="K5" s="139">
        <v>40603</v>
      </c>
      <c r="L5" s="139">
        <v>40695</v>
      </c>
      <c r="M5" s="139">
        <v>40787</v>
      </c>
      <c r="N5" s="139">
        <v>40878</v>
      </c>
      <c r="O5" s="139">
        <v>40969</v>
      </c>
      <c r="P5" s="139">
        <v>41061</v>
      </c>
      <c r="Q5" s="139">
        <v>41153</v>
      </c>
      <c r="R5" s="139">
        <v>41244</v>
      </c>
      <c r="S5" s="139">
        <v>41334</v>
      </c>
      <c r="T5" s="139">
        <v>41426</v>
      </c>
      <c r="U5" s="139">
        <v>41518</v>
      </c>
      <c r="V5" s="139">
        <v>41609</v>
      </c>
      <c r="W5" s="139">
        <v>41699</v>
      </c>
      <c r="X5" s="139">
        <v>41791</v>
      </c>
      <c r="Y5" s="139">
        <v>41883</v>
      </c>
      <c r="Z5" s="139">
        <v>41974</v>
      </c>
      <c r="AA5" s="139">
        <v>42064</v>
      </c>
      <c r="AB5" s="139">
        <v>42156</v>
      </c>
      <c r="AC5" s="139">
        <v>42248</v>
      </c>
      <c r="AD5" s="139">
        <v>42339</v>
      </c>
      <c r="AE5" s="139">
        <v>42430</v>
      </c>
      <c r="AF5" s="139">
        <v>42522</v>
      </c>
      <c r="AG5" s="139">
        <v>42614</v>
      </c>
      <c r="AH5" s="139">
        <v>42705</v>
      </c>
      <c r="AI5" s="139">
        <v>42795</v>
      </c>
      <c r="AJ5" s="139">
        <v>42887</v>
      </c>
      <c r="AK5" s="139">
        <v>42979</v>
      </c>
      <c r="AL5" s="139">
        <v>43070</v>
      </c>
      <c r="AM5" s="139">
        <v>43160</v>
      </c>
      <c r="AN5" s="139">
        <v>43252</v>
      </c>
      <c r="AO5" s="139">
        <v>43344</v>
      </c>
      <c r="AP5" s="139">
        <v>43435</v>
      </c>
      <c r="AQ5" s="139">
        <v>43525</v>
      </c>
      <c r="AR5" s="139">
        <v>43617</v>
      </c>
      <c r="AS5" s="139">
        <v>43709</v>
      </c>
      <c r="AT5" s="139">
        <v>43800</v>
      </c>
      <c r="AU5" s="139">
        <v>43891</v>
      </c>
      <c r="AV5" s="139">
        <v>43983</v>
      </c>
      <c r="AW5" s="139">
        <v>44075</v>
      </c>
      <c r="AX5" s="139">
        <v>44166</v>
      </c>
      <c r="AY5" s="139">
        <v>44256</v>
      </c>
      <c r="AZ5" s="139">
        <v>44348</v>
      </c>
      <c r="BA5" s="139">
        <v>44440</v>
      </c>
      <c r="BB5" s="139">
        <v>44531</v>
      </c>
      <c r="BC5" s="139">
        <v>44621</v>
      </c>
      <c r="BD5" s="139">
        <v>44713</v>
      </c>
      <c r="BE5" s="139">
        <v>44805</v>
      </c>
      <c r="BF5" s="139">
        <v>44896</v>
      </c>
      <c r="BG5" s="139">
        <v>44986</v>
      </c>
      <c r="BH5" s="139">
        <v>45078</v>
      </c>
      <c r="BI5" s="139">
        <v>45170</v>
      </c>
      <c r="BJ5" s="139">
        <v>45261</v>
      </c>
      <c r="BK5" s="139">
        <v>45352</v>
      </c>
      <c r="BL5" s="139">
        <v>45444</v>
      </c>
      <c r="BM5" s="139">
        <v>45536</v>
      </c>
      <c r="BN5" s="139">
        <v>45627</v>
      </c>
      <c r="BO5" s="139">
        <v>45717</v>
      </c>
      <c r="BP5" s="139">
        <v>45809</v>
      </c>
      <c r="BQ5" s="139">
        <v>45901</v>
      </c>
      <c r="BR5" s="139">
        <v>45992</v>
      </c>
      <c r="BS5" s="139">
        <v>46082</v>
      </c>
    </row>
    <row r="6" spans="1:71">
      <c r="A6" s="253"/>
      <c r="B6" s="201" t="s">
        <v>138</v>
      </c>
      <c r="C6" s="137">
        <v>1</v>
      </c>
      <c r="D6" s="137">
        <v>1</v>
      </c>
      <c r="E6" s="137">
        <v>1</v>
      </c>
      <c r="F6" s="137">
        <v>1</v>
      </c>
      <c r="G6" s="137">
        <v>1</v>
      </c>
      <c r="H6" s="137">
        <v>1</v>
      </c>
      <c r="I6" s="137">
        <v>1</v>
      </c>
      <c r="J6" s="137">
        <v>1</v>
      </c>
      <c r="K6" s="137">
        <v>1</v>
      </c>
      <c r="L6" s="137">
        <v>1</v>
      </c>
      <c r="M6" s="137">
        <v>1</v>
      </c>
      <c r="N6" s="137">
        <v>1</v>
      </c>
      <c r="O6" s="137">
        <v>1</v>
      </c>
      <c r="P6" s="137">
        <v>1</v>
      </c>
      <c r="Q6" s="137">
        <v>1</v>
      </c>
      <c r="R6" s="137">
        <v>1</v>
      </c>
      <c r="S6" s="137">
        <v>1</v>
      </c>
      <c r="T6" s="137">
        <v>1</v>
      </c>
      <c r="U6" s="137">
        <v>1</v>
      </c>
      <c r="V6" s="137">
        <v>1</v>
      </c>
      <c r="W6" s="137">
        <v>0</v>
      </c>
      <c r="X6" s="137">
        <v>0</v>
      </c>
      <c r="Y6" s="137">
        <v>1</v>
      </c>
      <c r="Z6" s="137">
        <v>0</v>
      </c>
      <c r="AA6" s="137">
        <v>0</v>
      </c>
      <c r="AB6" s="137">
        <v>0</v>
      </c>
      <c r="AC6" s="137">
        <v>1</v>
      </c>
      <c r="AD6" s="137">
        <v>1</v>
      </c>
      <c r="AE6" s="137">
        <v>0</v>
      </c>
      <c r="AF6" s="137">
        <v>0</v>
      </c>
      <c r="AG6" s="137">
        <v>1</v>
      </c>
      <c r="AH6" s="137">
        <v>0</v>
      </c>
      <c r="AI6" s="137">
        <v>0</v>
      </c>
      <c r="AJ6" s="137">
        <v>1</v>
      </c>
      <c r="AK6" s="137">
        <v>1</v>
      </c>
      <c r="AL6" s="137">
        <v>0</v>
      </c>
      <c r="AM6" s="137">
        <v>1</v>
      </c>
      <c r="AN6" s="137">
        <v>1</v>
      </c>
      <c r="AO6" s="137">
        <v>1</v>
      </c>
      <c r="AP6" s="137">
        <v>0</v>
      </c>
      <c r="AQ6" s="137">
        <v>1</v>
      </c>
      <c r="AR6" s="137">
        <v>1</v>
      </c>
      <c r="AS6" s="137">
        <v>1</v>
      </c>
      <c r="AT6" s="137">
        <v>1</v>
      </c>
      <c r="AU6" s="137">
        <v>1</v>
      </c>
      <c r="AV6" s="137">
        <v>1</v>
      </c>
      <c r="AW6" s="137">
        <v>0</v>
      </c>
      <c r="AX6" s="137">
        <v>1</v>
      </c>
      <c r="AY6" s="137">
        <v>1</v>
      </c>
      <c r="AZ6" s="137">
        <v>1</v>
      </c>
      <c r="BA6" s="137">
        <v>1</v>
      </c>
      <c r="BB6" s="137">
        <v>0</v>
      </c>
      <c r="BC6" s="137">
        <v>0</v>
      </c>
      <c r="BD6" s="137">
        <v>0</v>
      </c>
      <c r="BE6" s="137">
        <v>0</v>
      </c>
      <c r="BF6" s="137">
        <v>0</v>
      </c>
      <c r="BG6" s="137">
        <v>0</v>
      </c>
      <c r="BH6" s="137">
        <v>1</v>
      </c>
      <c r="BI6" s="137">
        <v>1</v>
      </c>
      <c r="BJ6" s="137">
        <v>1</v>
      </c>
      <c r="BK6" s="137">
        <v>1</v>
      </c>
      <c r="BL6" s="137">
        <v>1</v>
      </c>
      <c r="BM6" s="137">
        <v>1</v>
      </c>
      <c r="BN6" s="137">
        <v>1</v>
      </c>
      <c r="BO6" s="137">
        <v>1</v>
      </c>
      <c r="BP6" s="137">
        <v>1</v>
      </c>
      <c r="BQ6" s="137">
        <v>1</v>
      </c>
      <c r="BR6" s="137">
        <v>1</v>
      </c>
      <c r="BS6" s="137">
        <v>1</v>
      </c>
    </row>
    <row r="7" spans="1:71">
      <c r="A7" s="253"/>
      <c r="B7" s="201" t="s">
        <v>139</v>
      </c>
      <c r="C7" s="137">
        <v>1</v>
      </c>
      <c r="D7" s="137">
        <v>1</v>
      </c>
      <c r="E7" s="137">
        <v>1</v>
      </c>
      <c r="F7" s="137">
        <v>1</v>
      </c>
      <c r="G7" s="137">
        <v>1</v>
      </c>
      <c r="H7" s="137">
        <v>1</v>
      </c>
      <c r="I7" s="137">
        <v>1</v>
      </c>
      <c r="J7" s="137">
        <v>1</v>
      </c>
      <c r="K7" s="137">
        <v>1</v>
      </c>
      <c r="L7" s="137">
        <v>1</v>
      </c>
      <c r="M7" s="137">
        <v>1</v>
      </c>
      <c r="N7" s="137">
        <v>1</v>
      </c>
      <c r="O7" s="137">
        <v>1</v>
      </c>
      <c r="P7" s="137">
        <v>1</v>
      </c>
      <c r="Q7" s="137">
        <v>1</v>
      </c>
      <c r="R7" s="137">
        <v>1</v>
      </c>
      <c r="S7" s="137">
        <v>1</v>
      </c>
      <c r="T7" s="137">
        <v>1</v>
      </c>
      <c r="U7" s="137">
        <v>1</v>
      </c>
      <c r="V7" s="137">
        <v>0</v>
      </c>
      <c r="W7" s="137">
        <v>1</v>
      </c>
      <c r="X7" s="137">
        <v>1</v>
      </c>
      <c r="Y7" s="137">
        <v>1</v>
      </c>
      <c r="Z7" s="137">
        <v>0</v>
      </c>
      <c r="AA7" s="137">
        <v>0</v>
      </c>
      <c r="AB7" s="137">
        <v>0</v>
      </c>
      <c r="AC7" s="137">
        <v>0</v>
      </c>
      <c r="AD7" s="137">
        <v>1</v>
      </c>
      <c r="AE7" s="137">
        <v>1</v>
      </c>
      <c r="AF7" s="137">
        <v>0</v>
      </c>
      <c r="AG7" s="137">
        <v>1</v>
      </c>
      <c r="AH7" s="137">
        <v>0</v>
      </c>
      <c r="AI7" s="137">
        <v>0</v>
      </c>
      <c r="AJ7" s="137">
        <v>1</v>
      </c>
      <c r="AK7" s="137">
        <v>1</v>
      </c>
      <c r="AL7" s="137">
        <v>1</v>
      </c>
      <c r="AM7" s="137">
        <v>1</v>
      </c>
      <c r="AN7" s="137">
        <v>1</v>
      </c>
      <c r="AO7" s="137">
        <v>1</v>
      </c>
      <c r="AP7" s="137">
        <v>1</v>
      </c>
      <c r="AQ7" s="137">
        <v>1</v>
      </c>
      <c r="AR7" s="137">
        <v>1</v>
      </c>
      <c r="AS7" s="137">
        <v>0</v>
      </c>
      <c r="AT7" s="137">
        <v>0</v>
      </c>
      <c r="AU7" s="137">
        <v>1</v>
      </c>
      <c r="AV7" s="137">
        <v>1</v>
      </c>
      <c r="AW7" s="137">
        <v>1</v>
      </c>
      <c r="AX7" s="137">
        <v>1</v>
      </c>
      <c r="AY7" s="137">
        <v>1</v>
      </c>
      <c r="AZ7" s="137">
        <v>1</v>
      </c>
      <c r="BA7" s="137">
        <v>1</v>
      </c>
      <c r="BB7" s="137">
        <v>1</v>
      </c>
      <c r="BC7" s="137">
        <v>1</v>
      </c>
      <c r="BD7" s="137">
        <v>1</v>
      </c>
      <c r="BE7" s="137">
        <v>0</v>
      </c>
      <c r="BF7" s="137">
        <v>0</v>
      </c>
      <c r="BG7" s="137">
        <v>1</v>
      </c>
      <c r="BH7" s="137">
        <v>1</v>
      </c>
      <c r="BI7" s="137">
        <v>0</v>
      </c>
      <c r="BJ7" s="137">
        <v>0</v>
      </c>
      <c r="BK7" s="137">
        <v>0</v>
      </c>
      <c r="BL7" s="137">
        <v>0</v>
      </c>
      <c r="BM7" s="137">
        <v>1</v>
      </c>
      <c r="BN7" s="137">
        <v>1</v>
      </c>
      <c r="BO7" s="137">
        <v>1</v>
      </c>
      <c r="BP7" s="137">
        <v>1</v>
      </c>
      <c r="BQ7" s="137">
        <v>1</v>
      </c>
      <c r="BR7" s="137">
        <v>1</v>
      </c>
      <c r="BS7" s="137">
        <v>1</v>
      </c>
    </row>
    <row r="8" spans="1:71">
      <c r="A8" s="253"/>
      <c r="B8" s="201" t="s">
        <v>140</v>
      </c>
      <c r="C8" s="137">
        <v>1</v>
      </c>
      <c r="D8" s="137">
        <v>1</v>
      </c>
      <c r="E8" s="137">
        <v>1</v>
      </c>
      <c r="F8" s="137">
        <v>0</v>
      </c>
      <c r="G8" s="137">
        <v>1</v>
      </c>
      <c r="H8" s="137">
        <v>1</v>
      </c>
      <c r="I8" s="137">
        <v>1</v>
      </c>
      <c r="J8" s="137">
        <v>1</v>
      </c>
      <c r="K8" s="137">
        <v>1</v>
      </c>
      <c r="L8" s="137">
        <v>0</v>
      </c>
      <c r="M8" s="137">
        <v>1</v>
      </c>
      <c r="N8" s="137">
        <v>1</v>
      </c>
      <c r="O8" s="137">
        <v>1</v>
      </c>
      <c r="P8" s="137">
        <v>1</v>
      </c>
      <c r="Q8" s="137">
        <v>1</v>
      </c>
      <c r="R8" s="137">
        <v>1</v>
      </c>
      <c r="S8" s="137">
        <v>1</v>
      </c>
      <c r="T8" s="137">
        <v>0</v>
      </c>
      <c r="U8" s="137">
        <v>0</v>
      </c>
      <c r="V8" s="137">
        <v>0</v>
      </c>
      <c r="W8" s="137">
        <v>0</v>
      </c>
      <c r="X8" s="137">
        <v>0</v>
      </c>
      <c r="Y8" s="137">
        <v>0</v>
      </c>
      <c r="Z8" s="137">
        <v>0</v>
      </c>
      <c r="AA8" s="137">
        <v>0</v>
      </c>
      <c r="AB8" s="137">
        <v>0</v>
      </c>
      <c r="AC8" s="137">
        <v>0</v>
      </c>
      <c r="AD8" s="137">
        <v>0</v>
      </c>
      <c r="AE8" s="137">
        <v>0</v>
      </c>
      <c r="AF8" s="137">
        <v>0</v>
      </c>
      <c r="AG8" s="137">
        <v>0</v>
      </c>
      <c r="AH8" s="137">
        <v>0</v>
      </c>
      <c r="AI8" s="137">
        <v>0</v>
      </c>
      <c r="AJ8" s="137">
        <v>0</v>
      </c>
      <c r="AK8" s="137">
        <v>0</v>
      </c>
      <c r="AL8" s="137">
        <v>0</v>
      </c>
      <c r="AM8" s="137">
        <v>0</v>
      </c>
      <c r="AN8" s="137">
        <v>0</v>
      </c>
      <c r="AO8" s="137">
        <v>0</v>
      </c>
      <c r="AP8" s="137">
        <v>0</v>
      </c>
      <c r="AQ8" s="137">
        <v>0</v>
      </c>
      <c r="AR8" s="137">
        <v>0</v>
      </c>
      <c r="AS8" s="137">
        <v>0</v>
      </c>
      <c r="AT8" s="137">
        <v>0</v>
      </c>
      <c r="AU8" s="137">
        <v>0</v>
      </c>
      <c r="AV8" s="137">
        <v>0</v>
      </c>
      <c r="AW8" s="137">
        <v>0</v>
      </c>
      <c r="AX8" s="137">
        <v>0</v>
      </c>
      <c r="AY8" s="137">
        <v>0</v>
      </c>
      <c r="AZ8" s="137">
        <v>0</v>
      </c>
      <c r="BA8" s="137">
        <v>1</v>
      </c>
      <c r="BB8" s="137">
        <v>1</v>
      </c>
      <c r="BC8" s="137">
        <v>1</v>
      </c>
      <c r="BD8" s="137">
        <v>1</v>
      </c>
      <c r="BE8" s="137">
        <v>1</v>
      </c>
      <c r="BF8" s="137">
        <v>1</v>
      </c>
      <c r="BG8" s="137">
        <v>1</v>
      </c>
      <c r="BH8" s="137">
        <v>1</v>
      </c>
      <c r="BI8" s="137">
        <v>1</v>
      </c>
      <c r="BJ8" s="137">
        <v>1</v>
      </c>
      <c r="BK8" s="137">
        <v>1</v>
      </c>
      <c r="BL8" s="137">
        <v>1</v>
      </c>
      <c r="BM8" s="137">
        <v>1</v>
      </c>
      <c r="BN8" s="137">
        <v>1</v>
      </c>
      <c r="BO8" s="137">
        <v>1</v>
      </c>
      <c r="BP8" s="137">
        <v>1</v>
      </c>
      <c r="BQ8" s="137">
        <v>1</v>
      </c>
      <c r="BR8" s="137">
        <v>1</v>
      </c>
      <c r="BS8" s="137">
        <v>1</v>
      </c>
    </row>
    <row r="9" spans="1:71">
      <c r="A9" s="253"/>
      <c r="B9" s="201" t="s">
        <v>141</v>
      </c>
      <c r="C9" s="137">
        <v>1</v>
      </c>
      <c r="D9" s="137">
        <v>1</v>
      </c>
      <c r="E9" s="137">
        <v>1</v>
      </c>
      <c r="F9" s="137">
        <v>1</v>
      </c>
      <c r="G9" s="137">
        <v>1</v>
      </c>
      <c r="H9" s="137">
        <v>1</v>
      </c>
      <c r="I9" s="137">
        <v>1</v>
      </c>
      <c r="J9" s="137">
        <v>1</v>
      </c>
      <c r="K9" s="137">
        <v>1</v>
      </c>
      <c r="L9" s="137">
        <v>1</v>
      </c>
      <c r="M9" s="137">
        <v>1</v>
      </c>
      <c r="N9" s="137">
        <v>1</v>
      </c>
      <c r="O9" s="137">
        <v>1</v>
      </c>
      <c r="P9" s="137">
        <v>1</v>
      </c>
      <c r="Q9" s="137">
        <v>1</v>
      </c>
      <c r="R9" s="137">
        <v>1</v>
      </c>
      <c r="S9" s="137">
        <v>1</v>
      </c>
      <c r="T9" s="137">
        <v>1</v>
      </c>
      <c r="U9" s="137">
        <v>1</v>
      </c>
      <c r="V9" s="137">
        <v>1</v>
      </c>
      <c r="W9" s="137">
        <v>1</v>
      </c>
      <c r="X9" s="137">
        <v>1</v>
      </c>
      <c r="Y9" s="137">
        <v>1</v>
      </c>
      <c r="Z9" s="137">
        <v>1</v>
      </c>
      <c r="AA9" s="137">
        <v>1</v>
      </c>
      <c r="AB9" s="137">
        <v>1</v>
      </c>
      <c r="AC9" s="137">
        <v>1</v>
      </c>
      <c r="AD9" s="137">
        <v>1</v>
      </c>
      <c r="AE9" s="137">
        <v>1</v>
      </c>
      <c r="AF9" s="137">
        <v>1</v>
      </c>
      <c r="AG9" s="137">
        <v>1</v>
      </c>
      <c r="AH9" s="137">
        <v>1</v>
      </c>
      <c r="AI9" s="137">
        <v>1</v>
      </c>
      <c r="AJ9" s="137">
        <v>1</v>
      </c>
      <c r="AK9" s="137">
        <v>1</v>
      </c>
      <c r="AL9" s="137">
        <v>0</v>
      </c>
      <c r="AM9" s="137">
        <v>0</v>
      </c>
      <c r="AN9" s="137">
        <v>0</v>
      </c>
      <c r="AO9" s="137">
        <v>1</v>
      </c>
      <c r="AP9" s="137">
        <v>0</v>
      </c>
      <c r="AQ9" s="137">
        <v>0</v>
      </c>
      <c r="AR9" s="137">
        <v>1</v>
      </c>
      <c r="AS9" s="137">
        <v>1</v>
      </c>
      <c r="AT9" s="137">
        <v>1</v>
      </c>
      <c r="AU9" s="137">
        <v>1</v>
      </c>
      <c r="AV9" s="137">
        <v>0</v>
      </c>
      <c r="AW9" s="137">
        <v>0</v>
      </c>
      <c r="AX9" s="137">
        <v>1</v>
      </c>
      <c r="AY9" s="137">
        <v>0</v>
      </c>
      <c r="AZ9" s="137">
        <v>1</v>
      </c>
      <c r="BA9" s="137">
        <v>1</v>
      </c>
      <c r="BB9" s="137">
        <v>1</v>
      </c>
      <c r="BC9" s="137">
        <v>1</v>
      </c>
      <c r="BD9" s="137">
        <v>1</v>
      </c>
      <c r="BE9" s="137">
        <v>1</v>
      </c>
      <c r="BF9" s="137">
        <v>1</v>
      </c>
      <c r="BG9" s="137">
        <v>1</v>
      </c>
      <c r="BH9" s="137">
        <v>0</v>
      </c>
      <c r="BI9" s="137">
        <v>1</v>
      </c>
      <c r="BJ9" s="137">
        <v>1</v>
      </c>
      <c r="BK9" s="137">
        <v>1</v>
      </c>
      <c r="BL9" s="137">
        <v>1</v>
      </c>
      <c r="BM9" s="137">
        <v>1</v>
      </c>
      <c r="BN9" s="137">
        <v>1</v>
      </c>
      <c r="BO9" s="137">
        <v>1</v>
      </c>
      <c r="BP9" s="137">
        <v>1</v>
      </c>
      <c r="BQ9" s="137">
        <v>1</v>
      </c>
      <c r="BR9" s="137">
        <v>1</v>
      </c>
      <c r="BS9" s="137">
        <v>1</v>
      </c>
    </row>
    <row r="10" spans="1:71">
      <c r="A10" s="253"/>
      <c r="B10" s="201" t="s">
        <v>142</v>
      </c>
      <c r="C10" s="137" t="s">
        <v>137</v>
      </c>
      <c r="D10" s="137" t="s">
        <v>137</v>
      </c>
      <c r="E10" s="137" t="s">
        <v>137</v>
      </c>
      <c r="F10" s="137" t="s">
        <v>137</v>
      </c>
      <c r="G10" s="137" t="s">
        <v>137</v>
      </c>
      <c r="H10" s="137" t="s">
        <v>137</v>
      </c>
      <c r="I10" s="137" t="s">
        <v>137</v>
      </c>
      <c r="J10" s="137" t="s">
        <v>137</v>
      </c>
      <c r="K10" s="137" t="s">
        <v>137</v>
      </c>
      <c r="L10" s="137" t="s">
        <v>137</v>
      </c>
      <c r="M10" s="137" t="s">
        <v>137</v>
      </c>
      <c r="N10" s="137" t="s">
        <v>137</v>
      </c>
      <c r="O10" s="137" t="s">
        <v>137</v>
      </c>
      <c r="P10" s="137" t="s">
        <v>137</v>
      </c>
      <c r="Q10" s="137" t="s">
        <v>137</v>
      </c>
      <c r="R10" s="137" t="s">
        <v>137</v>
      </c>
      <c r="S10" s="137" t="s">
        <v>137</v>
      </c>
      <c r="T10" s="137" t="s">
        <v>137</v>
      </c>
      <c r="U10" s="137" t="s">
        <v>137</v>
      </c>
      <c r="V10" s="137" t="s">
        <v>137</v>
      </c>
      <c r="W10" s="137" t="s">
        <v>137</v>
      </c>
      <c r="X10" s="137" t="s">
        <v>137</v>
      </c>
      <c r="Y10" s="137" t="s">
        <v>137</v>
      </c>
      <c r="Z10" s="137" t="s">
        <v>137</v>
      </c>
      <c r="AA10" s="137" t="s">
        <v>137</v>
      </c>
      <c r="AB10" s="137" t="s">
        <v>137</v>
      </c>
      <c r="AC10" s="137" t="s">
        <v>137</v>
      </c>
      <c r="AD10" s="137" t="s">
        <v>137</v>
      </c>
      <c r="AE10" s="137" t="s">
        <v>137</v>
      </c>
      <c r="AF10" s="137" t="s">
        <v>137</v>
      </c>
      <c r="AG10" s="137" t="s">
        <v>137</v>
      </c>
      <c r="AH10" s="137" t="s">
        <v>137</v>
      </c>
      <c r="AI10" s="137" t="s">
        <v>137</v>
      </c>
      <c r="AJ10" s="137" t="s">
        <v>137</v>
      </c>
      <c r="AK10" s="137" t="s">
        <v>137</v>
      </c>
      <c r="AL10" s="137" t="s">
        <v>137</v>
      </c>
      <c r="AM10" s="137" t="s">
        <v>137</v>
      </c>
      <c r="AN10" s="137" t="s">
        <v>137</v>
      </c>
      <c r="AO10" s="137" t="s">
        <v>137</v>
      </c>
      <c r="AP10" s="137" t="s">
        <v>137</v>
      </c>
      <c r="AQ10" s="137" t="s">
        <v>137</v>
      </c>
      <c r="AR10" s="137" t="s">
        <v>137</v>
      </c>
      <c r="AS10" s="137" t="s">
        <v>137</v>
      </c>
      <c r="AT10" s="137" t="s">
        <v>137</v>
      </c>
      <c r="AU10" s="137" t="s">
        <v>137</v>
      </c>
      <c r="AV10" s="137" t="s">
        <v>137</v>
      </c>
      <c r="AW10" s="137" t="s">
        <v>137</v>
      </c>
      <c r="AX10" s="137" t="s">
        <v>137</v>
      </c>
      <c r="AY10" s="137" t="s">
        <v>137</v>
      </c>
      <c r="AZ10" s="137" t="s">
        <v>137</v>
      </c>
      <c r="BA10" s="137" t="s">
        <v>137</v>
      </c>
      <c r="BB10" s="137"/>
      <c r="BC10" s="137"/>
      <c r="BD10" s="137"/>
      <c r="BE10" s="137"/>
      <c r="BF10" s="137">
        <v>1</v>
      </c>
      <c r="BG10" s="137">
        <v>1</v>
      </c>
      <c r="BH10" s="137">
        <v>1</v>
      </c>
      <c r="BI10" s="137">
        <v>0</v>
      </c>
      <c r="BJ10" s="137">
        <v>1</v>
      </c>
      <c r="BK10" s="137">
        <v>1</v>
      </c>
      <c r="BL10" s="137">
        <v>1</v>
      </c>
      <c r="BM10" s="137">
        <v>1</v>
      </c>
      <c r="BN10" s="137">
        <v>1</v>
      </c>
      <c r="BO10" s="137">
        <v>1</v>
      </c>
      <c r="BP10" s="137">
        <v>1</v>
      </c>
      <c r="BQ10" s="137">
        <v>1</v>
      </c>
      <c r="BR10" s="137">
        <v>1</v>
      </c>
      <c r="BS10" s="137">
        <v>1</v>
      </c>
    </row>
    <row r="11" spans="1:71">
      <c r="A11" s="253"/>
      <c r="B11" s="201" t="s">
        <v>143</v>
      </c>
      <c r="C11" s="137">
        <v>1</v>
      </c>
      <c r="D11" s="137">
        <v>1</v>
      </c>
      <c r="E11" s="137">
        <v>1</v>
      </c>
      <c r="F11" s="137">
        <v>1</v>
      </c>
      <c r="G11" s="137">
        <v>0</v>
      </c>
      <c r="H11" s="137">
        <v>1</v>
      </c>
      <c r="I11" s="137">
        <v>1</v>
      </c>
      <c r="J11" s="137">
        <v>1</v>
      </c>
      <c r="K11" s="137">
        <v>1</v>
      </c>
      <c r="L11" s="137">
        <v>0</v>
      </c>
      <c r="M11" s="137">
        <v>1</v>
      </c>
      <c r="N11" s="137">
        <v>0</v>
      </c>
      <c r="O11" s="137">
        <v>0</v>
      </c>
      <c r="P11" s="137">
        <v>0</v>
      </c>
      <c r="Q11" s="137">
        <v>0</v>
      </c>
      <c r="R11" s="137">
        <v>1</v>
      </c>
      <c r="S11" s="137">
        <v>1</v>
      </c>
      <c r="T11" s="137">
        <v>0</v>
      </c>
      <c r="U11" s="137">
        <v>0</v>
      </c>
      <c r="V11" s="137">
        <v>0</v>
      </c>
      <c r="W11" s="137">
        <v>0</v>
      </c>
      <c r="X11" s="137">
        <v>1</v>
      </c>
      <c r="Y11" s="137">
        <v>0</v>
      </c>
      <c r="Z11" s="137">
        <v>0</v>
      </c>
      <c r="AA11" s="137">
        <v>0</v>
      </c>
      <c r="AB11" s="137">
        <v>1</v>
      </c>
      <c r="AC11" s="137">
        <v>0</v>
      </c>
      <c r="AD11" s="137">
        <v>0</v>
      </c>
      <c r="AE11" s="137">
        <v>0</v>
      </c>
      <c r="AF11" s="137">
        <v>0</v>
      </c>
      <c r="AG11" s="137">
        <v>0</v>
      </c>
      <c r="AH11" s="137">
        <v>0</v>
      </c>
      <c r="AI11" s="137">
        <v>0</v>
      </c>
      <c r="AJ11" s="137">
        <v>0</v>
      </c>
      <c r="AK11" s="137">
        <v>0</v>
      </c>
      <c r="AL11" s="137">
        <v>0</v>
      </c>
      <c r="AM11" s="137">
        <v>0</v>
      </c>
      <c r="AN11" s="137">
        <v>0</v>
      </c>
      <c r="AO11" s="137">
        <v>0</v>
      </c>
      <c r="AP11" s="137">
        <v>0</v>
      </c>
      <c r="AQ11" s="137">
        <v>0</v>
      </c>
      <c r="AR11" s="137">
        <v>0</v>
      </c>
      <c r="AS11" s="137">
        <v>0</v>
      </c>
      <c r="AT11" s="137">
        <v>0</v>
      </c>
      <c r="AU11" s="137">
        <v>1</v>
      </c>
      <c r="AV11" s="137">
        <v>0</v>
      </c>
      <c r="AW11" s="137">
        <v>1</v>
      </c>
      <c r="AX11" s="137">
        <v>1</v>
      </c>
      <c r="AY11" s="137">
        <v>1</v>
      </c>
      <c r="AZ11" s="137">
        <v>1</v>
      </c>
      <c r="BA11" s="137">
        <v>0</v>
      </c>
      <c r="BB11" s="137">
        <v>0</v>
      </c>
      <c r="BC11" s="137">
        <v>1</v>
      </c>
      <c r="BD11" s="137">
        <v>0</v>
      </c>
      <c r="BE11" s="137">
        <v>0</v>
      </c>
      <c r="BF11" s="137">
        <v>1</v>
      </c>
      <c r="BG11" s="137">
        <v>1</v>
      </c>
      <c r="BH11" s="137">
        <v>1</v>
      </c>
      <c r="BI11" s="137">
        <v>1</v>
      </c>
      <c r="BJ11" s="137">
        <v>1</v>
      </c>
      <c r="BK11" s="137">
        <v>1</v>
      </c>
      <c r="BL11" s="137">
        <v>1</v>
      </c>
      <c r="BM11" s="137">
        <v>1</v>
      </c>
      <c r="BN11" s="137">
        <v>1</v>
      </c>
      <c r="BO11" s="137">
        <v>1</v>
      </c>
      <c r="BP11" s="137">
        <v>1</v>
      </c>
      <c r="BQ11" s="137">
        <v>1</v>
      </c>
      <c r="BR11" s="137">
        <v>0</v>
      </c>
      <c r="BS11" s="137">
        <v>1</v>
      </c>
    </row>
    <row r="12" spans="1:71" ht="13" customHeight="1">
      <c r="A12" s="253"/>
      <c r="B12" s="201" t="s">
        <v>144</v>
      </c>
      <c r="C12" s="137" t="s">
        <v>137</v>
      </c>
      <c r="D12" s="137" t="s">
        <v>137</v>
      </c>
      <c r="E12" s="137" t="s">
        <v>137</v>
      </c>
      <c r="F12" s="137" t="s">
        <v>137</v>
      </c>
      <c r="G12" s="137" t="s">
        <v>137</v>
      </c>
      <c r="H12" s="137" t="s">
        <v>137</v>
      </c>
      <c r="I12" s="137" t="s">
        <v>137</v>
      </c>
      <c r="J12" s="137" t="s">
        <v>137</v>
      </c>
      <c r="K12" s="137" t="s">
        <v>137</v>
      </c>
      <c r="L12" s="137" t="s">
        <v>137</v>
      </c>
      <c r="M12" s="137" t="s">
        <v>137</v>
      </c>
      <c r="N12" s="137" t="s">
        <v>137</v>
      </c>
      <c r="O12" s="137" t="s">
        <v>137</v>
      </c>
      <c r="P12" s="137" t="s">
        <v>137</v>
      </c>
      <c r="Q12" s="137" t="s">
        <v>137</v>
      </c>
      <c r="R12" s="137" t="s">
        <v>137</v>
      </c>
      <c r="S12" s="137" t="s">
        <v>137</v>
      </c>
      <c r="T12" s="137" t="s">
        <v>137</v>
      </c>
      <c r="U12" s="137" t="s">
        <v>137</v>
      </c>
      <c r="V12" s="137" t="s">
        <v>137</v>
      </c>
      <c r="W12" s="137">
        <v>1</v>
      </c>
      <c r="X12" s="137">
        <v>1</v>
      </c>
      <c r="Y12" s="137">
        <v>1</v>
      </c>
      <c r="Z12" s="137">
        <v>1</v>
      </c>
      <c r="AA12" s="137">
        <v>1</v>
      </c>
      <c r="AB12" s="137">
        <v>1</v>
      </c>
      <c r="AC12" s="137">
        <v>0</v>
      </c>
      <c r="AD12" s="137">
        <v>1</v>
      </c>
      <c r="AE12" s="137">
        <v>1</v>
      </c>
      <c r="AF12" s="137">
        <v>1</v>
      </c>
      <c r="AG12" s="137">
        <v>1</v>
      </c>
      <c r="AH12" s="137">
        <v>0</v>
      </c>
      <c r="AI12" s="137">
        <v>0</v>
      </c>
      <c r="AJ12" s="137">
        <v>0</v>
      </c>
      <c r="AK12" s="137">
        <v>0</v>
      </c>
      <c r="AL12" s="137">
        <v>1</v>
      </c>
      <c r="AM12" s="137">
        <v>0</v>
      </c>
      <c r="AN12" s="137">
        <v>0</v>
      </c>
      <c r="AO12" s="137">
        <v>0</v>
      </c>
      <c r="AP12" s="137">
        <v>1</v>
      </c>
      <c r="AQ12" s="137">
        <v>1</v>
      </c>
      <c r="AR12" s="137">
        <v>1</v>
      </c>
      <c r="AS12" s="137">
        <v>1</v>
      </c>
      <c r="AT12" s="137">
        <v>1</v>
      </c>
      <c r="AU12" s="137">
        <v>0</v>
      </c>
      <c r="AV12" s="137">
        <v>1</v>
      </c>
      <c r="AW12" s="137">
        <v>1</v>
      </c>
      <c r="AX12" s="137">
        <v>1</v>
      </c>
      <c r="AY12" s="137">
        <v>0</v>
      </c>
      <c r="AZ12" s="137">
        <v>0</v>
      </c>
      <c r="BA12" s="137">
        <v>1</v>
      </c>
      <c r="BB12" s="137">
        <v>1</v>
      </c>
      <c r="BC12" s="137">
        <v>1</v>
      </c>
      <c r="BD12" s="137">
        <v>1</v>
      </c>
      <c r="BE12" s="137">
        <v>1</v>
      </c>
      <c r="BF12" s="137">
        <v>1</v>
      </c>
      <c r="BG12" s="137">
        <v>1</v>
      </c>
      <c r="BH12" s="137">
        <v>1</v>
      </c>
      <c r="BI12" s="137">
        <v>1</v>
      </c>
      <c r="BJ12" s="137">
        <v>1</v>
      </c>
      <c r="BK12" s="137">
        <v>1</v>
      </c>
      <c r="BL12" s="137">
        <v>1</v>
      </c>
      <c r="BM12" s="137">
        <v>1</v>
      </c>
      <c r="BN12" s="137">
        <v>1</v>
      </c>
      <c r="BO12" s="137">
        <v>1</v>
      </c>
      <c r="BP12" s="137">
        <v>1</v>
      </c>
      <c r="BQ12" s="137">
        <v>1</v>
      </c>
      <c r="BR12" s="137">
        <v>1</v>
      </c>
      <c r="BS12" s="137">
        <v>1</v>
      </c>
    </row>
    <row r="13" spans="1:71">
      <c r="A13" s="253"/>
      <c r="B13" s="201" t="s">
        <v>145</v>
      </c>
      <c r="C13" s="137" t="s">
        <v>137</v>
      </c>
      <c r="D13" s="137" t="s">
        <v>137</v>
      </c>
      <c r="E13" s="137" t="s">
        <v>137</v>
      </c>
      <c r="F13" s="137" t="s">
        <v>137</v>
      </c>
      <c r="G13" s="137" t="s">
        <v>137</v>
      </c>
      <c r="H13" s="137" t="s">
        <v>137</v>
      </c>
      <c r="I13" s="137" t="s">
        <v>137</v>
      </c>
      <c r="J13" s="137" t="s">
        <v>137</v>
      </c>
      <c r="K13" s="137" t="s">
        <v>137</v>
      </c>
      <c r="L13" s="137" t="s">
        <v>137</v>
      </c>
      <c r="M13" s="137" t="s">
        <v>137</v>
      </c>
      <c r="N13" s="137" t="s">
        <v>137</v>
      </c>
      <c r="O13" s="137" t="s">
        <v>137</v>
      </c>
      <c r="P13" s="137" t="s">
        <v>137</v>
      </c>
      <c r="Q13" s="137" t="s">
        <v>137</v>
      </c>
      <c r="R13" s="137" t="s">
        <v>137</v>
      </c>
      <c r="S13" s="137" t="s">
        <v>137</v>
      </c>
      <c r="T13" s="137" t="s">
        <v>137</v>
      </c>
      <c r="U13" s="137" t="s">
        <v>137</v>
      </c>
      <c r="V13" s="137" t="s">
        <v>137</v>
      </c>
      <c r="W13" s="137" t="s">
        <v>137</v>
      </c>
      <c r="X13" s="137" t="s">
        <v>137</v>
      </c>
      <c r="Y13" s="137" t="s">
        <v>137</v>
      </c>
      <c r="Z13" s="137" t="s">
        <v>137</v>
      </c>
      <c r="AA13" s="137" t="s">
        <v>137</v>
      </c>
      <c r="AB13" s="137" t="s">
        <v>137</v>
      </c>
      <c r="AC13" s="137" t="s">
        <v>137</v>
      </c>
      <c r="AD13" s="137" t="s">
        <v>137</v>
      </c>
      <c r="AE13" s="137" t="s">
        <v>137</v>
      </c>
      <c r="AF13" s="137" t="s">
        <v>137</v>
      </c>
      <c r="AG13" s="137" t="s">
        <v>137</v>
      </c>
      <c r="AH13" s="137" t="s">
        <v>137</v>
      </c>
      <c r="AI13" s="137" t="s">
        <v>137</v>
      </c>
      <c r="AJ13" s="137" t="s">
        <v>137</v>
      </c>
      <c r="AK13" s="137" t="s">
        <v>137</v>
      </c>
      <c r="AL13" s="137" t="s">
        <v>137</v>
      </c>
      <c r="AM13" s="137" t="s">
        <v>137</v>
      </c>
      <c r="AN13" s="137" t="s">
        <v>137</v>
      </c>
      <c r="AO13" s="137" t="s">
        <v>137</v>
      </c>
      <c r="AP13" s="137" t="s">
        <v>137</v>
      </c>
      <c r="AQ13" s="137" t="s">
        <v>137</v>
      </c>
      <c r="AR13" s="137" t="s">
        <v>137</v>
      </c>
      <c r="AS13" s="137" t="s">
        <v>137</v>
      </c>
      <c r="AT13" s="137" t="s">
        <v>137</v>
      </c>
      <c r="AU13" s="137">
        <v>1</v>
      </c>
      <c r="AV13" s="137">
        <v>1</v>
      </c>
      <c r="AW13" s="137">
        <v>1</v>
      </c>
      <c r="AX13" s="137">
        <v>0</v>
      </c>
      <c r="AY13" s="137">
        <v>0</v>
      </c>
      <c r="AZ13" s="137">
        <v>1</v>
      </c>
      <c r="BA13" s="137">
        <v>1</v>
      </c>
      <c r="BB13" s="137">
        <v>1</v>
      </c>
      <c r="BC13" s="137">
        <v>0</v>
      </c>
      <c r="BD13" s="137">
        <v>1</v>
      </c>
      <c r="BE13" s="137">
        <v>1</v>
      </c>
      <c r="BF13" s="137">
        <v>1</v>
      </c>
      <c r="BG13" s="137">
        <v>1</v>
      </c>
      <c r="BH13" s="137">
        <v>1</v>
      </c>
      <c r="BI13" s="137">
        <v>1</v>
      </c>
      <c r="BJ13" s="137">
        <v>1</v>
      </c>
      <c r="BK13" s="137">
        <v>1</v>
      </c>
      <c r="BL13" s="137">
        <v>1</v>
      </c>
      <c r="BM13" s="137">
        <v>0</v>
      </c>
      <c r="BN13" s="137">
        <v>1</v>
      </c>
      <c r="BO13" s="137">
        <v>0</v>
      </c>
      <c r="BP13" s="137">
        <v>1</v>
      </c>
      <c r="BQ13" s="137">
        <v>0</v>
      </c>
      <c r="BR13" s="137">
        <v>1</v>
      </c>
      <c r="BS13" s="137">
        <v>1</v>
      </c>
    </row>
    <row r="14" spans="1:71">
      <c r="A14" s="253"/>
      <c r="B14" s="201" t="s">
        <v>146</v>
      </c>
      <c r="C14" s="137">
        <v>1</v>
      </c>
      <c r="D14" s="137">
        <v>1</v>
      </c>
      <c r="E14" s="137">
        <v>1</v>
      </c>
      <c r="F14" s="137">
        <v>1</v>
      </c>
      <c r="G14" s="137">
        <v>1</v>
      </c>
      <c r="H14" s="137">
        <v>1</v>
      </c>
      <c r="I14" s="137">
        <v>1</v>
      </c>
      <c r="J14" s="137">
        <v>1</v>
      </c>
      <c r="K14" s="137">
        <v>1</v>
      </c>
      <c r="L14" s="137">
        <v>1</v>
      </c>
      <c r="M14" s="137">
        <v>1</v>
      </c>
      <c r="N14" s="137">
        <v>1</v>
      </c>
      <c r="O14" s="137">
        <v>1</v>
      </c>
      <c r="P14" s="137">
        <v>1</v>
      </c>
      <c r="Q14" s="137">
        <v>1</v>
      </c>
      <c r="R14" s="137">
        <v>1</v>
      </c>
      <c r="S14" s="137">
        <v>1</v>
      </c>
      <c r="T14" s="137">
        <v>1</v>
      </c>
      <c r="U14" s="137">
        <v>1</v>
      </c>
      <c r="V14" s="137">
        <v>1</v>
      </c>
      <c r="W14" s="137">
        <v>1</v>
      </c>
      <c r="X14" s="137">
        <v>1</v>
      </c>
      <c r="Y14" s="137">
        <v>0</v>
      </c>
      <c r="Z14" s="137">
        <v>1</v>
      </c>
      <c r="AA14" s="137">
        <v>1</v>
      </c>
      <c r="AB14" s="137">
        <v>1</v>
      </c>
      <c r="AC14" s="137">
        <v>0</v>
      </c>
      <c r="AD14" s="137">
        <v>1</v>
      </c>
      <c r="AE14" s="137">
        <v>0</v>
      </c>
      <c r="AF14" s="137">
        <v>1</v>
      </c>
      <c r="AG14" s="137">
        <v>1</v>
      </c>
      <c r="AH14" s="137">
        <v>1</v>
      </c>
      <c r="AI14" s="137">
        <v>1</v>
      </c>
      <c r="AJ14" s="137">
        <v>0</v>
      </c>
      <c r="AK14" s="137">
        <v>1</v>
      </c>
      <c r="AL14" s="137">
        <v>1</v>
      </c>
      <c r="AM14" s="137">
        <v>0</v>
      </c>
      <c r="AN14" s="137">
        <v>0</v>
      </c>
      <c r="AO14" s="137">
        <v>1</v>
      </c>
      <c r="AP14" s="137">
        <v>0</v>
      </c>
      <c r="AQ14" s="137">
        <v>0</v>
      </c>
      <c r="AR14" s="137">
        <v>0</v>
      </c>
      <c r="AS14" s="137">
        <v>1</v>
      </c>
      <c r="AT14" s="137">
        <v>1</v>
      </c>
      <c r="AU14" s="137">
        <v>1</v>
      </c>
      <c r="AV14" s="137">
        <v>1</v>
      </c>
      <c r="AW14" s="137">
        <v>1</v>
      </c>
      <c r="AX14" s="137">
        <v>1</v>
      </c>
      <c r="AY14" s="137">
        <v>0</v>
      </c>
      <c r="AZ14" s="137">
        <v>1</v>
      </c>
      <c r="BA14" s="137">
        <v>1</v>
      </c>
      <c r="BB14" s="137">
        <v>1</v>
      </c>
      <c r="BC14" s="137">
        <v>1</v>
      </c>
      <c r="BD14" s="137">
        <v>1</v>
      </c>
      <c r="BE14" s="137">
        <v>1</v>
      </c>
      <c r="BF14" s="137">
        <v>1</v>
      </c>
      <c r="BG14" s="137">
        <v>1</v>
      </c>
      <c r="BH14" s="137">
        <v>1</v>
      </c>
      <c r="BI14" s="137">
        <v>1</v>
      </c>
      <c r="BJ14" s="137">
        <v>1</v>
      </c>
      <c r="BK14" s="137">
        <v>1</v>
      </c>
      <c r="BL14" s="137">
        <v>1</v>
      </c>
      <c r="BM14" s="137">
        <v>1</v>
      </c>
      <c r="BN14" s="137">
        <v>1</v>
      </c>
      <c r="BO14" s="137">
        <v>1</v>
      </c>
      <c r="BP14" s="137">
        <v>1</v>
      </c>
      <c r="BQ14" s="137">
        <v>1</v>
      </c>
      <c r="BR14" s="137">
        <v>1</v>
      </c>
      <c r="BS14" s="137">
        <v>1</v>
      </c>
    </row>
    <row r="15" spans="1:71">
      <c r="A15" s="253"/>
      <c r="B15" s="201" t="s">
        <v>147</v>
      </c>
      <c r="C15" s="137">
        <v>1</v>
      </c>
      <c r="D15" s="137">
        <v>1</v>
      </c>
      <c r="E15" s="137">
        <v>1</v>
      </c>
      <c r="F15" s="137">
        <v>1</v>
      </c>
      <c r="G15" s="137">
        <v>1</v>
      </c>
      <c r="H15" s="137">
        <v>1</v>
      </c>
      <c r="I15" s="137">
        <v>1</v>
      </c>
      <c r="J15" s="137">
        <v>1</v>
      </c>
      <c r="K15" s="137">
        <v>1</v>
      </c>
      <c r="L15" s="137">
        <v>1</v>
      </c>
      <c r="M15" s="137">
        <v>1</v>
      </c>
      <c r="N15" s="137">
        <v>1</v>
      </c>
      <c r="O15" s="137">
        <v>1</v>
      </c>
      <c r="P15" s="137">
        <v>1</v>
      </c>
      <c r="Q15" s="137">
        <v>1</v>
      </c>
      <c r="R15" s="137">
        <v>1</v>
      </c>
      <c r="S15" s="137">
        <v>1</v>
      </c>
      <c r="T15" s="137">
        <v>1</v>
      </c>
      <c r="U15" s="137">
        <v>1</v>
      </c>
      <c r="V15" s="137">
        <v>1</v>
      </c>
      <c r="W15" s="137">
        <v>1</v>
      </c>
      <c r="X15" s="137">
        <v>1</v>
      </c>
      <c r="Y15" s="137">
        <v>1</v>
      </c>
      <c r="Z15" s="137">
        <v>1</v>
      </c>
      <c r="AA15" s="137">
        <v>0</v>
      </c>
      <c r="AB15" s="137">
        <v>1</v>
      </c>
      <c r="AC15" s="137">
        <v>1</v>
      </c>
      <c r="AD15" s="137">
        <v>1</v>
      </c>
      <c r="AE15" s="137">
        <v>1</v>
      </c>
      <c r="AF15" s="137">
        <v>1</v>
      </c>
      <c r="AG15" s="137">
        <v>1</v>
      </c>
      <c r="AH15" s="137">
        <v>1</v>
      </c>
      <c r="AI15" s="137">
        <v>1</v>
      </c>
      <c r="AJ15" s="137">
        <v>1</v>
      </c>
      <c r="AK15" s="137">
        <v>1</v>
      </c>
      <c r="AL15" s="137">
        <v>0</v>
      </c>
      <c r="AM15" s="137">
        <v>0</v>
      </c>
      <c r="AN15" s="137">
        <v>0</v>
      </c>
      <c r="AO15" s="137">
        <v>1</v>
      </c>
      <c r="AP15" s="137">
        <v>1</v>
      </c>
      <c r="AQ15" s="137">
        <v>1</v>
      </c>
      <c r="AR15" s="137">
        <v>0</v>
      </c>
      <c r="AS15" s="137">
        <v>0</v>
      </c>
      <c r="AT15" s="137">
        <v>0</v>
      </c>
      <c r="AU15" s="137">
        <v>0</v>
      </c>
      <c r="AV15" s="137">
        <v>0</v>
      </c>
      <c r="AW15" s="137">
        <v>0</v>
      </c>
      <c r="AX15" s="137">
        <v>0</v>
      </c>
      <c r="AY15" s="137">
        <v>0</v>
      </c>
      <c r="AZ15" s="137">
        <v>0</v>
      </c>
      <c r="BA15" s="137">
        <v>1</v>
      </c>
      <c r="BB15" s="137">
        <v>0</v>
      </c>
      <c r="BC15" s="137">
        <v>0</v>
      </c>
      <c r="BD15" s="137">
        <v>0</v>
      </c>
      <c r="BE15" s="137">
        <v>0</v>
      </c>
      <c r="BF15" s="137">
        <v>0</v>
      </c>
      <c r="BG15" s="137">
        <v>0</v>
      </c>
      <c r="BH15" s="137">
        <v>1</v>
      </c>
      <c r="BI15" s="137">
        <v>0</v>
      </c>
      <c r="BJ15" s="137">
        <v>0</v>
      </c>
      <c r="BK15" s="137">
        <v>0</v>
      </c>
      <c r="BL15" s="137">
        <v>1</v>
      </c>
      <c r="BM15" s="137">
        <v>0</v>
      </c>
      <c r="BN15" s="137">
        <v>0</v>
      </c>
      <c r="BO15" s="137">
        <v>0</v>
      </c>
      <c r="BP15" s="137">
        <v>0</v>
      </c>
      <c r="BQ15" s="137">
        <v>0</v>
      </c>
      <c r="BR15" s="137">
        <v>1</v>
      </c>
      <c r="BS15" s="137">
        <v>1</v>
      </c>
    </row>
    <row r="16" spans="1:71">
      <c r="A16" s="253"/>
      <c r="B16" s="201" t="s">
        <v>148</v>
      </c>
      <c r="C16" s="137">
        <v>1</v>
      </c>
      <c r="D16" s="137">
        <v>1</v>
      </c>
      <c r="E16" s="137">
        <v>1</v>
      </c>
      <c r="F16" s="137">
        <v>1</v>
      </c>
      <c r="G16" s="137">
        <v>1</v>
      </c>
      <c r="H16" s="137">
        <v>1</v>
      </c>
      <c r="I16" s="137">
        <v>1</v>
      </c>
      <c r="J16" s="137">
        <v>0</v>
      </c>
      <c r="K16" s="137">
        <v>1</v>
      </c>
      <c r="L16" s="137">
        <v>1</v>
      </c>
      <c r="M16" s="137">
        <v>1</v>
      </c>
      <c r="N16" s="137">
        <v>1</v>
      </c>
      <c r="O16" s="137">
        <v>0</v>
      </c>
      <c r="P16" s="137">
        <v>1</v>
      </c>
      <c r="Q16" s="137">
        <v>1</v>
      </c>
      <c r="R16" s="137">
        <v>1</v>
      </c>
      <c r="S16" s="137">
        <v>1</v>
      </c>
      <c r="T16" s="137">
        <v>1</v>
      </c>
      <c r="U16" s="137">
        <v>1</v>
      </c>
      <c r="V16" s="137">
        <v>1</v>
      </c>
      <c r="W16" s="137">
        <v>1</v>
      </c>
      <c r="X16" s="137">
        <v>1</v>
      </c>
      <c r="Y16" s="137">
        <v>1</v>
      </c>
      <c r="Z16" s="137">
        <v>1</v>
      </c>
      <c r="AA16" s="137">
        <v>1</v>
      </c>
      <c r="AB16" s="137">
        <v>1</v>
      </c>
      <c r="AC16" s="137">
        <v>1</v>
      </c>
      <c r="AD16" s="137">
        <v>1</v>
      </c>
      <c r="AE16" s="137">
        <v>1</v>
      </c>
      <c r="AF16" s="137">
        <v>1</v>
      </c>
      <c r="AG16" s="137">
        <v>1</v>
      </c>
      <c r="AH16" s="137">
        <v>1</v>
      </c>
      <c r="AI16" s="137">
        <v>1</v>
      </c>
      <c r="AJ16" s="137">
        <v>1</v>
      </c>
      <c r="AK16" s="137">
        <v>1</v>
      </c>
      <c r="AL16" s="137">
        <v>0</v>
      </c>
      <c r="AM16" s="137">
        <v>1</v>
      </c>
      <c r="AN16" s="137">
        <v>1</v>
      </c>
      <c r="AO16" s="137">
        <v>0</v>
      </c>
      <c r="AP16" s="137">
        <v>0</v>
      </c>
      <c r="AQ16" s="137">
        <v>1</v>
      </c>
      <c r="AR16" s="137">
        <v>1</v>
      </c>
      <c r="AS16" s="137">
        <v>0</v>
      </c>
      <c r="AT16" s="137">
        <v>1</v>
      </c>
      <c r="AU16" s="137">
        <v>0</v>
      </c>
      <c r="AV16" s="137">
        <v>0</v>
      </c>
      <c r="AW16" s="137">
        <v>0</v>
      </c>
      <c r="AX16" s="137">
        <v>0</v>
      </c>
      <c r="AY16" s="137">
        <v>0</v>
      </c>
      <c r="AZ16" s="137">
        <v>1</v>
      </c>
      <c r="BA16" s="137">
        <v>0</v>
      </c>
      <c r="BB16" s="137">
        <v>1</v>
      </c>
      <c r="BC16" s="137">
        <v>0</v>
      </c>
      <c r="BD16" s="137">
        <v>1</v>
      </c>
      <c r="BE16" s="137">
        <v>1</v>
      </c>
      <c r="BF16" s="137">
        <v>1</v>
      </c>
      <c r="BG16" s="137">
        <v>1</v>
      </c>
      <c r="BH16" s="137">
        <v>1</v>
      </c>
      <c r="BI16" s="137">
        <v>1</v>
      </c>
      <c r="BJ16" s="137">
        <v>1</v>
      </c>
      <c r="BK16" s="137">
        <v>1</v>
      </c>
      <c r="BL16" s="137">
        <v>1</v>
      </c>
      <c r="BM16" s="137">
        <v>1</v>
      </c>
      <c r="BN16" s="137">
        <v>1</v>
      </c>
      <c r="BO16" s="137">
        <v>1</v>
      </c>
      <c r="BP16" s="137">
        <v>1</v>
      </c>
      <c r="BQ16" s="137">
        <v>1</v>
      </c>
      <c r="BR16" s="137">
        <v>1</v>
      </c>
      <c r="BS16" s="137">
        <v>1</v>
      </c>
    </row>
    <row r="17" spans="1:71">
      <c r="A17" s="253"/>
      <c r="B17" s="201" t="s">
        <v>149</v>
      </c>
      <c r="C17" s="137" t="s">
        <v>137</v>
      </c>
      <c r="D17" s="137" t="s">
        <v>137</v>
      </c>
      <c r="E17" s="137" t="s">
        <v>137</v>
      </c>
      <c r="F17" s="137" t="s">
        <v>137</v>
      </c>
      <c r="G17" s="137" t="s">
        <v>137</v>
      </c>
      <c r="H17" s="137" t="s">
        <v>137</v>
      </c>
      <c r="I17" s="137" t="s">
        <v>137</v>
      </c>
      <c r="J17" s="137" t="s">
        <v>137</v>
      </c>
      <c r="K17" s="137" t="s">
        <v>137</v>
      </c>
      <c r="L17" s="137" t="s">
        <v>137</v>
      </c>
      <c r="M17" s="137">
        <v>1</v>
      </c>
      <c r="N17" s="137">
        <v>1</v>
      </c>
      <c r="O17" s="137">
        <v>1</v>
      </c>
      <c r="P17" s="137">
        <v>1</v>
      </c>
      <c r="Q17" s="137">
        <v>0</v>
      </c>
      <c r="R17" s="137">
        <v>1</v>
      </c>
      <c r="S17" s="137">
        <v>1</v>
      </c>
      <c r="T17" s="137">
        <v>1</v>
      </c>
      <c r="U17" s="137">
        <v>1</v>
      </c>
      <c r="V17" s="137">
        <v>1</v>
      </c>
      <c r="W17" s="137">
        <v>1</v>
      </c>
      <c r="X17" s="137">
        <v>1</v>
      </c>
      <c r="Y17" s="137">
        <v>0</v>
      </c>
      <c r="Z17" s="137">
        <v>0</v>
      </c>
      <c r="AA17" s="137">
        <v>0</v>
      </c>
      <c r="AB17" s="137">
        <v>1</v>
      </c>
      <c r="AC17" s="137">
        <v>1</v>
      </c>
      <c r="AD17" s="137">
        <v>0</v>
      </c>
      <c r="AE17" s="137">
        <v>1</v>
      </c>
      <c r="AF17" s="137">
        <v>1</v>
      </c>
      <c r="AG17" s="137">
        <v>0</v>
      </c>
      <c r="AH17" s="137">
        <v>1</v>
      </c>
      <c r="AI17" s="137">
        <v>0</v>
      </c>
      <c r="AJ17" s="137">
        <v>1</v>
      </c>
      <c r="AK17" s="137">
        <v>1</v>
      </c>
      <c r="AL17" s="137">
        <v>1</v>
      </c>
      <c r="AM17" s="137">
        <v>0</v>
      </c>
      <c r="AN17" s="137">
        <v>0</v>
      </c>
      <c r="AO17" s="137">
        <v>0</v>
      </c>
      <c r="AP17" s="137">
        <v>1</v>
      </c>
      <c r="AQ17" s="137">
        <v>1</v>
      </c>
      <c r="AR17" s="137">
        <v>1</v>
      </c>
      <c r="AS17" s="137">
        <v>1</v>
      </c>
      <c r="AT17" s="137">
        <v>1</v>
      </c>
      <c r="AU17" s="137">
        <v>1</v>
      </c>
      <c r="AV17" s="137">
        <v>0</v>
      </c>
      <c r="AW17" s="137">
        <v>0</v>
      </c>
      <c r="AX17" s="137">
        <v>1</v>
      </c>
      <c r="AY17" s="137">
        <v>0</v>
      </c>
      <c r="AZ17" s="137">
        <v>0</v>
      </c>
      <c r="BA17" s="137">
        <v>1</v>
      </c>
      <c r="BB17" s="137">
        <v>1</v>
      </c>
      <c r="BC17" s="137">
        <v>0</v>
      </c>
      <c r="BD17" s="137">
        <v>0</v>
      </c>
      <c r="BE17" s="137">
        <v>0</v>
      </c>
      <c r="BF17" s="137">
        <v>1</v>
      </c>
      <c r="BG17" s="137">
        <v>0</v>
      </c>
      <c r="BH17" s="137">
        <v>0</v>
      </c>
      <c r="BI17" s="137">
        <v>0</v>
      </c>
      <c r="BJ17" s="137">
        <v>1</v>
      </c>
      <c r="BK17" s="137">
        <v>1</v>
      </c>
      <c r="BL17" s="137">
        <v>0</v>
      </c>
      <c r="BM17" s="137">
        <v>0</v>
      </c>
      <c r="BN17" s="137">
        <v>0</v>
      </c>
      <c r="BO17" s="137">
        <v>1</v>
      </c>
      <c r="BP17" s="137">
        <v>0</v>
      </c>
      <c r="BQ17" s="137">
        <v>1</v>
      </c>
      <c r="BR17" s="137">
        <v>1</v>
      </c>
      <c r="BS17" s="137">
        <v>1</v>
      </c>
    </row>
    <row r="18" spans="1:71">
      <c r="A18" s="253"/>
      <c r="B18" s="201" t="s">
        <v>150</v>
      </c>
      <c r="C18" s="137" t="s">
        <v>137</v>
      </c>
      <c r="D18" s="137" t="s">
        <v>137</v>
      </c>
      <c r="E18" s="137" t="s">
        <v>137</v>
      </c>
      <c r="F18" s="137" t="s">
        <v>137</v>
      </c>
      <c r="G18" s="137" t="s">
        <v>137</v>
      </c>
      <c r="H18" s="137" t="s">
        <v>137</v>
      </c>
      <c r="I18" s="137" t="s">
        <v>137</v>
      </c>
      <c r="J18" s="137" t="s">
        <v>137</v>
      </c>
      <c r="K18" s="137">
        <v>1</v>
      </c>
      <c r="L18" s="137">
        <v>1</v>
      </c>
      <c r="M18" s="137">
        <v>1</v>
      </c>
      <c r="N18" s="137">
        <v>1</v>
      </c>
      <c r="O18" s="137">
        <v>1</v>
      </c>
      <c r="P18" s="137">
        <v>1</v>
      </c>
      <c r="Q18" s="137">
        <v>1</v>
      </c>
      <c r="R18" s="137">
        <v>1</v>
      </c>
      <c r="S18" s="137">
        <v>1</v>
      </c>
      <c r="T18" s="137">
        <v>1</v>
      </c>
      <c r="U18" s="137">
        <v>1</v>
      </c>
      <c r="V18" s="137">
        <v>0</v>
      </c>
      <c r="W18" s="137">
        <v>1</v>
      </c>
      <c r="X18" s="137">
        <v>0</v>
      </c>
      <c r="Y18" s="137">
        <v>0</v>
      </c>
      <c r="Z18" s="137">
        <v>1</v>
      </c>
      <c r="AA18" s="137">
        <v>1</v>
      </c>
      <c r="AB18" s="137">
        <v>1</v>
      </c>
      <c r="AC18" s="137">
        <v>1</v>
      </c>
      <c r="AD18" s="137">
        <v>1</v>
      </c>
      <c r="AE18" s="137">
        <v>0</v>
      </c>
      <c r="AF18" s="137">
        <v>1</v>
      </c>
      <c r="AG18" s="137">
        <v>1</v>
      </c>
      <c r="AH18" s="137">
        <v>1</v>
      </c>
      <c r="AI18" s="137">
        <v>1</v>
      </c>
      <c r="AJ18" s="137">
        <v>1</v>
      </c>
      <c r="AK18" s="137">
        <v>1</v>
      </c>
      <c r="AL18" s="137">
        <v>1</v>
      </c>
      <c r="AM18" s="137">
        <v>1</v>
      </c>
      <c r="AN18" s="137">
        <v>1</v>
      </c>
      <c r="AO18" s="137">
        <v>0</v>
      </c>
      <c r="AP18" s="137">
        <v>1</v>
      </c>
      <c r="AQ18" s="137">
        <v>0</v>
      </c>
      <c r="AR18" s="137">
        <v>1</v>
      </c>
      <c r="AS18" s="137">
        <v>0</v>
      </c>
      <c r="AT18" s="137">
        <v>0</v>
      </c>
      <c r="AU18" s="137">
        <v>1</v>
      </c>
      <c r="AV18" s="137">
        <v>0</v>
      </c>
      <c r="AW18" s="137">
        <v>1</v>
      </c>
      <c r="AX18" s="137">
        <v>1</v>
      </c>
      <c r="AY18" s="137">
        <v>1</v>
      </c>
      <c r="AZ18" s="137">
        <v>1</v>
      </c>
      <c r="BA18" s="137">
        <v>1</v>
      </c>
      <c r="BB18" s="137">
        <v>0</v>
      </c>
      <c r="BC18" s="137">
        <v>0</v>
      </c>
      <c r="BD18" s="137">
        <v>0</v>
      </c>
      <c r="BE18" s="137">
        <v>0</v>
      </c>
      <c r="BF18" s="137">
        <v>1</v>
      </c>
      <c r="BG18" s="137">
        <v>1</v>
      </c>
      <c r="BH18" s="137">
        <v>1</v>
      </c>
      <c r="BI18" s="137">
        <v>1</v>
      </c>
      <c r="BJ18" s="137">
        <v>1</v>
      </c>
      <c r="BK18" s="137">
        <v>1</v>
      </c>
      <c r="BL18" s="137">
        <v>1</v>
      </c>
      <c r="BM18" s="137">
        <v>1</v>
      </c>
      <c r="BN18" s="137">
        <v>1</v>
      </c>
      <c r="BO18" s="137">
        <v>1</v>
      </c>
      <c r="BP18" s="137">
        <v>1</v>
      </c>
      <c r="BQ18" s="137">
        <v>1</v>
      </c>
      <c r="BR18" s="137">
        <v>1</v>
      </c>
      <c r="BS18" s="137">
        <v>1</v>
      </c>
    </row>
    <row r="19" spans="1:71">
      <c r="A19" s="253"/>
      <c r="B19" s="201" t="s">
        <v>151</v>
      </c>
      <c r="C19" s="137">
        <v>1</v>
      </c>
      <c r="D19" s="137">
        <v>1</v>
      </c>
      <c r="E19" s="137">
        <v>1</v>
      </c>
      <c r="F19" s="137">
        <v>1</v>
      </c>
      <c r="G19" s="137">
        <v>1</v>
      </c>
      <c r="H19" s="137">
        <v>1</v>
      </c>
      <c r="I19" s="137">
        <v>1</v>
      </c>
      <c r="J19" s="137">
        <v>1</v>
      </c>
      <c r="K19" s="137">
        <v>1</v>
      </c>
      <c r="L19" s="137">
        <v>1</v>
      </c>
      <c r="M19" s="137">
        <v>1</v>
      </c>
      <c r="N19" s="137">
        <v>1</v>
      </c>
      <c r="O19" s="137">
        <v>1</v>
      </c>
      <c r="P19" s="137">
        <v>1</v>
      </c>
      <c r="Q19" s="137">
        <v>1</v>
      </c>
      <c r="R19" s="137">
        <v>1</v>
      </c>
      <c r="S19" s="137">
        <v>1</v>
      </c>
      <c r="T19" s="137">
        <v>1</v>
      </c>
      <c r="U19" s="137">
        <v>1</v>
      </c>
      <c r="V19" s="137">
        <v>1</v>
      </c>
      <c r="W19" s="137">
        <v>1</v>
      </c>
      <c r="X19" s="137">
        <v>1</v>
      </c>
      <c r="Y19" s="137">
        <v>1</v>
      </c>
      <c r="Z19" s="137">
        <v>0</v>
      </c>
      <c r="AA19" s="137">
        <v>1</v>
      </c>
      <c r="AB19" s="137">
        <v>1</v>
      </c>
      <c r="AC19" s="137">
        <v>1</v>
      </c>
      <c r="AD19" s="137">
        <v>0</v>
      </c>
      <c r="AE19" s="137">
        <v>1</v>
      </c>
      <c r="AF19" s="137">
        <v>1</v>
      </c>
      <c r="AG19" s="137">
        <v>1</v>
      </c>
      <c r="AH19" s="137">
        <v>1</v>
      </c>
      <c r="AI19" s="137">
        <v>1</v>
      </c>
      <c r="AJ19" s="137">
        <v>1</v>
      </c>
      <c r="AK19" s="137">
        <v>1</v>
      </c>
      <c r="AL19" s="137">
        <v>1</v>
      </c>
      <c r="AM19" s="137">
        <v>1</v>
      </c>
      <c r="AN19" s="137">
        <v>1</v>
      </c>
      <c r="AO19" s="137">
        <v>1</v>
      </c>
      <c r="AP19" s="137">
        <v>1</v>
      </c>
      <c r="AQ19" s="137">
        <v>1</v>
      </c>
      <c r="AR19" s="137">
        <v>1</v>
      </c>
      <c r="AS19" s="137">
        <v>1</v>
      </c>
      <c r="AT19" s="137">
        <v>0</v>
      </c>
      <c r="AU19" s="137">
        <v>1</v>
      </c>
      <c r="AV19" s="137">
        <v>1</v>
      </c>
      <c r="AW19" s="137">
        <v>1</v>
      </c>
      <c r="AX19" s="137">
        <v>1</v>
      </c>
      <c r="AY19" s="137">
        <v>1</v>
      </c>
      <c r="AZ19" s="137">
        <v>1</v>
      </c>
      <c r="BA19" s="137">
        <v>1</v>
      </c>
      <c r="BB19" s="137">
        <v>1</v>
      </c>
      <c r="BC19" s="137">
        <v>1</v>
      </c>
      <c r="BD19" s="137">
        <v>1</v>
      </c>
      <c r="BE19" s="137">
        <v>1</v>
      </c>
      <c r="BF19" s="137">
        <v>1</v>
      </c>
      <c r="BG19" s="137">
        <v>1</v>
      </c>
      <c r="BH19" s="137">
        <v>1</v>
      </c>
      <c r="BI19" s="137">
        <v>1</v>
      </c>
      <c r="BJ19" s="137">
        <v>1</v>
      </c>
      <c r="BK19" s="137">
        <v>1</v>
      </c>
      <c r="BL19" s="137">
        <v>1</v>
      </c>
      <c r="BM19" s="137">
        <v>1</v>
      </c>
      <c r="BN19" s="137">
        <v>1</v>
      </c>
      <c r="BO19" s="137">
        <v>1</v>
      </c>
      <c r="BP19" s="137">
        <v>1</v>
      </c>
      <c r="BQ19" s="137">
        <v>1</v>
      </c>
      <c r="BR19" s="137">
        <v>1</v>
      </c>
      <c r="BS19" s="137">
        <v>1</v>
      </c>
    </row>
    <row r="20" spans="1:71">
      <c r="A20" s="253"/>
      <c r="B20" s="201" t="s">
        <v>152</v>
      </c>
      <c r="C20" s="137" t="s">
        <v>137</v>
      </c>
      <c r="D20" s="137" t="s">
        <v>137</v>
      </c>
      <c r="E20" s="137" t="s">
        <v>137</v>
      </c>
      <c r="F20" s="137" t="s">
        <v>137</v>
      </c>
      <c r="G20" s="137" t="s">
        <v>137</v>
      </c>
      <c r="H20" s="137" t="s">
        <v>137</v>
      </c>
      <c r="I20" s="137" t="s">
        <v>137</v>
      </c>
      <c r="J20" s="137" t="s">
        <v>137</v>
      </c>
      <c r="K20" s="137" t="s">
        <v>137</v>
      </c>
      <c r="L20" s="137" t="s">
        <v>137</v>
      </c>
      <c r="M20" s="137" t="s">
        <v>137</v>
      </c>
      <c r="N20" s="137" t="s">
        <v>137</v>
      </c>
      <c r="O20" s="137" t="s">
        <v>137</v>
      </c>
      <c r="P20" s="137" t="s">
        <v>137</v>
      </c>
      <c r="Q20" s="137" t="s">
        <v>137</v>
      </c>
      <c r="R20" s="137" t="s">
        <v>137</v>
      </c>
      <c r="S20" s="137" t="s">
        <v>137</v>
      </c>
      <c r="T20" s="137" t="s">
        <v>137</v>
      </c>
      <c r="U20" s="137" t="s">
        <v>137</v>
      </c>
      <c r="V20" s="137" t="s">
        <v>137</v>
      </c>
      <c r="W20" s="137" t="s">
        <v>137</v>
      </c>
      <c r="X20" s="137" t="s">
        <v>137</v>
      </c>
      <c r="Y20" s="137" t="s">
        <v>137</v>
      </c>
      <c r="Z20" s="137" t="s">
        <v>137</v>
      </c>
      <c r="AA20" s="137" t="s">
        <v>137</v>
      </c>
      <c r="AB20" s="137" t="s">
        <v>137</v>
      </c>
      <c r="AC20" s="137" t="s">
        <v>137</v>
      </c>
      <c r="AD20" s="137" t="s">
        <v>137</v>
      </c>
      <c r="AE20" s="137" t="s">
        <v>137</v>
      </c>
      <c r="AF20" s="137" t="s">
        <v>137</v>
      </c>
      <c r="AG20" s="137" t="s">
        <v>137</v>
      </c>
      <c r="AH20" s="137" t="s">
        <v>137</v>
      </c>
      <c r="AI20" s="137" t="s">
        <v>137</v>
      </c>
      <c r="AJ20" s="137">
        <v>0</v>
      </c>
      <c r="AK20" s="137">
        <v>0</v>
      </c>
      <c r="AL20" s="137">
        <v>0</v>
      </c>
      <c r="AM20" s="137">
        <v>0</v>
      </c>
      <c r="AN20" s="137">
        <v>0</v>
      </c>
      <c r="AO20" s="137">
        <v>0</v>
      </c>
      <c r="AP20" s="137">
        <v>0</v>
      </c>
      <c r="AQ20" s="137">
        <v>0</v>
      </c>
      <c r="AR20" s="137">
        <v>0</v>
      </c>
      <c r="AS20" s="137">
        <v>0</v>
      </c>
      <c r="AT20" s="137">
        <v>0</v>
      </c>
      <c r="AU20" s="137">
        <v>0</v>
      </c>
      <c r="AV20" s="137">
        <v>0</v>
      </c>
      <c r="AW20" s="137">
        <v>0</v>
      </c>
      <c r="AX20" s="137">
        <v>0</v>
      </c>
      <c r="AY20" s="137">
        <v>0</v>
      </c>
      <c r="AZ20" s="137">
        <v>0</v>
      </c>
      <c r="BA20" s="137">
        <v>1</v>
      </c>
      <c r="BB20" s="137">
        <v>0</v>
      </c>
      <c r="BC20" s="137">
        <v>1</v>
      </c>
      <c r="BD20" s="137">
        <v>1</v>
      </c>
      <c r="BE20" s="137">
        <v>0</v>
      </c>
      <c r="BF20" s="137">
        <v>0</v>
      </c>
      <c r="BG20" s="137">
        <v>1</v>
      </c>
      <c r="BH20" s="137">
        <v>1</v>
      </c>
      <c r="BI20" s="137">
        <v>0</v>
      </c>
      <c r="BJ20" s="137">
        <v>1</v>
      </c>
      <c r="BK20" s="137">
        <v>0</v>
      </c>
      <c r="BL20" s="137">
        <v>0</v>
      </c>
      <c r="BM20" s="137">
        <v>0</v>
      </c>
      <c r="BN20" s="137">
        <v>1</v>
      </c>
      <c r="BO20" s="137">
        <v>0</v>
      </c>
      <c r="BP20" s="137">
        <v>1</v>
      </c>
      <c r="BQ20" s="137">
        <v>0</v>
      </c>
      <c r="BR20" s="137">
        <v>0</v>
      </c>
      <c r="BS20" s="137">
        <v>0</v>
      </c>
    </row>
    <row r="21" spans="1:71">
      <c r="A21" s="253"/>
      <c r="B21" s="201" t="s">
        <v>153</v>
      </c>
      <c r="C21" s="137" t="s">
        <v>137</v>
      </c>
      <c r="D21" s="137" t="s">
        <v>137</v>
      </c>
      <c r="E21" s="137" t="s">
        <v>137</v>
      </c>
      <c r="F21" s="137" t="s">
        <v>137</v>
      </c>
      <c r="G21" s="137" t="s">
        <v>137</v>
      </c>
      <c r="H21" s="137" t="s">
        <v>137</v>
      </c>
      <c r="I21" s="137" t="s">
        <v>137</v>
      </c>
      <c r="J21" s="137" t="s">
        <v>137</v>
      </c>
      <c r="K21" s="137" t="s">
        <v>137</v>
      </c>
      <c r="L21" s="137" t="s">
        <v>137</v>
      </c>
      <c r="M21" s="137" t="s">
        <v>137</v>
      </c>
      <c r="N21" s="137" t="s">
        <v>137</v>
      </c>
      <c r="O21" s="137" t="s">
        <v>137</v>
      </c>
      <c r="P21" s="137" t="s">
        <v>137</v>
      </c>
      <c r="Q21" s="137" t="s">
        <v>137</v>
      </c>
      <c r="R21" s="137" t="s">
        <v>137</v>
      </c>
      <c r="S21" s="137" t="s">
        <v>137</v>
      </c>
      <c r="T21" s="137" t="s">
        <v>137</v>
      </c>
      <c r="U21" s="137" t="s">
        <v>137</v>
      </c>
      <c r="V21" s="137" t="s">
        <v>137</v>
      </c>
      <c r="W21" s="137" t="s">
        <v>137</v>
      </c>
      <c r="X21" s="137" t="s">
        <v>137</v>
      </c>
      <c r="Y21" s="137" t="s">
        <v>137</v>
      </c>
      <c r="Z21" s="137" t="s">
        <v>137</v>
      </c>
      <c r="AA21" s="137" t="s">
        <v>137</v>
      </c>
      <c r="AB21" s="137" t="s">
        <v>137</v>
      </c>
      <c r="AC21" s="137" t="s">
        <v>137</v>
      </c>
      <c r="AD21" s="137" t="s">
        <v>137</v>
      </c>
      <c r="AE21" s="137" t="s">
        <v>137</v>
      </c>
      <c r="AF21" s="137" t="s">
        <v>137</v>
      </c>
      <c r="AG21" s="137" t="s">
        <v>137</v>
      </c>
      <c r="AH21" s="137" t="s">
        <v>137</v>
      </c>
      <c r="AI21" s="137" t="s">
        <v>137</v>
      </c>
      <c r="AJ21" s="137" t="s">
        <v>137</v>
      </c>
      <c r="AK21" s="137" t="s">
        <v>137</v>
      </c>
      <c r="AL21" s="137" t="s">
        <v>137</v>
      </c>
      <c r="AM21" s="137" t="s">
        <v>137</v>
      </c>
      <c r="AN21" s="137" t="s">
        <v>137</v>
      </c>
      <c r="AO21" s="137" t="s">
        <v>137</v>
      </c>
      <c r="AP21" s="137" t="s">
        <v>137</v>
      </c>
      <c r="AQ21" s="137" t="s">
        <v>137</v>
      </c>
      <c r="AR21" s="137" t="s">
        <v>137</v>
      </c>
      <c r="AS21" s="137" t="s">
        <v>137</v>
      </c>
      <c r="AT21" s="137" t="s">
        <v>137</v>
      </c>
      <c r="AU21" s="137" t="s">
        <v>137</v>
      </c>
      <c r="AV21" s="137" t="s">
        <v>137</v>
      </c>
      <c r="AW21" s="137" t="s">
        <v>137</v>
      </c>
      <c r="AX21" s="137" t="s">
        <v>137</v>
      </c>
      <c r="AY21" s="137" t="s">
        <v>137</v>
      </c>
      <c r="AZ21" s="137" t="s">
        <v>137</v>
      </c>
      <c r="BA21" s="137" t="s">
        <v>137</v>
      </c>
      <c r="BB21" s="137" t="s">
        <v>137</v>
      </c>
      <c r="BC21" s="137" t="s">
        <v>137</v>
      </c>
      <c r="BD21" s="137" t="s">
        <v>137</v>
      </c>
      <c r="BE21" s="137" t="s">
        <v>137</v>
      </c>
      <c r="BF21" s="137" t="s">
        <v>137</v>
      </c>
      <c r="BG21" s="137" t="s">
        <v>137</v>
      </c>
      <c r="BH21" s="137" t="s">
        <v>137</v>
      </c>
      <c r="BI21" s="137" t="s">
        <v>137</v>
      </c>
      <c r="BJ21" s="137" t="s">
        <v>137</v>
      </c>
      <c r="BK21" s="137" t="s">
        <v>137</v>
      </c>
      <c r="BL21" s="137" t="s">
        <v>137</v>
      </c>
      <c r="BM21" s="137" t="s">
        <v>137</v>
      </c>
      <c r="BN21" s="137">
        <v>1</v>
      </c>
      <c r="BO21" s="137">
        <v>1</v>
      </c>
      <c r="BP21" s="137">
        <v>1</v>
      </c>
      <c r="BQ21" s="137">
        <v>1</v>
      </c>
      <c r="BR21" s="137">
        <v>1</v>
      </c>
      <c r="BS21" s="137">
        <v>1</v>
      </c>
    </row>
    <row r="22" spans="1:71">
      <c r="A22" s="253"/>
      <c r="B22" s="201" t="s">
        <v>154</v>
      </c>
      <c r="C22" s="137" t="s">
        <v>137</v>
      </c>
      <c r="D22" s="137" t="s">
        <v>137</v>
      </c>
      <c r="E22" s="137" t="s">
        <v>137</v>
      </c>
      <c r="F22" s="137" t="s">
        <v>137</v>
      </c>
      <c r="G22" s="137" t="s">
        <v>137</v>
      </c>
      <c r="H22" s="137" t="s">
        <v>137</v>
      </c>
      <c r="I22" s="137" t="s">
        <v>137</v>
      </c>
      <c r="J22" s="137" t="s">
        <v>137</v>
      </c>
      <c r="K22" s="137" t="s">
        <v>137</v>
      </c>
      <c r="L22" s="137" t="s">
        <v>137</v>
      </c>
      <c r="M22" s="137" t="s">
        <v>137</v>
      </c>
      <c r="N22" s="137" t="s">
        <v>137</v>
      </c>
      <c r="O22" s="137" t="s">
        <v>137</v>
      </c>
      <c r="P22" s="137" t="s">
        <v>137</v>
      </c>
      <c r="Q22" s="137" t="s">
        <v>137</v>
      </c>
      <c r="R22" s="137" t="s">
        <v>137</v>
      </c>
      <c r="S22" s="137" t="s">
        <v>137</v>
      </c>
      <c r="T22" s="137" t="s">
        <v>137</v>
      </c>
      <c r="U22" s="137" t="s">
        <v>137</v>
      </c>
      <c r="V22" s="137" t="s">
        <v>137</v>
      </c>
      <c r="W22" s="137" t="s">
        <v>137</v>
      </c>
      <c r="X22" s="137" t="s">
        <v>137</v>
      </c>
      <c r="Y22" s="137" t="s">
        <v>137</v>
      </c>
      <c r="Z22" s="137" t="s">
        <v>137</v>
      </c>
      <c r="AA22" s="137">
        <v>0</v>
      </c>
      <c r="AB22" s="137">
        <v>0</v>
      </c>
      <c r="AC22" s="137">
        <v>0</v>
      </c>
      <c r="AD22" s="137">
        <v>0</v>
      </c>
      <c r="AE22" s="137">
        <v>0</v>
      </c>
      <c r="AF22" s="137">
        <v>1</v>
      </c>
      <c r="AG22" s="137">
        <v>0</v>
      </c>
      <c r="AH22" s="137">
        <v>1</v>
      </c>
      <c r="AI22" s="137">
        <v>1</v>
      </c>
      <c r="AJ22" s="137">
        <v>0</v>
      </c>
      <c r="AK22" s="137">
        <v>1</v>
      </c>
      <c r="AL22" s="137">
        <v>0</v>
      </c>
      <c r="AM22" s="137">
        <v>1</v>
      </c>
      <c r="AN22" s="137">
        <v>1</v>
      </c>
      <c r="AO22" s="137">
        <v>0</v>
      </c>
      <c r="AP22" s="137">
        <v>0</v>
      </c>
      <c r="AQ22" s="137">
        <v>0</v>
      </c>
      <c r="AR22" s="137">
        <v>0</v>
      </c>
      <c r="AS22" s="137">
        <v>0</v>
      </c>
      <c r="AT22" s="137">
        <v>1</v>
      </c>
      <c r="AU22" s="137">
        <v>0</v>
      </c>
      <c r="AV22" s="137">
        <v>0</v>
      </c>
      <c r="AW22" s="137">
        <v>0</v>
      </c>
      <c r="AX22" s="137">
        <v>0</v>
      </c>
      <c r="AY22" s="137">
        <v>0</v>
      </c>
      <c r="AZ22" s="137">
        <v>1</v>
      </c>
      <c r="BA22" s="137">
        <v>1</v>
      </c>
      <c r="BB22" s="137">
        <v>0</v>
      </c>
      <c r="BC22" s="137">
        <v>0</v>
      </c>
      <c r="BD22" s="137">
        <v>0</v>
      </c>
      <c r="BE22" s="137">
        <v>0</v>
      </c>
      <c r="BF22" s="137">
        <v>0</v>
      </c>
      <c r="BG22" s="137">
        <v>1</v>
      </c>
      <c r="BH22" s="137">
        <v>1</v>
      </c>
      <c r="BI22" s="137">
        <v>1</v>
      </c>
      <c r="BJ22" s="137">
        <v>1</v>
      </c>
      <c r="BK22" s="137">
        <v>1</v>
      </c>
      <c r="BL22" s="137">
        <v>1</v>
      </c>
      <c r="BM22" s="137">
        <v>1</v>
      </c>
      <c r="BN22" s="137">
        <v>1</v>
      </c>
      <c r="BO22" s="137">
        <v>1</v>
      </c>
      <c r="BP22" s="137">
        <v>1</v>
      </c>
      <c r="BQ22" s="137">
        <v>1</v>
      </c>
      <c r="BR22" s="137">
        <v>1</v>
      </c>
      <c r="BS22" s="137">
        <v>1</v>
      </c>
    </row>
    <row r="23" spans="1:71">
      <c r="A23" s="253"/>
      <c r="B23" s="201" t="s">
        <v>155</v>
      </c>
      <c r="C23" s="137" t="s">
        <v>137</v>
      </c>
      <c r="D23" s="137" t="s">
        <v>137</v>
      </c>
      <c r="E23" s="137" t="s">
        <v>137</v>
      </c>
      <c r="F23" s="137" t="s">
        <v>137</v>
      </c>
      <c r="G23" s="137" t="s">
        <v>137</v>
      </c>
      <c r="H23" s="137" t="s">
        <v>137</v>
      </c>
      <c r="I23" s="137" t="s">
        <v>137</v>
      </c>
      <c r="J23" s="137" t="s">
        <v>137</v>
      </c>
      <c r="K23" s="137" t="s">
        <v>137</v>
      </c>
      <c r="L23" s="137" t="s">
        <v>137</v>
      </c>
      <c r="M23" s="137">
        <v>1</v>
      </c>
      <c r="N23" s="137">
        <v>1</v>
      </c>
      <c r="O23" s="137">
        <v>1</v>
      </c>
      <c r="P23" s="137">
        <v>1</v>
      </c>
      <c r="Q23" s="137">
        <v>1</v>
      </c>
      <c r="R23" s="137">
        <v>1</v>
      </c>
      <c r="S23" s="137">
        <v>1</v>
      </c>
      <c r="T23" s="137">
        <v>0</v>
      </c>
      <c r="U23" s="137">
        <v>1</v>
      </c>
      <c r="V23" s="137">
        <v>1</v>
      </c>
      <c r="W23" s="137">
        <v>1</v>
      </c>
      <c r="X23" s="137">
        <v>1</v>
      </c>
      <c r="Y23" s="137">
        <v>1</v>
      </c>
      <c r="Z23" s="137">
        <v>0</v>
      </c>
      <c r="AA23" s="137">
        <v>1</v>
      </c>
      <c r="AB23" s="137">
        <v>1</v>
      </c>
      <c r="AC23" s="137">
        <v>1</v>
      </c>
      <c r="AD23" s="137">
        <v>0</v>
      </c>
      <c r="AE23" s="137">
        <v>0</v>
      </c>
      <c r="AF23" s="137">
        <v>1</v>
      </c>
      <c r="AG23" s="137">
        <v>0</v>
      </c>
      <c r="AH23" s="137">
        <v>1</v>
      </c>
      <c r="AI23" s="137">
        <v>1</v>
      </c>
      <c r="AJ23" s="137">
        <v>1</v>
      </c>
      <c r="AK23" s="137">
        <v>1</v>
      </c>
      <c r="AL23" s="137">
        <v>0</v>
      </c>
      <c r="AM23" s="137">
        <v>1</v>
      </c>
      <c r="AN23" s="137">
        <v>1</v>
      </c>
      <c r="AO23" s="137">
        <v>0</v>
      </c>
      <c r="AP23" s="137">
        <v>1</v>
      </c>
      <c r="AQ23" s="137">
        <v>1</v>
      </c>
      <c r="AR23" s="137">
        <v>1</v>
      </c>
      <c r="AS23" s="137">
        <v>1</v>
      </c>
      <c r="AT23" s="137">
        <v>0</v>
      </c>
      <c r="AU23" s="137">
        <v>1</v>
      </c>
      <c r="AV23" s="137">
        <v>1</v>
      </c>
      <c r="AW23" s="137">
        <v>0</v>
      </c>
      <c r="AX23" s="137">
        <v>0</v>
      </c>
      <c r="AY23" s="137">
        <v>0</v>
      </c>
      <c r="AZ23" s="137">
        <v>0</v>
      </c>
      <c r="BA23" s="137">
        <v>0</v>
      </c>
      <c r="BB23" s="137">
        <v>1</v>
      </c>
      <c r="BC23" s="137">
        <v>0</v>
      </c>
      <c r="BD23" s="137">
        <v>0</v>
      </c>
      <c r="BE23" s="137">
        <v>0</v>
      </c>
      <c r="BF23" s="137">
        <v>0</v>
      </c>
      <c r="BG23" s="137">
        <v>0</v>
      </c>
      <c r="BH23" s="137">
        <v>0</v>
      </c>
      <c r="BI23" s="137">
        <v>0</v>
      </c>
      <c r="BJ23" s="137">
        <v>0</v>
      </c>
      <c r="BK23" s="137">
        <v>0</v>
      </c>
      <c r="BL23" s="137">
        <v>1</v>
      </c>
      <c r="BM23" s="137">
        <v>0</v>
      </c>
      <c r="BN23" s="137">
        <v>0</v>
      </c>
      <c r="BO23" s="137">
        <v>1</v>
      </c>
      <c r="BP23" s="137">
        <v>1</v>
      </c>
      <c r="BQ23" s="137">
        <v>1</v>
      </c>
      <c r="BR23" s="137">
        <v>0</v>
      </c>
      <c r="BS23" s="137">
        <v>1</v>
      </c>
    </row>
    <row r="24" spans="1:71">
      <c r="A24" s="253"/>
      <c r="B24" s="201" t="s">
        <v>156</v>
      </c>
      <c r="C24" s="137">
        <v>1</v>
      </c>
      <c r="D24" s="137">
        <v>1</v>
      </c>
      <c r="E24" s="137">
        <v>1</v>
      </c>
      <c r="F24" s="137">
        <v>0</v>
      </c>
      <c r="G24" s="137">
        <v>1</v>
      </c>
      <c r="H24" s="137">
        <v>1</v>
      </c>
      <c r="I24" s="137">
        <v>1</v>
      </c>
      <c r="J24" s="137">
        <v>0</v>
      </c>
      <c r="K24" s="137">
        <v>0</v>
      </c>
      <c r="L24" s="137">
        <v>0</v>
      </c>
      <c r="M24" s="137">
        <v>0</v>
      </c>
      <c r="N24" s="137">
        <v>0</v>
      </c>
      <c r="O24" s="137">
        <v>1</v>
      </c>
      <c r="P24" s="137">
        <v>0</v>
      </c>
      <c r="Q24" s="137">
        <v>0</v>
      </c>
      <c r="R24" s="137">
        <v>1</v>
      </c>
      <c r="S24" s="137">
        <v>1</v>
      </c>
      <c r="T24" s="137">
        <v>1</v>
      </c>
      <c r="U24" s="137">
        <v>1</v>
      </c>
      <c r="V24" s="137">
        <v>1</v>
      </c>
      <c r="W24" s="137">
        <v>1</v>
      </c>
      <c r="X24" s="137">
        <v>1</v>
      </c>
      <c r="Y24" s="137">
        <v>1</v>
      </c>
      <c r="Z24" s="137">
        <v>1</v>
      </c>
      <c r="AA24" s="137">
        <v>1</v>
      </c>
      <c r="AB24" s="137">
        <v>1</v>
      </c>
      <c r="AC24" s="137">
        <v>1</v>
      </c>
      <c r="AD24" s="137">
        <v>1</v>
      </c>
      <c r="AE24" s="137">
        <v>1</v>
      </c>
      <c r="AF24" s="137">
        <v>0</v>
      </c>
      <c r="AG24" s="137">
        <v>0</v>
      </c>
      <c r="AH24" s="137">
        <v>0</v>
      </c>
      <c r="AI24" s="137">
        <v>0</v>
      </c>
      <c r="AJ24" s="137">
        <v>1</v>
      </c>
      <c r="AK24" s="137">
        <v>1</v>
      </c>
      <c r="AL24" s="137">
        <v>0</v>
      </c>
      <c r="AM24" s="137">
        <v>0</v>
      </c>
      <c r="AN24" s="137">
        <v>0</v>
      </c>
      <c r="AO24" s="137">
        <v>0</v>
      </c>
      <c r="AP24" s="137">
        <v>0</v>
      </c>
      <c r="AQ24" s="137">
        <v>0</v>
      </c>
      <c r="AR24" s="137">
        <v>0</v>
      </c>
      <c r="AS24" s="137">
        <v>0</v>
      </c>
      <c r="AT24" s="137">
        <v>0</v>
      </c>
      <c r="AU24" s="137">
        <v>0</v>
      </c>
      <c r="AV24" s="137">
        <v>0</v>
      </c>
      <c r="AW24" s="137">
        <v>0</v>
      </c>
      <c r="AX24" s="137">
        <v>0</v>
      </c>
      <c r="AY24" s="137">
        <v>0</v>
      </c>
      <c r="AZ24" s="137">
        <v>0</v>
      </c>
      <c r="BA24" s="137">
        <v>1</v>
      </c>
      <c r="BB24" s="137">
        <v>0</v>
      </c>
      <c r="BC24" s="137">
        <v>1</v>
      </c>
      <c r="BD24" s="137">
        <v>1</v>
      </c>
      <c r="BE24" s="137">
        <v>1</v>
      </c>
      <c r="BF24" s="137">
        <v>1</v>
      </c>
      <c r="BG24" s="137">
        <v>1</v>
      </c>
      <c r="BH24" s="137">
        <v>1</v>
      </c>
      <c r="BI24" s="137">
        <v>1</v>
      </c>
      <c r="BJ24" s="137">
        <v>1</v>
      </c>
      <c r="BK24" s="137">
        <v>1</v>
      </c>
      <c r="BL24" s="137">
        <v>1</v>
      </c>
      <c r="BM24" s="137">
        <v>1</v>
      </c>
      <c r="BN24" s="137">
        <v>1</v>
      </c>
      <c r="BO24" s="137">
        <v>1</v>
      </c>
      <c r="BP24" s="137">
        <v>1</v>
      </c>
      <c r="BQ24" s="137">
        <v>1</v>
      </c>
      <c r="BR24" s="137">
        <v>1</v>
      </c>
      <c r="BS24" s="137">
        <v>1</v>
      </c>
    </row>
    <row r="25" spans="1:71">
      <c r="A25" s="253"/>
      <c r="B25" s="201" t="s">
        <v>157</v>
      </c>
      <c r="C25" s="137" t="s">
        <v>137</v>
      </c>
      <c r="D25" s="137" t="s">
        <v>137</v>
      </c>
      <c r="E25" s="137" t="s">
        <v>137</v>
      </c>
      <c r="F25" s="137" t="s">
        <v>137</v>
      </c>
      <c r="G25" s="137" t="s">
        <v>137</v>
      </c>
      <c r="H25" s="137" t="s">
        <v>137</v>
      </c>
      <c r="I25" s="137" t="s">
        <v>137</v>
      </c>
      <c r="J25" s="137" t="s">
        <v>137</v>
      </c>
      <c r="K25" s="137" t="s">
        <v>137</v>
      </c>
      <c r="L25" s="137" t="s">
        <v>137</v>
      </c>
      <c r="M25" s="137" t="s">
        <v>137</v>
      </c>
      <c r="N25" s="137" t="s">
        <v>137</v>
      </c>
      <c r="O25" s="137" t="s">
        <v>137</v>
      </c>
      <c r="P25" s="137" t="s">
        <v>137</v>
      </c>
      <c r="Q25" s="137" t="s">
        <v>137</v>
      </c>
      <c r="R25" s="137" t="s">
        <v>137</v>
      </c>
      <c r="S25" s="137" t="s">
        <v>137</v>
      </c>
      <c r="T25" s="137" t="s">
        <v>137</v>
      </c>
      <c r="U25" s="137" t="s">
        <v>137</v>
      </c>
      <c r="V25" s="137" t="s">
        <v>137</v>
      </c>
      <c r="W25" s="137">
        <v>1</v>
      </c>
      <c r="X25" s="137">
        <v>0</v>
      </c>
      <c r="Y25" s="137">
        <v>0</v>
      </c>
      <c r="Z25" s="137">
        <v>0</v>
      </c>
      <c r="AA25" s="137">
        <v>0</v>
      </c>
      <c r="AB25" s="137">
        <v>1</v>
      </c>
      <c r="AC25" s="137">
        <v>1</v>
      </c>
      <c r="AD25" s="137">
        <v>1</v>
      </c>
      <c r="AE25" s="137">
        <v>1</v>
      </c>
      <c r="AF25" s="137">
        <v>0</v>
      </c>
      <c r="AG25" s="137">
        <v>0</v>
      </c>
      <c r="AH25" s="137">
        <v>0</v>
      </c>
      <c r="AI25" s="137">
        <v>0</v>
      </c>
      <c r="AJ25" s="137">
        <v>0</v>
      </c>
      <c r="AK25" s="137">
        <v>0</v>
      </c>
      <c r="AL25" s="137">
        <v>0</v>
      </c>
      <c r="AM25" s="137">
        <v>0</v>
      </c>
      <c r="AN25" s="137">
        <v>0</v>
      </c>
      <c r="AO25" s="137">
        <v>1</v>
      </c>
      <c r="AP25" s="137">
        <v>1</v>
      </c>
      <c r="AQ25" s="137">
        <v>1</v>
      </c>
      <c r="AR25" s="137">
        <v>0</v>
      </c>
      <c r="AS25" s="137">
        <v>1</v>
      </c>
      <c r="AT25" s="137">
        <v>1</v>
      </c>
      <c r="AU25" s="137">
        <v>1</v>
      </c>
      <c r="AV25" s="137">
        <v>1</v>
      </c>
      <c r="AW25" s="137">
        <v>0</v>
      </c>
      <c r="AX25" s="137">
        <v>0</v>
      </c>
      <c r="AY25" s="137">
        <v>1</v>
      </c>
      <c r="AZ25" s="137">
        <v>1</v>
      </c>
      <c r="BA25" s="137">
        <v>0</v>
      </c>
      <c r="BB25" s="137">
        <v>1</v>
      </c>
      <c r="BC25" s="137">
        <v>1</v>
      </c>
      <c r="BD25" s="137">
        <v>0</v>
      </c>
      <c r="BE25" s="137">
        <v>0</v>
      </c>
      <c r="BF25" s="137">
        <v>0</v>
      </c>
      <c r="BG25" s="137">
        <v>0</v>
      </c>
      <c r="BH25" s="137">
        <v>0</v>
      </c>
      <c r="BI25" s="137">
        <v>0</v>
      </c>
      <c r="BJ25" s="137">
        <v>0</v>
      </c>
      <c r="BK25" s="137">
        <v>0</v>
      </c>
      <c r="BL25" s="137">
        <v>0</v>
      </c>
      <c r="BM25" s="137">
        <v>0</v>
      </c>
      <c r="BN25" s="137">
        <v>1</v>
      </c>
      <c r="BO25" s="137">
        <v>1</v>
      </c>
      <c r="BP25" s="137">
        <v>1</v>
      </c>
      <c r="BQ25" s="137">
        <v>1</v>
      </c>
      <c r="BR25" s="137">
        <v>1</v>
      </c>
      <c r="BS25" s="137">
        <v>1</v>
      </c>
    </row>
    <row r="26" spans="1:71">
      <c r="A26" s="253"/>
      <c r="B26" s="201" t="s">
        <v>158</v>
      </c>
      <c r="C26" s="137" t="s">
        <v>137</v>
      </c>
      <c r="D26" s="137" t="s">
        <v>137</v>
      </c>
      <c r="E26" s="137" t="s">
        <v>137</v>
      </c>
      <c r="F26" s="137" t="s">
        <v>137</v>
      </c>
      <c r="G26" s="137" t="s">
        <v>137</v>
      </c>
      <c r="H26" s="137" t="s">
        <v>137</v>
      </c>
      <c r="I26" s="137" t="s">
        <v>137</v>
      </c>
      <c r="J26" s="137" t="s">
        <v>137</v>
      </c>
      <c r="K26" s="137" t="s">
        <v>137</v>
      </c>
      <c r="L26" s="137" t="s">
        <v>137</v>
      </c>
      <c r="M26" s="137" t="s">
        <v>137</v>
      </c>
      <c r="N26" s="137" t="s">
        <v>137</v>
      </c>
      <c r="O26" s="137" t="s">
        <v>137</v>
      </c>
      <c r="P26" s="137" t="s">
        <v>137</v>
      </c>
      <c r="Q26" s="137" t="s">
        <v>137</v>
      </c>
      <c r="R26" s="137" t="s">
        <v>137</v>
      </c>
      <c r="S26" s="137" t="s">
        <v>137</v>
      </c>
      <c r="T26" s="137" t="s">
        <v>137</v>
      </c>
      <c r="U26" s="137" t="s">
        <v>137</v>
      </c>
      <c r="V26" s="137" t="s">
        <v>137</v>
      </c>
      <c r="W26" s="137" t="s">
        <v>137</v>
      </c>
      <c r="X26" s="137" t="s">
        <v>137</v>
      </c>
      <c r="Y26" s="137" t="s">
        <v>137</v>
      </c>
      <c r="Z26" s="137" t="s">
        <v>137</v>
      </c>
      <c r="AA26" s="137" t="s">
        <v>137</v>
      </c>
      <c r="AB26" s="137" t="s">
        <v>137</v>
      </c>
      <c r="AC26" s="137" t="s">
        <v>137</v>
      </c>
      <c r="AD26" s="137" t="s">
        <v>137</v>
      </c>
      <c r="AE26" s="137" t="s">
        <v>137</v>
      </c>
      <c r="AF26" s="137" t="s">
        <v>137</v>
      </c>
      <c r="AG26" s="137" t="s">
        <v>137</v>
      </c>
      <c r="AH26" s="137" t="s">
        <v>137</v>
      </c>
      <c r="AI26" s="137" t="s">
        <v>137</v>
      </c>
      <c r="AJ26" s="137" t="s">
        <v>137</v>
      </c>
      <c r="AK26" s="137" t="s">
        <v>137</v>
      </c>
      <c r="AL26" s="137" t="s">
        <v>137</v>
      </c>
      <c r="AM26" s="137" t="s">
        <v>137</v>
      </c>
      <c r="AN26" s="137" t="s">
        <v>137</v>
      </c>
      <c r="AO26" s="137" t="s">
        <v>137</v>
      </c>
      <c r="AP26" s="137" t="s">
        <v>137</v>
      </c>
      <c r="AQ26" s="137" t="s">
        <v>137</v>
      </c>
      <c r="AR26" s="137">
        <v>1</v>
      </c>
      <c r="AS26" s="137">
        <v>1</v>
      </c>
      <c r="AT26" s="137">
        <v>1</v>
      </c>
      <c r="AU26" s="137">
        <v>0</v>
      </c>
      <c r="AV26" s="137">
        <v>1</v>
      </c>
      <c r="AW26" s="137">
        <v>0</v>
      </c>
      <c r="AX26" s="137">
        <v>1</v>
      </c>
      <c r="AY26" s="137">
        <v>1</v>
      </c>
      <c r="AZ26" s="137">
        <v>1</v>
      </c>
      <c r="BA26" s="137">
        <v>1</v>
      </c>
      <c r="BB26" s="137">
        <v>1</v>
      </c>
      <c r="BC26" s="137">
        <v>1</v>
      </c>
      <c r="BD26" s="137">
        <v>1</v>
      </c>
      <c r="BE26" s="137">
        <v>1</v>
      </c>
      <c r="BF26" s="137">
        <v>1</v>
      </c>
      <c r="BG26" s="137">
        <v>0</v>
      </c>
      <c r="BH26" s="137">
        <v>1</v>
      </c>
      <c r="BI26" s="137">
        <v>0</v>
      </c>
      <c r="BJ26" s="137">
        <v>1</v>
      </c>
      <c r="BK26" s="137">
        <v>1</v>
      </c>
      <c r="BL26" s="137">
        <v>1</v>
      </c>
      <c r="BM26" s="137">
        <v>1</v>
      </c>
      <c r="BN26" s="137">
        <v>1</v>
      </c>
      <c r="BO26" s="137">
        <v>1</v>
      </c>
      <c r="BP26" s="137">
        <v>1</v>
      </c>
      <c r="BQ26" s="137">
        <v>1</v>
      </c>
      <c r="BR26" s="137">
        <v>1</v>
      </c>
      <c r="BS26" s="137">
        <v>0</v>
      </c>
    </row>
    <row r="27" spans="1:71">
      <c r="A27" s="253"/>
      <c r="B27" s="201" t="s">
        <v>159</v>
      </c>
      <c r="C27" s="137" t="s">
        <v>137</v>
      </c>
      <c r="D27" s="137" t="s">
        <v>137</v>
      </c>
      <c r="E27" s="137" t="s">
        <v>137</v>
      </c>
      <c r="F27" s="137" t="s">
        <v>137</v>
      </c>
      <c r="G27" s="137" t="s">
        <v>137</v>
      </c>
      <c r="H27" s="137" t="s">
        <v>137</v>
      </c>
      <c r="I27" s="137" t="s">
        <v>137</v>
      </c>
      <c r="J27" s="137" t="s">
        <v>137</v>
      </c>
      <c r="K27" s="137">
        <v>1</v>
      </c>
      <c r="L27" s="137">
        <v>1</v>
      </c>
      <c r="M27" s="137">
        <v>1</v>
      </c>
      <c r="N27" s="137">
        <v>1</v>
      </c>
      <c r="O27" s="137">
        <v>1</v>
      </c>
      <c r="P27" s="137">
        <v>1</v>
      </c>
      <c r="Q27" s="137">
        <v>1</v>
      </c>
      <c r="R27" s="137">
        <v>1</v>
      </c>
      <c r="S27" s="137">
        <v>1</v>
      </c>
      <c r="T27" s="137">
        <v>1</v>
      </c>
      <c r="U27" s="137">
        <v>1</v>
      </c>
      <c r="V27" s="137">
        <v>1</v>
      </c>
      <c r="W27" s="137">
        <v>0</v>
      </c>
      <c r="X27" s="137">
        <v>1</v>
      </c>
      <c r="Y27" s="137">
        <v>1</v>
      </c>
      <c r="Z27" s="137">
        <v>1</v>
      </c>
      <c r="AA27" s="137">
        <v>1</v>
      </c>
      <c r="AB27" s="137">
        <v>0</v>
      </c>
      <c r="AC27" s="137">
        <v>0</v>
      </c>
      <c r="AD27" s="137">
        <v>0</v>
      </c>
      <c r="AE27" s="137">
        <v>1</v>
      </c>
      <c r="AF27" s="137">
        <v>1</v>
      </c>
      <c r="AG27" s="137">
        <v>0</v>
      </c>
      <c r="AH27" s="137">
        <v>0</v>
      </c>
      <c r="AI27" s="137">
        <v>1</v>
      </c>
      <c r="AJ27" s="137">
        <v>0</v>
      </c>
      <c r="AK27" s="137">
        <v>0</v>
      </c>
      <c r="AL27" s="137">
        <v>0</v>
      </c>
      <c r="AM27" s="137">
        <v>1</v>
      </c>
      <c r="AN27" s="137">
        <v>1</v>
      </c>
      <c r="AO27" s="137">
        <v>0</v>
      </c>
      <c r="AP27" s="137">
        <v>1</v>
      </c>
      <c r="AQ27" s="137">
        <v>1</v>
      </c>
      <c r="AR27" s="137">
        <v>1</v>
      </c>
      <c r="AS27" s="137">
        <v>1</v>
      </c>
      <c r="AT27" s="137">
        <v>1</v>
      </c>
      <c r="AU27" s="137">
        <v>1</v>
      </c>
      <c r="AV27" s="137">
        <v>1</v>
      </c>
      <c r="AW27" s="137">
        <v>1</v>
      </c>
      <c r="AX27" s="137">
        <v>1</v>
      </c>
      <c r="AY27" s="137">
        <v>1</v>
      </c>
      <c r="AZ27" s="137">
        <v>1</v>
      </c>
      <c r="BA27" s="137">
        <v>1</v>
      </c>
      <c r="BB27" s="137">
        <v>1</v>
      </c>
      <c r="BC27" s="137">
        <v>1</v>
      </c>
      <c r="BD27" s="137">
        <v>1</v>
      </c>
      <c r="BE27" s="137">
        <v>1</v>
      </c>
      <c r="BF27" s="137">
        <v>1</v>
      </c>
      <c r="BG27" s="137">
        <v>1</v>
      </c>
      <c r="BH27" s="137">
        <v>1</v>
      </c>
      <c r="BI27" s="137">
        <v>0</v>
      </c>
      <c r="BJ27" s="137">
        <v>1</v>
      </c>
      <c r="BK27" s="137">
        <v>1</v>
      </c>
      <c r="BL27" s="137">
        <v>1</v>
      </c>
      <c r="BM27" s="137">
        <v>0</v>
      </c>
      <c r="BN27" s="137">
        <v>1</v>
      </c>
      <c r="BO27" s="137">
        <v>1</v>
      </c>
      <c r="BP27" s="137">
        <v>1</v>
      </c>
      <c r="BQ27" s="137">
        <v>1</v>
      </c>
      <c r="BR27" s="137">
        <v>1</v>
      </c>
      <c r="BS27" s="137">
        <v>1</v>
      </c>
    </row>
    <row r="28" spans="1:71">
      <c r="A28" s="253"/>
      <c r="B28" s="201" t="s">
        <v>160</v>
      </c>
      <c r="C28" s="137">
        <v>1</v>
      </c>
      <c r="D28" s="137">
        <v>1</v>
      </c>
      <c r="E28" s="137">
        <v>1</v>
      </c>
      <c r="F28" s="137">
        <v>1</v>
      </c>
      <c r="G28" s="137">
        <v>1</v>
      </c>
      <c r="H28" s="137">
        <v>1</v>
      </c>
      <c r="I28" s="137">
        <v>1</v>
      </c>
      <c r="J28" s="137">
        <v>1</v>
      </c>
      <c r="K28" s="137">
        <v>1</v>
      </c>
      <c r="L28" s="137">
        <v>1</v>
      </c>
      <c r="M28" s="137">
        <v>1</v>
      </c>
      <c r="N28" s="137">
        <v>1</v>
      </c>
      <c r="O28" s="137">
        <v>1</v>
      </c>
      <c r="P28" s="137">
        <v>1</v>
      </c>
      <c r="Q28" s="137">
        <v>1</v>
      </c>
      <c r="R28" s="137">
        <v>1</v>
      </c>
      <c r="S28" s="137">
        <v>1</v>
      </c>
      <c r="T28" s="137">
        <v>1</v>
      </c>
      <c r="U28" s="137">
        <v>1</v>
      </c>
      <c r="V28" s="137">
        <v>1</v>
      </c>
      <c r="W28" s="137">
        <v>1</v>
      </c>
      <c r="X28" s="137">
        <v>1</v>
      </c>
      <c r="Y28" s="137">
        <v>1</v>
      </c>
      <c r="Z28" s="137">
        <v>0</v>
      </c>
      <c r="AA28" s="137">
        <v>1</v>
      </c>
      <c r="AB28" s="137">
        <v>1</v>
      </c>
      <c r="AC28" s="137">
        <v>1</v>
      </c>
      <c r="AD28" s="137">
        <v>1</v>
      </c>
      <c r="AE28" s="137">
        <v>1</v>
      </c>
      <c r="AF28" s="137">
        <v>1</v>
      </c>
      <c r="AG28" s="137">
        <v>0</v>
      </c>
      <c r="AH28" s="137">
        <v>1</v>
      </c>
      <c r="AI28" s="137">
        <v>1</v>
      </c>
      <c r="AJ28" s="137">
        <v>1</v>
      </c>
      <c r="AK28" s="137">
        <v>1</v>
      </c>
      <c r="AL28" s="137">
        <v>1</v>
      </c>
      <c r="AM28" s="137">
        <v>1</v>
      </c>
      <c r="AN28" s="137">
        <v>1</v>
      </c>
      <c r="AO28" s="137">
        <v>1</v>
      </c>
      <c r="AP28" s="137">
        <v>1</v>
      </c>
      <c r="AQ28" s="137">
        <v>1</v>
      </c>
      <c r="AR28" s="137">
        <v>1</v>
      </c>
      <c r="AS28" s="137">
        <v>1</v>
      </c>
      <c r="AT28" s="137">
        <v>1</v>
      </c>
      <c r="AU28" s="137">
        <v>1</v>
      </c>
      <c r="AV28" s="137">
        <v>1</v>
      </c>
      <c r="AW28" s="137">
        <v>1</v>
      </c>
      <c r="AX28" s="137">
        <v>1</v>
      </c>
      <c r="AY28" s="137">
        <v>1</v>
      </c>
      <c r="AZ28" s="137">
        <v>1</v>
      </c>
      <c r="BA28" s="137">
        <v>1</v>
      </c>
      <c r="BB28" s="137">
        <v>1</v>
      </c>
      <c r="BC28" s="137">
        <v>1</v>
      </c>
      <c r="BD28" s="137">
        <v>1</v>
      </c>
      <c r="BE28" s="137">
        <v>1</v>
      </c>
      <c r="BF28" s="137">
        <v>1</v>
      </c>
      <c r="BG28" s="137">
        <v>1</v>
      </c>
      <c r="BH28" s="137">
        <v>1</v>
      </c>
      <c r="BI28" s="137">
        <v>1</v>
      </c>
      <c r="BJ28" s="137">
        <v>1</v>
      </c>
      <c r="BK28" s="137">
        <v>1</v>
      </c>
      <c r="BL28" s="137">
        <v>1</v>
      </c>
      <c r="BM28" s="137">
        <v>1</v>
      </c>
      <c r="BN28" s="137">
        <v>1</v>
      </c>
      <c r="BO28" s="137">
        <v>1</v>
      </c>
      <c r="BP28" s="137">
        <v>1</v>
      </c>
      <c r="BQ28" s="137">
        <v>1</v>
      </c>
      <c r="BR28" s="137">
        <v>1</v>
      </c>
      <c r="BS28" s="137">
        <v>1</v>
      </c>
    </row>
    <row r="29" spans="1:71">
      <c r="A29" s="253"/>
      <c r="B29" s="201" t="s">
        <v>161</v>
      </c>
      <c r="C29" s="137" t="s">
        <v>137</v>
      </c>
      <c r="D29" s="137" t="s">
        <v>137</v>
      </c>
      <c r="E29" s="137" t="s">
        <v>137</v>
      </c>
      <c r="F29" s="137" t="s">
        <v>137</v>
      </c>
      <c r="G29" s="137" t="s">
        <v>137</v>
      </c>
      <c r="H29" s="137" t="s">
        <v>137</v>
      </c>
      <c r="I29" s="137" t="s">
        <v>137</v>
      </c>
      <c r="J29" s="137" t="s">
        <v>137</v>
      </c>
      <c r="K29" s="137" t="s">
        <v>137</v>
      </c>
      <c r="L29" s="137" t="s">
        <v>137</v>
      </c>
      <c r="M29" s="137" t="s">
        <v>137</v>
      </c>
      <c r="N29" s="137" t="s">
        <v>137</v>
      </c>
      <c r="O29" s="137" t="s">
        <v>137</v>
      </c>
      <c r="P29" s="137" t="s">
        <v>137</v>
      </c>
      <c r="Q29" s="137" t="s">
        <v>137</v>
      </c>
      <c r="R29" s="137" t="s">
        <v>137</v>
      </c>
      <c r="S29" s="137" t="s">
        <v>137</v>
      </c>
      <c r="T29" s="137" t="s">
        <v>137</v>
      </c>
      <c r="U29" s="137" t="s">
        <v>137</v>
      </c>
      <c r="V29" s="137" t="s">
        <v>137</v>
      </c>
      <c r="W29" s="137" t="s">
        <v>137</v>
      </c>
      <c r="X29" s="137" t="s">
        <v>137</v>
      </c>
      <c r="Y29" s="137" t="s">
        <v>137</v>
      </c>
      <c r="Z29" s="137" t="s">
        <v>137</v>
      </c>
      <c r="AA29" s="137" t="s">
        <v>137</v>
      </c>
      <c r="AB29" s="137" t="s">
        <v>137</v>
      </c>
      <c r="AC29" s="137" t="s">
        <v>137</v>
      </c>
      <c r="AD29" s="137" t="s">
        <v>137</v>
      </c>
      <c r="AE29" s="137" t="s">
        <v>137</v>
      </c>
      <c r="AF29" s="137" t="s">
        <v>137</v>
      </c>
      <c r="AG29" s="137" t="s">
        <v>137</v>
      </c>
      <c r="AH29" s="137" t="s">
        <v>137</v>
      </c>
      <c r="AI29" s="137" t="s">
        <v>137</v>
      </c>
      <c r="AJ29" s="137" t="s">
        <v>137</v>
      </c>
      <c r="AK29" s="137" t="s">
        <v>137</v>
      </c>
      <c r="AL29" s="137" t="s">
        <v>137</v>
      </c>
      <c r="AM29" s="137" t="s">
        <v>137</v>
      </c>
      <c r="AN29" s="137" t="s">
        <v>137</v>
      </c>
      <c r="AO29" s="137" t="s">
        <v>137</v>
      </c>
      <c r="AP29" s="137" t="s">
        <v>137</v>
      </c>
      <c r="AQ29" s="137" t="s">
        <v>137</v>
      </c>
      <c r="AR29" s="137" t="s">
        <v>137</v>
      </c>
      <c r="AS29" s="137" t="s">
        <v>137</v>
      </c>
      <c r="AT29" s="137" t="s">
        <v>137</v>
      </c>
      <c r="AU29" s="137" t="s">
        <v>137</v>
      </c>
      <c r="AV29" s="137" t="s">
        <v>137</v>
      </c>
      <c r="AW29" s="137" t="s">
        <v>137</v>
      </c>
      <c r="AX29" s="137" t="s">
        <v>137</v>
      </c>
      <c r="AY29" s="137" t="s">
        <v>137</v>
      </c>
      <c r="AZ29" s="137" t="s">
        <v>137</v>
      </c>
      <c r="BA29" s="137" t="s">
        <v>137</v>
      </c>
      <c r="BB29" s="137" t="s">
        <v>137</v>
      </c>
      <c r="BC29" s="137" t="s">
        <v>137</v>
      </c>
      <c r="BD29" s="137" t="s">
        <v>137</v>
      </c>
      <c r="BE29" s="137" t="s">
        <v>137</v>
      </c>
      <c r="BF29" s="137"/>
      <c r="BG29" s="137"/>
      <c r="BH29" s="137">
        <v>1</v>
      </c>
      <c r="BI29" s="137">
        <v>0</v>
      </c>
      <c r="BJ29" s="137">
        <v>0</v>
      </c>
      <c r="BK29" s="137">
        <v>0</v>
      </c>
      <c r="BL29" s="137">
        <v>0</v>
      </c>
      <c r="BM29" s="137">
        <v>0</v>
      </c>
      <c r="BN29" s="137">
        <v>0</v>
      </c>
      <c r="BO29" s="137">
        <v>1</v>
      </c>
      <c r="BP29" s="137">
        <v>1</v>
      </c>
      <c r="BQ29" s="137">
        <v>1</v>
      </c>
      <c r="BR29" s="137">
        <v>0</v>
      </c>
      <c r="BS29" s="137">
        <v>1</v>
      </c>
    </row>
    <row r="30" spans="1:71">
      <c r="A30" s="253"/>
      <c r="B30" s="201" t="s">
        <v>162</v>
      </c>
      <c r="C30" s="137" t="s">
        <v>137</v>
      </c>
      <c r="D30" s="137" t="s">
        <v>137</v>
      </c>
      <c r="E30" s="137" t="s">
        <v>137</v>
      </c>
      <c r="F30" s="137" t="s">
        <v>137</v>
      </c>
      <c r="G30" s="137" t="s">
        <v>137</v>
      </c>
      <c r="H30" s="137" t="s">
        <v>137</v>
      </c>
      <c r="I30" s="137" t="s">
        <v>137</v>
      </c>
      <c r="J30" s="137" t="s">
        <v>137</v>
      </c>
      <c r="K30" s="137" t="s">
        <v>137</v>
      </c>
      <c r="L30" s="137" t="s">
        <v>137</v>
      </c>
      <c r="M30" s="137" t="s">
        <v>137</v>
      </c>
      <c r="N30" s="137" t="s">
        <v>137</v>
      </c>
      <c r="O30" s="137" t="s">
        <v>137</v>
      </c>
      <c r="P30" s="137" t="s">
        <v>137</v>
      </c>
      <c r="Q30" s="137" t="s">
        <v>137</v>
      </c>
      <c r="R30" s="137" t="s">
        <v>137</v>
      </c>
      <c r="S30" s="137" t="s">
        <v>137</v>
      </c>
      <c r="T30" s="137" t="s">
        <v>137</v>
      </c>
      <c r="U30" s="137" t="s">
        <v>137</v>
      </c>
      <c r="V30" s="137" t="s">
        <v>137</v>
      </c>
      <c r="W30" s="137">
        <v>0</v>
      </c>
      <c r="X30" s="137">
        <v>0</v>
      </c>
      <c r="Y30" s="137">
        <v>0</v>
      </c>
      <c r="Z30" s="137">
        <v>0</v>
      </c>
      <c r="AA30" s="137">
        <v>0</v>
      </c>
      <c r="AB30" s="137">
        <v>1</v>
      </c>
      <c r="AC30" s="137">
        <v>1</v>
      </c>
      <c r="AD30" s="137">
        <v>1</v>
      </c>
      <c r="AE30" s="137">
        <v>1</v>
      </c>
      <c r="AF30" s="137">
        <v>1</v>
      </c>
      <c r="AG30" s="137">
        <v>1</v>
      </c>
      <c r="AH30" s="137">
        <v>1</v>
      </c>
      <c r="AI30" s="137">
        <v>1</v>
      </c>
      <c r="AJ30" s="137">
        <v>1</v>
      </c>
      <c r="AK30" s="137">
        <v>1</v>
      </c>
      <c r="AL30" s="137">
        <v>1</v>
      </c>
      <c r="AM30" s="137">
        <v>1</v>
      </c>
      <c r="AN30" s="137">
        <v>1</v>
      </c>
      <c r="AO30" s="137">
        <v>1</v>
      </c>
      <c r="AP30" s="137">
        <v>1</v>
      </c>
      <c r="AQ30" s="137">
        <v>1</v>
      </c>
      <c r="AR30" s="137">
        <v>0</v>
      </c>
      <c r="AS30" s="137">
        <v>0</v>
      </c>
      <c r="AT30" s="137">
        <v>0</v>
      </c>
      <c r="AU30" s="137">
        <v>1</v>
      </c>
      <c r="AV30" s="137">
        <v>0</v>
      </c>
      <c r="AW30" s="137">
        <v>1</v>
      </c>
      <c r="AX30" s="137">
        <v>0</v>
      </c>
      <c r="AY30" s="137">
        <v>1</v>
      </c>
      <c r="AZ30" s="137">
        <v>1</v>
      </c>
      <c r="BA30" s="137">
        <v>1</v>
      </c>
      <c r="BB30" s="137">
        <v>1</v>
      </c>
      <c r="BC30" s="137">
        <v>1</v>
      </c>
      <c r="BD30" s="137">
        <v>1</v>
      </c>
      <c r="BE30" s="137">
        <v>1</v>
      </c>
      <c r="BF30" s="137">
        <v>0</v>
      </c>
      <c r="BG30" s="137">
        <v>0</v>
      </c>
      <c r="BH30" s="137">
        <v>1</v>
      </c>
      <c r="BI30" s="137">
        <v>1</v>
      </c>
      <c r="BJ30" s="137">
        <v>0</v>
      </c>
      <c r="BK30" s="137">
        <v>1</v>
      </c>
      <c r="BL30" s="137">
        <v>1</v>
      </c>
      <c r="BM30" s="137">
        <v>1</v>
      </c>
      <c r="BN30" s="137">
        <v>1</v>
      </c>
      <c r="BO30" s="137">
        <v>0</v>
      </c>
      <c r="BP30" s="137">
        <v>1</v>
      </c>
      <c r="BQ30" s="137">
        <v>0</v>
      </c>
      <c r="BR30" s="137">
        <v>1</v>
      </c>
      <c r="BS30" s="137">
        <v>0</v>
      </c>
    </row>
    <row r="31" spans="1:71">
      <c r="A31" s="253"/>
      <c r="B31" s="201" t="s">
        <v>163</v>
      </c>
      <c r="C31" s="137" t="s">
        <v>137</v>
      </c>
      <c r="D31" s="137" t="s">
        <v>137</v>
      </c>
      <c r="E31" s="137" t="s">
        <v>137</v>
      </c>
      <c r="F31" s="137" t="s">
        <v>137</v>
      </c>
      <c r="G31" s="137" t="s">
        <v>137</v>
      </c>
      <c r="H31" s="137" t="s">
        <v>137</v>
      </c>
      <c r="I31" s="137" t="s">
        <v>137</v>
      </c>
      <c r="J31" s="137" t="s">
        <v>137</v>
      </c>
      <c r="K31" s="137" t="s">
        <v>137</v>
      </c>
      <c r="L31" s="137" t="s">
        <v>137</v>
      </c>
      <c r="M31" s="137" t="s">
        <v>137</v>
      </c>
      <c r="N31" s="137" t="s">
        <v>137</v>
      </c>
      <c r="O31" s="137" t="s">
        <v>137</v>
      </c>
      <c r="P31" s="137" t="s">
        <v>137</v>
      </c>
      <c r="Q31" s="137" t="s">
        <v>137</v>
      </c>
      <c r="R31" s="137" t="s">
        <v>137</v>
      </c>
      <c r="S31" s="137" t="s">
        <v>137</v>
      </c>
      <c r="T31" s="137" t="s">
        <v>137</v>
      </c>
      <c r="U31" s="137" t="s">
        <v>137</v>
      </c>
      <c r="V31" s="137" t="s">
        <v>137</v>
      </c>
      <c r="W31" s="137" t="s">
        <v>137</v>
      </c>
      <c r="X31" s="137" t="s">
        <v>137</v>
      </c>
      <c r="Y31" s="137" t="s">
        <v>137</v>
      </c>
      <c r="Z31" s="137" t="s">
        <v>137</v>
      </c>
      <c r="AA31" s="137" t="s">
        <v>137</v>
      </c>
      <c r="AB31" s="137" t="s">
        <v>137</v>
      </c>
      <c r="AC31" s="137" t="s">
        <v>137</v>
      </c>
      <c r="AD31" s="137" t="s">
        <v>137</v>
      </c>
      <c r="AE31" s="137" t="s">
        <v>137</v>
      </c>
      <c r="AF31" s="137" t="s">
        <v>137</v>
      </c>
      <c r="AG31" s="137" t="s">
        <v>137</v>
      </c>
      <c r="AH31" s="137" t="s">
        <v>137</v>
      </c>
      <c r="AI31" s="137" t="s">
        <v>137</v>
      </c>
      <c r="AJ31" s="137" t="s">
        <v>137</v>
      </c>
      <c r="AK31" s="137" t="s">
        <v>137</v>
      </c>
      <c r="AL31" s="137" t="s">
        <v>137</v>
      </c>
      <c r="AM31" s="137" t="s">
        <v>137</v>
      </c>
      <c r="AN31" s="137" t="s">
        <v>137</v>
      </c>
      <c r="AO31" s="137" t="s">
        <v>137</v>
      </c>
      <c r="AP31" s="137" t="s">
        <v>137</v>
      </c>
      <c r="AQ31" s="137" t="s">
        <v>137</v>
      </c>
      <c r="AR31" s="137" t="s">
        <v>137</v>
      </c>
      <c r="AS31" s="137" t="s">
        <v>137</v>
      </c>
      <c r="AT31" s="137" t="s">
        <v>137</v>
      </c>
      <c r="AU31" s="137" t="s">
        <v>137</v>
      </c>
      <c r="AV31" s="137" t="s">
        <v>137</v>
      </c>
      <c r="AW31" s="137" t="s">
        <v>137</v>
      </c>
      <c r="AX31" s="137" t="s">
        <v>137</v>
      </c>
      <c r="AY31" s="137" t="s">
        <v>137</v>
      </c>
      <c r="AZ31" s="137" t="s">
        <v>137</v>
      </c>
      <c r="BA31" s="137"/>
      <c r="BB31" s="137"/>
      <c r="BC31" s="137"/>
      <c r="BD31" s="137"/>
      <c r="BE31" s="137"/>
      <c r="BF31" s="137">
        <v>1</v>
      </c>
      <c r="BG31" s="137">
        <v>1</v>
      </c>
      <c r="BH31" s="137">
        <v>1</v>
      </c>
      <c r="BI31" s="137">
        <v>1</v>
      </c>
      <c r="BJ31" s="137">
        <v>1</v>
      </c>
      <c r="BK31" s="137">
        <v>0</v>
      </c>
      <c r="BL31" s="137">
        <v>1</v>
      </c>
      <c r="BM31" s="137">
        <v>1</v>
      </c>
      <c r="BN31" s="137">
        <v>1</v>
      </c>
      <c r="BO31" s="137">
        <v>1</v>
      </c>
      <c r="BP31" s="137">
        <v>1</v>
      </c>
      <c r="BQ31" s="137">
        <v>1</v>
      </c>
      <c r="BR31" s="137">
        <v>1</v>
      </c>
      <c r="BS31" s="137">
        <v>1</v>
      </c>
    </row>
    <row r="32" spans="1:71">
      <c r="A32" s="253"/>
      <c r="B32" s="201" t="s">
        <v>164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>
        <v>1</v>
      </c>
      <c r="BO32" s="137">
        <v>0</v>
      </c>
      <c r="BP32" s="137">
        <v>1</v>
      </c>
      <c r="BQ32" s="137">
        <v>1</v>
      </c>
      <c r="BR32" s="137">
        <v>1</v>
      </c>
      <c r="BS32" s="137">
        <v>0</v>
      </c>
    </row>
    <row r="33" spans="1:71">
      <c r="A33" s="253"/>
      <c r="B33" s="201" t="s">
        <v>165</v>
      </c>
      <c r="C33" s="137" t="s">
        <v>137</v>
      </c>
      <c r="D33" s="137" t="s">
        <v>137</v>
      </c>
      <c r="E33" s="137" t="s">
        <v>137</v>
      </c>
      <c r="F33" s="137" t="s">
        <v>137</v>
      </c>
      <c r="G33" s="137" t="s">
        <v>137</v>
      </c>
      <c r="H33" s="137" t="s">
        <v>137</v>
      </c>
      <c r="I33" s="137" t="s">
        <v>137</v>
      </c>
      <c r="J33" s="137" t="s">
        <v>137</v>
      </c>
      <c r="K33" s="137" t="s">
        <v>137</v>
      </c>
      <c r="L33" s="137" t="s">
        <v>137</v>
      </c>
      <c r="M33" s="137" t="s">
        <v>137</v>
      </c>
      <c r="N33" s="137" t="s">
        <v>137</v>
      </c>
      <c r="O33" s="137" t="s">
        <v>137</v>
      </c>
      <c r="P33" s="137" t="s">
        <v>137</v>
      </c>
      <c r="Q33" s="137" t="s">
        <v>137</v>
      </c>
      <c r="R33" s="137" t="s">
        <v>137</v>
      </c>
      <c r="S33" s="137" t="s">
        <v>137</v>
      </c>
      <c r="T33" s="137" t="s">
        <v>137</v>
      </c>
      <c r="U33" s="137" t="s">
        <v>137</v>
      </c>
      <c r="V33" s="137" t="s">
        <v>137</v>
      </c>
      <c r="W33" s="137" t="s">
        <v>137</v>
      </c>
      <c r="X33" s="137" t="s">
        <v>137</v>
      </c>
      <c r="Y33" s="137" t="s">
        <v>137</v>
      </c>
      <c r="Z33" s="137" t="s">
        <v>137</v>
      </c>
      <c r="AA33" s="137" t="s">
        <v>137</v>
      </c>
      <c r="AB33" s="137" t="s">
        <v>137</v>
      </c>
      <c r="AC33" s="137" t="s">
        <v>137</v>
      </c>
      <c r="AD33" s="137" t="s">
        <v>137</v>
      </c>
      <c r="AE33" s="137" t="s">
        <v>137</v>
      </c>
      <c r="AF33" s="137" t="s">
        <v>137</v>
      </c>
      <c r="AG33" s="137" t="s">
        <v>137</v>
      </c>
      <c r="AH33" s="137" t="s">
        <v>137</v>
      </c>
      <c r="AI33" s="137" t="s">
        <v>137</v>
      </c>
      <c r="AJ33" s="137" t="s">
        <v>137</v>
      </c>
      <c r="AK33" s="137" t="s">
        <v>137</v>
      </c>
      <c r="AL33" s="137" t="s">
        <v>137</v>
      </c>
      <c r="AM33" s="137" t="s">
        <v>137</v>
      </c>
      <c r="AN33" s="137" t="s">
        <v>137</v>
      </c>
      <c r="AO33" s="137" t="s">
        <v>137</v>
      </c>
      <c r="AP33" s="137" t="s">
        <v>137</v>
      </c>
      <c r="AQ33" s="137" t="s">
        <v>137</v>
      </c>
      <c r="AR33" s="137" t="s">
        <v>137</v>
      </c>
      <c r="AS33" s="137" t="s">
        <v>137</v>
      </c>
      <c r="AT33" s="137" t="s">
        <v>137</v>
      </c>
      <c r="AU33" s="137" t="s">
        <v>137</v>
      </c>
      <c r="AV33" s="137" t="s">
        <v>137</v>
      </c>
      <c r="AW33" s="137" t="s">
        <v>137</v>
      </c>
      <c r="AX33" s="137" t="s">
        <v>137</v>
      </c>
      <c r="AY33" s="137" t="s">
        <v>137</v>
      </c>
      <c r="AZ33" s="137" t="s">
        <v>137</v>
      </c>
      <c r="BA33" s="137" t="s">
        <v>137</v>
      </c>
      <c r="BB33" s="137" t="s">
        <v>137</v>
      </c>
      <c r="BC33" s="137" t="s">
        <v>137</v>
      </c>
      <c r="BD33" s="137" t="s">
        <v>137</v>
      </c>
      <c r="BE33" s="137">
        <v>1</v>
      </c>
      <c r="BF33" s="137">
        <v>1</v>
      </c>
      <c r="BG33" s="137">
        <v>0</v>
      </c>
      <c r="BH33" s="137">
        <v>0</v>
      </c>
      <c r="BI33" s="137">
        <v>0</v>
      </c>
      <c r="BJ33" s="137">
        <v>0</v>
      </c>
      <c r="BK33" s="137">
        <v>0</v>
      </c>
      <c r="BL33" s="137">
        <v>1</v>
      </c>
      <c r="BM33" s="137">
        <v>0</v>
      </c>
      <c r="BN33" s="137">
        <v>1</v>
      </c>
      <c r="BO33" s="137">
        <v>1</v>
      </c>
      <c r="BP33" s="137">
        <v>1</v>
      </c>
      <c r="BQ33" s="137">
        <v>1</v>
      </c>
      <c r="BR33" s="137">
        <v>1</v>
      </c>
      <c r="BS33" s="137">
        <v>1</v>
      </c>
    </row>
    <row r="34" spans="1:71">
      <c r="A34" s="253"/>
      <c r="B34" s="201" t="s">
        <v>225</v>
      </c>
      <c r="C34" s="137">
        <v>1</v>
      </c>
      <c r="D34" s="137">
        <v>1</v>
      </c>
      <c r="E34" s="137">
        <v>1</v>
      </c>
      <c r="F34" s="137">
        <v>1</v>
      </c>
      <c r="G34" s="137">
        <v>1</v>
      </c>
      <c r="H34" s="137">
        <v>1</v>
      </c>
      <c r="I34" s="137">
        <v>1</v>
      </c>
      <c r="J34" s="137">
        <v>1</v>
      </c>
      <c r="K34" s="137">
        <v>1</v>
      </c>
      <c r="L34" s="137">
        <v>1</v>
      </c>
      <c r="M34" s="137">
        <v>1</v>
      </c>
      <c r="N34" s="137">
        <v>1</v>
      </c>
      <c r="O34" s="137">
        <v>1</v>
      </c>
      <c r="P34" s="137">
        <v>1</v>
      </c>
      <c r="Q34" s="137">
        <v>0</v>
      </c>
      <c r="R34" s="137">
        <v>1</v>
      </c>
      <c r="S34" s="137">
        <v>1</v>
      </c>
      <c r="T34" s="137">
        <v>0</v>
      </c>
      <c r="U34" s="137">
        <v>1</v>
      </c>
      <c r="V34" s="137">
        <v>1</v>
      </c>
      <c r="W34" s="137">
        <v>1</v>
      </c>
      <c r="X34" s="137">
        <v>1</v>
      </c>
      <c r="Y34" s="137">
        <v>1</v>
      </c>
      <c r="Z34" s="137">
        <v>0</v>
      </c>
      <c r="AA34" s="137">
        <v>1</v>
      </c>
      <c r="AB34" s="137">
        <v>0</v>
      </c>
      <c r="AC34" s="137">
        <v>1</v>
      </c>
      <c r="AD34" s="137">
        <v>0</v>
      </c>
      <c r="AE34" s="137">
        <v>0</v>
      </c>
      <c r="AF34" s="137">
        <v>1</v>
      </c>
      <c r="AG34" s="137">
        <v>0</v>
      </c>
      <c r="AH34" s="137">
        <v>1</v>
      </c>
      <c r="AI34" s="137">
        <v>1</v>
      </c>
      <c r="AJ34" s="137">
        <v>1</v>
      </c>
      <c r="AK34" s="137">
        <v>1</v>
      </c>
      <c r="AL34" s="137">
        <v>1</v>
      </c>
      <c r="AM34" s="137">
        <v>1</v>
      </c>
      <c r="AN34" s="137">
        <v>1</v>
      </c>
      <c r="AO34" s="137">
        <v>0</v>
      </c>
      <c r="AP34" s="137">
        <v>1</v>
      </c>
      <c r="AQ34" s="137">
        <v>1</v>
      </c>
      <c r="AR34" s="137">
        <v>1</v>
      </c>
      <c r="AS34" s="137">
        <v>0</v>
      </c>
      <c r="AT34" s="137">
        <v>0</v>
      </c>
      <c r="AU34" s="137">
        <v>0</v>
      </c>
      <c r="AV34" s="137">
        <v>0</v>
      </c>
      <c r="AW34" s="137">
        <v>1</v>
      </c>
      <c r="AX34" s="137">
        <v>1</v>
      </c>
      <c r="AY34" s="137">
        <v>1</v>
      </c>
      <c r="AZ34" s="137">
        <v>1</v>
      </c>
      <c r="BA34" s="137">
        <v>1</v>
      </c>
      <c r="BB34" s="137">
        <v>1</v>
      </c>
      <c r="BC34" s="137">
        <v>1</v>
      </c>
      <c r="BD34" s="137">
        <v>1</v>
      </c>
      <c r="BE34" s="137">
        <v>1</v>
      </c>
      <c r="BF34" s="137">
        <v>1</v>
      </c>
      <c r="BG34" s="137">
        <v>1</v>
      </c>
      <c r="BH34" s="137">
        <v>1</v>
      </c>
      <c r="BI34" s="137">
        <v>0</v>
      </c>
      <c r="BJ34" s="137">
        <v>0</v>
      </c>
      <c r="BK34" s="137">
        <v>1</v>
      </c>
      <c r="BL34" s="137">
        <v>0</v>
      </c>
      <c r="BM34" s="137">
        <v>1</v>
      </c>
      <c r="BN34" s="137">
        <v>1</v>
      </c>
      <c r="BO34" s="137">
        <v>1</v>
      </c>
      <c r="BP34" s="137">
        <v>1</v>
      </c>
      <c r="BQ34" s="137">
        <v>1</v>
      </c>
      <c r="BR34" s="137">
        <v>1</v>
      </c>
      <c r="BS34" s="137">
        <v>1</v>
      </c>
    </row>
    <row r="36" spans="1:71">
      <c r="A36" s="253"/>
      <c r="B36" s="201" t="s">
        <v>166</v>
      </c>
      <c r="C36" s="137">
        <v>1</v>
      </c>
      <c r="D36" s="137">
        <v>1</v>
      </c>
      <c r="E36" s="137">
        <v>1</v>
      </c>
      <c r="F36" s="137">
        <v>1</v>
      </c>
      <c r="G36" s="137">
        <v>1</v>
      </c>
      <c r="H36" s="137">
        <v>1</v>
      </c>
      <c r="I36" s="137">
        <v>1</v>
      </c>
      <c r="J36" s="137">
        <v>1</v>
      </c>
      <c r="K36" s="137">
        <v>1</v>
      </c>
      <c r="L36" s="137">
        <v>1</v>
      </c>
      <c r="M36" s="137">
        <v>1</v>
      </c>
      <c r="N36" s="137">
        <v>1</v>
      </c>
      <c r="O36" s="137">
        <v>1</v>
      </c>
      <c r="P36" s="137">
        <v>1</v>
      </c>
      <c r="Q36" s="137">
        <v>0</v>
      </c>
      <c r="R36" s="137">
        <v>1</v>
      </c>
      <c r="S36" s="137">
        <v>0</v>
      </c>
      <c r="T36" s="137">
        <v>0</v>
      </c>
      <c r="U36" s="137">
        <v>1</v>
      </c>
      <c r="V36" s="137">
        <v>1</v>
      </c>
      <c r="W36" s="137">
        <v>1</v>
      </c>
      <c r="X36" s="137">
        <v>1</v>
      </c>
      <c r="Y36" s="137">
        <v>1</v>
      </c>
      <c r="Z36" s="137">
        <v>1</v>
      </c>
      <c r="AA36" s="137">
        <v>1</v>
      </c>
      <c r="AB36" s="137">
        <v>1</v>
      </c>
      <c r="AC36" s="137">
        <v>1</v>
      </c>
      <c r="AD36" s="137">
        <v>1</v>
      </c>
      <c r="AE36" s="137">
        <v>1</v>
      </c>
      <c r="AF36" s="137">
        <v>1</v>
      </c>
      <c r="AG36" s="137">
        <v>1</v>
      </c>
      <c r="AH36" s="137">
        <v>1</v>
      </c>
      <c r="AI36" s="137">
        <v>1</v>
      </c>
      <c r="AJ36" s="137">
        <v>1</v>
      </c>
      <c r="AK36" s="137">
        <v>1</v>
      </c>
      <c r="AL36" s="137">
        <v>1</v>
      </c>
      <c r="AM36" s="137">
        <v>1</v>
      </c>
      <c r="AN36" s="137">
        <v>1</v>
      </c>
      <c r="AO36" s="137">
        <v>1</v>
      </c>
      <c r="AP36" s="137">
        <v>1</v>
      </c>
      <c r="AQ36" s="137">
        <v>1</v>
      </c>
      <c r="AR36" s="137">
        <v>1</v>
      </c>
      <c r="AS36" s="137">
        <v>1</v>
      </c>
      <c r="AT36" s="137">
        <v>0</v>
      </c>
      <c r="AU36" s="137">
        <v>1</v>
      </c>
      <c r="AV36" s="137">
        <v>0</v>
      </c>
      <c r="AW36" s="137">
        <v>1</v>
      </c>
      <c r="AX36" s="137">
        <v>1</v>
      </c>
      <c r="AY36" s="137">
        <v>1</v>
      </c>
      <c r="AZ36" s="137">
        <v>1</v>
      </c>
      <c r="BA36" s="137">
        <v>1</v>
      </c>
      <c r="BB36" s="137">
        <v>0</v>
      </c>
      <c r="BC36" s="137">
        <v>1</v>
      </c>
      <c r="BD36" s="137">
        <v>1</v>
      </c>
      <c r="BE36" s="137">
        <v>0</v>
      </c>
      <c r="BF36" s="137">
        <v>1</v>
      </c>
      <c r="BG36" s="137">
        <v>0</v>
      </c>
      <c r="BH36" s="137">
        <v>0</v>
      </c>
      <c r="BI36" s="137">
        <v>0</v>
      </c>
      <c r="BJ36" s="137">
        <v>0</v>
      </c>
      <c r="BK36" s="137">
        <v>0</v>
      </c>
      <c r="BL36" s="137">
        <v>0</v>
      </c>
      <c r="BM36" s="137">
        <v>0</v>
      </c>
      <c r="BN36" s="137">
        <v>1</v>
      </c>
      <c r="BO36" s="137">
        <v>1</v>
      </c>
      <c r="BP36" s="137">
        <v>1</v>
      </c>
      <c r="BQ36" s="137">
        <v>1</v>
      </c>
      <c r="BR36" s="137">
        <v>1</v>
      </c>
      <c r="BS36" s="137">
        <v>1</v>
      </c>
    </row>
    <row r="37" spans="1:71">
      <c r="A37" s="253"/>
      <c r="B37" s="201" t="s">
        <v>167</v>
      </c>
      <c r="C37" s="137" t="s">
        <v>137</v>
      </c>
      <c r="D37" s="137" t="s">
        <v>137</v>
      </c>
      <c r="E37" s="137" t="s">
        <v>137</v>
      </c>
      <c r="F37" s="137" t="s">
        <v>137</v>
      </c>
      <c r="G37" s="137" t="s">
        <v>137</v>
      </c>
      <c r="H37" s="137" t="s">
        <v>137</v>
      </c>
      <c r="I37" s="137" t="s">
        <v>137</v>
      </c>
      <c r="J37" s="137" t="s">
        <v>137</v>
      </c>
      <c r="K37" s="137" t="s">
        <v>137</v>
      </c>
      <c r="L37" s="137" t="s">
        <v>137</v>
      </c>
      <c r="M37" s="137" t="s">
        <v>137</v>
      </c>
      <c r="N37" s="137" t="s">
        <v>137</v>
      </c>
      <c r="O37" s="137" t="s">
        <v>137</v>
      </c>
      <c r="P37" s="137" t="s">
        <v>137</v>
      </c>
      <c r="Q37" s="137" t="s">
        <v>137</v>
      </c>
      <c r="R37" s="137">
        <v>1</v>
      </c>
      <c r="S37" s="137">
        <v>1</v>
      </c>
      <c r="T37" s="137">
        <v>1</v>
      </c>
      <c r="U37" s="137">
        <v>1</v>
      </c>
      <c r="V37" s="137">
        <v>1</v>
      </c>
      <c r="W37" s="137">
        <v>1</v>
      </c>
      <c r="X37" s="137">
        <v>1</v>
      </c>
      <c r="Y37" s="137">
        <v>1</v>
      </c>
      <c r="Z37" s="137">
        <v>0</v>
      </c>
      <c r="AA37" s="137">
        <v>1</v>
      </c>
      <c r="AB37" s="137">
        <v>1</v>
      </c>
      <c r="AC37" s="137">
        <v>1</v>
      </c>
      <c r="AD37" s="137">
        <v>1</v>
      </c>
      <c r="AE37" s="137">
        <v>1</v>
      </c>
      <c r="AF37" s="137">
        <v>1</v>
      </c>
      <c r="AG37" s="137">
        <v>1</v>
      </c>
      <c r="AH37" s="137">
        <v>1</v>
      </c>
      <c r="AI37" s="137">
        <v>1</v>
      </c>
      <c r="AJ37" s="137">
        <v>1</v>
      </c>
      <c r="AK37" s="137">
        <v>1</v>
      </c>
      <c r="AL37" s="137">
        <v>1</v>
      </c>
      <c r="AM37" s="137">
        <v>1</v>
      </c>
      <c r="AN37" s="137">
        <v>1</v>
      </c>
      <c r="AO37" s="137">
        <v>1</v>
      </c>
      <c r="AP37" s="137">
        <v>1</v>
      </c>
      <c r="AQ37" s="137">
        <v>1</v>
      </c>
      <c r="AR37" s="137">
        <v>1</v>
      </c>
      <c r="AS37" s="137">
        <v>1</v>
      </c>
      <c r="AT37" s="137">
        <v>1</v>
      </c>
      <c r="AU37" s="137">
        <v>1</v>
      </c>
      <c r="AV37" s="137">
        <v>1</v>
      </c>
      <c r="AW37" s="137">
        <v>1</v>
      </c>
      <c r="AX37" s="137">
        <v>1</v>
      </c>
      <c r="AY37" s="137">
        <v>1</v>
      </c>
      <c r="AZ37" s="137">
        <v>1</v>
      </c>
      <c r="BA37" s="137">
        <v>1</v>
      </c>
      <c r="BB37" s="137">
        <v>1</v>
      </c>
      <c r="BC37" s="137">
        <v>1</v>
      </c>
      <c r="BD37" s="137">
        <v>1</v>
      </c>
      <c r="BE37" s="137">
        <v>1</v>
      </c>
      <c r="BF37" s="137">
        <v>0</v>
      </c>
      <c r="BG37" s="137">
        <v>1</v>
      </c>
      <c r="BH37" s="137">
        <v>1</v>
      </c>
      <c r="BI37" s="137">
        <v>1</v>
      </c>
      <c r="BJ37" s="137">
        <v>1</v>
      </c>
      <c r="BK37" s="137">
        <v>1</v>
      </c>
      <c r="BL37" s="137">
        <v>1</v>
      </c>
      <c r="BM37" s="137">
        <v>1</v>
      </c>
      <c r="BN37" s="137">
        <v>1</v>
      </c>
      <c r="BO37" s="137">
        <v>1</v>
      </c>
      <c r="BP37" s="137">
        <v>1</v>
      </c>
      <c r="BQ37" s="137">
        <v>1</v>
      </c>
      <c r="BR37" s="137">
        <v>1</v>
      </c>
      <c r="BS37" s="137">
        <v>1</v>
      </c>
    </row>
    <row r="38" spans="1:71" ht="15" customHeight="1">
      <c r="A38" s="253"/>
      <c r="B38" s="201" t="s">
        <v>168</v>
      </c>
      <c r="C38" s="137" t="s">
        <v>137</v>
      </c>
      <c r="D38" s="137" t="s">
        <v>137</v>
      </c>
      <c r="E38" s="137" t="s">
        <v>137</v>
      </c>
      <c r="F38" s="137" t="s">
        <v>137</v>
      </c>
      <c r="G38" s="137" t="s">
        <v>137</v>
      </c>
      <c r="H38" s="137" t="s">
        <v>137</v>
      </c>
      <c r="I38" s="137" t="s">
        <v>137</v>
      </c>
      <c r="J38" s="137" t="s">
        <v>137</v>
      </c>
      <c r="K38" s="137" t="s">
        <v>137</v>
      </c>
      <c r="L38" s="137" t="s">
        <v>137</v>
      </c>
      <c r="M38" s="137" t="s">
        <v>137</v>
      </c>
      <c r="N38" s="137" t="s">
        <v>137</v>
      </c>
      <c r="O38" s="137" t="s">
        <v>137</v>
      </c>
      <c r="P38" s="137" t="s">
        <v>137</v>
      </c>
      <c r="Q38" s="137" t="s">
        <v>137</v>
      </c>
      <c r="R38" s="137" t="s">
        <v>137</v>
      </c>
      <c r="S38" s="137" t="s">
        <v>137</v>
      </c>
      <c r="T38" s="137" t="s">
        <v>137</v>
      </c>
      <c r="U38" s="137" t="s">
        <v>137</v>
      </c>
      <c r="V38" s="137" t="s">
        <v>137</v>
      </c>
      <c r="W38" s="137" t="s">
        <v>137</v>
      </c>
      <c r="X38" s="137" t="s">
        <v>137</v>
      </c>
      <c r="Y38" s="137" t="s">
        <v>137</v>
      </c>
      <c r="Z38" s="137" t="s">
        <v>137</v>
      </c>
      <c r="AA38" s="137" t="s">
        <v>137</v>
      </c>
      <c r="AB38" s="137" t="s">
        <v>137</v>
      </c>
      <c r="AC38" s="137" t="s">
        <v>137</v>
      </c>
      <c r="AD38" s="137" t="s">
        <v>137</v>
      </c>
      <c r="AE38" s="137" t="s">
        <v>137</v>
      </c>
      <c r="AF38" s="137" t="s">
        <v>137</v>
      </c>
      <c r="AG38" s="137" t="s">
        <v>137</v>
      </c>
      <c r="AH38" s="137" t="s">
        <v>137</v>
      </c>
      <c r="AI38" s="137" t="s">
        <v>137</v>
      </c>
      <c r="AJ38" s="137" t="s">
        <v>137</v>
      </c>
      <c r="AK38" s="137" t="s">
        <v>137</v>
      </c>
      <c r="AL38" s="137" t="s">
        <v>137</v>
      </c>
      <c r="AM38" s="137" t="s">
        <v>137</v>
      </c>
      <c r="AN38" s="137" t="s">
        <v>137</v>
      </c>
      <c r="AO38" s="137" t="s">
        <v>137</v>
      </c>
      <c r="AP38" s="137" t="s">
        <v>137</v>
      </c>
      <c r="AQ38" s="137" t="s">
        <v>137</v>
      </c>
      <c r="AR38" s="137" t="s">
        <v>137</v>
      </c>
      <c r="AS38" s="137" t="s">
        <v>137</v>
      </c>
      <c r="AT38" s="137" t="s">
        <v>137</v>
      </c>
      <c r="AU38" s="137">
        <v>0</v>
      </c>
      <c r="AV38" s="137">
        <v>1</v>
      </c>
      <c r="AW38" s="137">
        <v>1</v>
      </c>
      <c r="AX38" s="137">
        <v>1</v>
      </c>
      <c r="AY38" s="137">
        <v>1</v>
      </c>
      <c r="AZ38" s="137">
        <v>1</v>
      </c>
      <c r="BA38" s="137">
        <v>1</v>
      </c>
      <c r="BB38" s="137">
        <v>0</v>
      </c>
      <c r="BC38" s="137">
        <v>0</v>
      </c>
      <c r="BD38" s="137">
        <v>0</v>
      </c>
      <c r="BE38" s="137">
        <v>0</v>
      </c>
      <c r="BF38" s="137">
        <v>0</v>
      </c>
      <c r="BG38" s="137">
        <v>0</v>
      </c>
      <c r="BH38" s="137">
        <v>0</v>
      </c>
      <c r="BI38" s="137">
        <v>1</v>
      </c>
      <c r="BJ38" s="137">
        <v>0</v>
      </c>
      <c r="BK38" s="137">
        <v>0</v>
      </c>
      <c r="BL38" s="137">
        <v>0</v>
      </c>
      <c r="BM38" s="137">
        <v>0</v>
      </c>
      <c r="BN38" s="137">
        <v>1</v>
      </c>
      <c r="BO38" s="137">
        <v>1</v>
      </c>
      <c r="BP38" s="137">
        <v>1</v>
      </c>
      <c r="BQ38" s="137">
        <v>1</v>
      </c>
      <c r="BR38" s="137">
        <v>1</v>
      </c>
      <c r="BS38" s="137">
        <v>1</v>
      </c>
    </row>
    <row r="39" spans="1:71">
      <c r="A39" s="253"/>
      <c r="B39" s="201" t="s">
        <v>169</v>
      </c>
      <c r="C39" s="137" t="s">
        <v>137</v>
      </c>
      <c r="D39" s="137" t="s">
        <v>137</v>
      </c>
      <c r="E39" s="137" t="s">
        <v>137</v>
      </c>
      <c r="F39" s="137" t="s">
        <v>137</v>
      </c>
      <c r="G39" s="137" t="s">
        <v>137</v>
      </c>
      <c r="H39" s="137" t="s">
        <v>137</v>
      </c>
      <c r="I39" s="137" t="s">
        <v>137</v>
      </c>
      <c r="J39" s="137" t="s">
        <v>137</v>
      </c>
      <c r="K39" s="137" t="s">
        <v>137</v>
      </c>
      <c r="L39" s="137" t="s">
        <v>137</v>
      </c>
      <c r="M39" s="137" t="s">
        <v>137</v>
      </c>
      <c r="N39" s="137" t="s">
        <v>137</v>
      </c>
      <c r="O39" s="137" t="s">
        <v>137</v>
      </c>
      <c r="P39" s="137" t="s">
        <v>137</v>
      </c>
      <c r="Q39" s="137" t="s">
        <v>137</v>
      </c>
      <c r="R39" s="137" t="s">
        <v>137</v>
      </c>
      <c r="S39" s="137" t="s">
        <v>137</v>
      </c>
      <c r="T39" s="137" t="s">
        <v>137</v>
      </c>
      <c r="U39" s="137" t="s">
        <v>137</v>
      </c>
      <c r="V39" s="137" t="s">
        <v>137</v>
      </c>
      <c r="W39" s="137" t="s">
        <v>137</v>
      </c>
      <c r="X39" s="137" t="s">
        <v>137</v>
      </c>
      <c r="Y39" s="137" t="s">
        <v>137</v>
      </c>
      <c r="Z39" s="137" t="s">
        <v>137</v>
      </c>
      <c r="AA39" s="137" t="s">
        <v>137</v>
      </c>
      <c r="AB39" s="137" t="s">
        <v>137</v>
      </c>
      <c r="AC39" s="137" t="s">
        <v>137</v>
      </c>
      <c r="AD39" s="137" t="s">
        <v>137</v>
      </c>
      <c r="AE39" s="137" t="s">
        <v>137</v>
      </c>
      <c r="AF39" s="137" t="s">
        <v>137</v>
      </c>
      <c r="AG39" s="137" t="s">
        <v>137</v>
      </c>
      <c r="AH39" s="137" t="s">
        <v>137</v>
      </c>
      <c r="AI39" s="137" t="s">
        <v>137</v>
      </c>
      <c r="AJ39" s="137" t="s">
        <v>137</v>
      </c>
      <c r="AK39" s="137" t="s">
        <v>137</v>
      </c>
      <c r="AL39" s="137" t="s">
        <v>137</v>
      </c>
      <c r="AM39" s="137" t="s">
        <v>137</v>
      </c>
      <c r="AN39" s="137" t="s">
        <v>137</v>
      </c>
      <c r="AO39" s="137" t="s">
        <v>137</v>
      </c>
      <c r="AP39" s="137" t="s">
        <v>137</v>
      </c>
      <c r="AQ39" s="137" t="s">
        <v>137</v>
      </c>
      <c r="AR39" s="137" t="s">
        <v>137</v>
      </c>
      <c r="AS39" s="137" t="s">
        <v>137</v>
      </c>
      <c r="AT39" s="137" t="s">
        <v>137</v>
      </c>
      <c r="AU39" s="137" t="s">
        <v>137</v>
      </c>
      <c r="AV39" s="137" t="s">
        <v>137</v>
      </c>
      <c r="AW39" s="137" t="s">
        <v>137</v>
      </c>
      <c r="AX39" s="137" t="s">
        <v>137</v>
      </c>
      <c r="AY39" s="137" t="s">
        <v>137</v>
      </c>
      <c r="AZ39" s="137" t="s">
        <v>137</v>
      </c>
      <c r="BA39" s="137" t="s">
        <v>137</v>
      </c>
      <c r="BB39" s="137">
        <v>1</v>
      </c>
      <c r="BC39" s="137">
        <v>0</v>
      </c>
      <c r="BD39" s="137">
        <v>1</v>
      </c>
      <c r="BE39" s="137">
        <v>0</v>
      </c>
      <c r="BF39" s="137">
        <v>0</v>
      </c>
      <c r="BG39" s="137">
        <v>0</v>
      </c>
      <c r="BH39" s="137">
        <v>0</v>
      </c>
      <c r="BI39" s="137">
        <v>0</v>
      </c>
      <c r="BJ39" s="137">
        <v>0</v>
      </c>
      <c r="BK39" s="137">
        <v>0</v>
      </c>
      <c r="BL39" s="137">
        <v>0</v>
      </c>
      <c r="BM39" s="137">
        <v>0</v>
      </c>
      <c r="BN39" s="137">
        <v>1</v>
      </c>
      <c r="BO39" s="137">
        <v>0</v>
      </c>
      <c r="BP39" s="137">
        <v>1</v>
      </c>
      <c r="BQ39" s="137">
        <v>1</v>
      </c>
      <c r="BR39" s="137">
        <v>1</v>
      </c>
      <c r="BS39" s="137">
        <v>0</v>
      </c>
    </row>
    <row r="40" spans="1:71">
      <c r="A40" s="253"/>
      <c r="B40" s="201" t="s">
        <v>170</v>
      </c>
      <c r="C40" s="137" t="s">
        <v>137</v>
      </c>
      <c r="D40" s="137" t="s">
        <v>137</v>
      </c>
      <c r="E40" s="137" t="s">
        <v>137</v>
      </c>
      <c r="F40" s="137" t="s">
        <v>137</v>
      </c>
      <c r="G40" s="137" t="s">
        <v>137</v>
      </c>
      <c r="H40" s="137" t="s">
        <v>137</v>
      </c>
      <c r="I40" s="137" t="s">
        <v>137</v>
      </c>
      <c r="J40" s="137" t="s">
        <v>137</v>
      </c>
      <c r="K40" s="137" t="s">
        <v>137</v>
      </c>
      <c r="L40" s="137" t="s">
        <v>137</v>
      </c>
      <c r="M40" s="137" t="s">
        <v>137</v>
      </c>
      <c r="N40" s="137" t="s">
        <v>137</v>
      </c>
      <c r="O40" s="137" t="s">
        <v>137</v>
      </c>
      <c r="P40" s="137" t="s">
        <v>137</v>
      </c>
      <c r="Q40" s="137" t="s">
        <v>137</v>
      </c>
      <c r="R40" s="137" t="s">
        <v>137</v>
      </c>
      <c r="S40" s="137" t="s">
        <v>137</v>
      </c>
      <c r="T40" s="137" t="s">
        <v>137</v>
      </c>
      <c r="U40" s="137" t="s">
        <v>137</v>
      </c>
      <c r="V40" s="137" t="s">
        <v>137</v>
      </c>
      <c r="W40" s="137" t="s">
        <v>137</v>
      </c>
      <c r="X40" s="137" t="s">
        <v>137</v>
      </c>
      <c r="Y40" s="137">
        <v>1</v>
      </c>
      <c r="Z40" s="137">
        <v>0</v>
      </c>
      <c r="AA40" s="137">
        <v>1</v>
      </c>
      <c r="AB40" s="137">
        <v>1</v>
      </c>
      <c r="AC40" s="137">
        <v>1</v>
      </c>
      <c r="AD40" s="137">
        <v>0</v>
      </c>
      <c r="AE40" s="137">
        <v>1</v>
      </c>
      <c r="AF40" s="137">
        <v>1</v>
      </c>
      <c r="AG40" s="137">
        <v>1</v>
      </c>
      <c r="AH40" s="137">
        <v>1</v>
      </c>
      <c r="AI40" s="137">
        <v>0</v>
      </c>
      <c r="AJ40" s="137">
        <v>0</v>
      </c>
      <c r="AK40" s="137">
        <v>0</v>
      </c>
      <c r="AL40" s="137">
        <v>0</v>
      </c>
      <c r="AM40" s="137">
        <v>1</v>
      </c>
      <c r="AN40" s="137">
        <v>1</v>
      </c>
      <c r="AO40" s="137">
        <v>0</v>
      </c>
      <c r="AP40" s="137">
        <v>0</v>
      </c>
      <c r="AQ40" s="137">
        <v>1</v>
      </c>
      <c r="AR40" s="137">
        <v>0</v>
      </c>
      <c r="AS40" s="137">
        <v>1</v>
      </c>
      <c r="AT40" s="137">
        <v>0</v>
      </c>
      <c r="AU40" s="137">
        <v>1</v>
      </c>
      <c r="AV40" s="137">
        <v>1</v>
      </c>
      <c r="AW40" s="137">
        <v>1</v>
      </c>
      <c r="AX40" s="137">
        <v>1</v>
      </c>
      <c r="AY40" s="137">
        <v>1</v>
      </c>
      <c r="AZ40" s="137">
        <v>1</v>
      </c>
      <c r="BA40" s="137">
        <v>1</v>
      </c>
      <c r="BB40" s="137">
        <v>1</v>
      </c>
      <c r="BC40" s="137">
        <v>0</v>
      </c>
      <c r="BD40" s="137">
        <v>1</v>
      </c>
      <c r="BE40" s="137">
        <v>1</v>
      </c>
      <c r="BF40" s="137">
        <v>1</v>
      </c>
      <c r="BG40" s="137">
        <v>0</v>
      </c>
      <c r="BH40" s="137">
        <v>1</v>
      </c>
      <c r="BI40" s="137">
        <v>0</v>
      </c>
      <c r="BJ40" s="137">
        <v>0</v>
      </c>
      <c r="BK40" s="137">
        <v>1</v>
      </c>
      <c r="BL40" s="137">
        <v>0</v>
      </c>
      <c r="BM40" s="137">
        <v>1</v>
      </c>
      <c r="BN40" s="137">
        <v>1</v>
      </c>
      <c r="BO40" s="137">
        <v>1</v>
      </c>
      <c r="BP40" s="137">
        <v>1</v>
      </c>
      <c r="BQ40" s="137">
        <v>1</v>
      </c>
      <c r="BR40" s="137">
        <v>1</v>
      </c>
      <c r="BS40" s="137">
        <v>1</v>
      </c>
    </row>
    <row r="41" spans="1:71" ht="15" customHeight="1">
      <c r="A41" s="253"/>
      <c r="B41" s="201" t="s">
        <v>171</v>
      </c>
      <c r="C41" s="137">
        <v>1</v>
      </c>
      <c r="D41" s="137">
        <v>1</v>
      </c>
      <c r="E41" s="137">
        <v>1</v>
      </c>
      <c r="F41" s="137">
        <v>1</v>
      </c>
      <c r="G41" s="137">
        <v>1</v>
      </c>
      <c r="H41" s="137">
        <v>1</v>
      </c>
      <c r="I41" s="137">
        <v>1</v>
      </c>
      <c r="J41" s="137">
        <v>1</v>
      </c>
      <c r="K41" s="137">
        <v>1</v>
      </c>
      <c r="L41" s="137">
        <v>1</v>
      </c>
      <c r="M41" s="137">
        <v>1</v>
      </c>
      <c r="N41" s="137">
        <v>1</v>
      </c>
      <c r="O41" s="137">
        <v>1</v>
      </c>
      <c r="P41" s="137">
        <v>1</v>
      </c>
      <c r="Q41" s="137">
        <v>1</v>
      </c>
      <c r="R41" s="137">
        <v>1</v>
      </c>
      <c r="S41" s="137">
        <v>1</v>
      </c>
      <c r="T41" s="137">
        <v>1</v>
      </c>
      <c r="U41" s="137">
        <v>1</v>
      </c>
      <c r="V41" s="137">
        <v>1</v>
      </c>
      <c r="W41" s="137">
        <v>1</v>
      </c>
      <c r="X41" s="137">
        <v>1</v>
      </c>
      <c r="Y41" s="137">
        <v>1</v>
      </c>
      <c r="Z41" s="137">
        <v>1</v>
      </c>
      <c r="AA41" s="137">
        <v>1</v>
      </c>
      <c r="AB41" s="137">
        <v>0</v>
      </c>
      <c r="AC41" s="137">
        <v>0</v>
      </c>
      <c r="AD41" s="137">
        <v>1</v>
      </c>
      <c r="AE41" s="137">
        <v>1</v>
      </c>
      <c r="AF41" s="137">
        <v>1</v>
      </c>
      <c r="AG41" s="137">
        <v>1</v>
      </c>
      <c r="AH41" s="137">
        <v>1</v>
      </c>
      <c r="AI41" s="137">
        <v>1</v>
      </c>
      <c r="AJ41" s="137">
        <v>1</v>
      </c>
      <c r="AK41" s="137">
        <v>0</v>
      </c>
      <c r="AL41" s="137">
        <v>1</v>
      </c>
      <c r="AM41" s="137">
        <v>1</v>
      </c>
      <c r="AN41" s="137">
        <v>1</v>
      </c>
      <c r="AO41" s="137">
        <v>1</v>
      </c>
      <c r="AP41" s="137">
        <v>1</v>
      </c>
      <c r="AQ41" s="137">
        <v>1</v>
      </c>
      <c r="AR41" s="137">
        <v>1</v>
      </c>
      <c r="AS41" s="137">
        <v>1</v>
      </c>
      <c r="AT41" s="137">
        <v>1</v>
      </c>
      <c r="AU41" s="137">
        <v>1</v>
      </c>
      <c r="AV41" s="137">
        <v>1</v>
      </c>
      <c r="AW41" s="137">
        <v>1</v>
      </c>
      <c r="AX41" s="137">
        <v>1</v>
      </c>
      <c r="AY41" s="137">
        <v>1</v>
      </c>
      <c r="AZ41" s="137">
        <v>1</v>
      </c>
      <c r="BA41" s="137">
        <v>1</v>
      </c>
      <c r="BB41" s="137">
        <v>1</v>
      </c>
      <c r="BC41" s="137">
        <v>1</v>
      </c>
      <c r="BD41" s="137">
        <v>1</v>
      </c>
      <c r="BE41" s="137">
        <v>1</v>
      </c>
      <c r="BF41" s="137">
        <v>1</v>
      </c>
      <c r="BG41" s="137">
        <v>1</v>
      </c>
      <c r="BH41" s="137">
        <v>1</v>
      </c>
      <c r="BI41" s="137">
        <v>1</v>
      </c>
      <c r="BJ41" s="137">
        <v>1</v>
      </c>
      <c r="BK41" s="137">
        <v>1</v>
      </c>
      <c r="BL41" s="137">
        <v>1</v>
      </c>
      <c r="BM41" s="137">
        <v>1</v>
      </c>
      <c r="BN41" s="137">
        <v>1</v>
      </c>
      <c r="BO41" s="137">
        <v>1</v>
      </c>
      <c r="BP41" s="137">
        <v>1</v>
      </c>
      <c r="BQ41" s="137">
        <v>1</v>
      </c>
      <c r="BR41" s="137">
        <v>1</v>
      </c>
      <c r="BS41" s="137">
        <v>1</v>
      </c>
    </row>
    <row r="42" spans="1:71">
      <c r="A42" s="253"/>
      <c r="B42" s="201" t="s">
        <v>172</v>
      </c>
      <c r="C42" s="137" t="s">
        <v>137</v>
      </c>
      <c r="D42" s="137" t="s">
        <v>137</v>
      </c>
      <c r="E42" s="137" t="s">
        <v>137</v>
      </c>
      <c r="F42" s="137" t="s">
        <v>137</v>
      </c>
      <c r="G42" s="137" t="s">
        <v>137</v>
      </c>
      <c r="H42" s="137" t="s">
        <v>137</v>
      </c>
      <c r="I42" s="137" t="s">
        <v>137</v>
      </c>
      <c r="J42" s="137" t="s">
        <v>137</v>
      </c>
      <c r="K42" s="137" t="s">
        <v>137</v>
      </c>
      <c r="L42" s="137" t="s">
        <v>137</v>
      </c>
      <c r="M42" s="137" t="s">
        <v>137</v>
      </c>
      <c r="N42" s="137" t="s">
        <v>137</v>
      </c>
      <c r="O42" s="137" t="s">
        <v>137</v>
      </c>
      <c r="P42" s="137" t="s">
        <v>137</v>
      </c>
      <c r="Q42" s="137" t="s">
        <v>137</v>
      </c>
      <c r="R42" s="137" t="s">
        <v>137</v>
      </c>
      <c r="S42" s="137" t="s">
        <v>137</v>
      </c>
      <c r="T42" s="137" t="s">
        <v>137</v>
      </c>
      <c r="U42" s="137" t="s">
        <v>137</v>
      </c>
      <c r="V42" s="137" t="s">
        <v>137</v>
      </c>
      <c r="W42" s="137" t="s">
        <v>137</v>
      </c>
      <c r="X42" s="137">
        <v>1</v>
      </c>
      <c r="Y42" s="137">
        <v>1</v>
      </c>
      <c r="Z42" s="137">
        <v>1</v>
      </c>
      <c r="AA42" s="137">
        <v>1</v>
      </c>
      <c r="AB42" s="137">
        <v>1</v>
      </c>
      <c r="AC42" s="137">
        <v>1</v>
      </c>
      <c r="AD42" s="137">
        <v>0</v>
      </c>
      <c r="AE42" s="137">
        <v>1</v>
      </c>
      <c r="AF42" s="137">
        <v>1</v>
      </c>
      <c r="AG42" s="137">
        <v>0</v>
      </c>
      <c r="AH42" s="137">
        <v>1</v>
      </c>
      <c r="AI42" s="137">
        <v>1</v>
      </c>
      <c r="AJ42" s="137">
        <v>1</v>
      </c>
      <c r="AK42" s="137">
        <v>1</v>
      </c>
      <c r="AL42" s="137">
        <v>1</v>
      </c>
      <c r="AM42" s="137">
        <v>1</v>
      </c>
      <c r="AN42" s="137">
        <v>1</v>
      </c>
      <c r="AO42" s="137">
        <v>1</v>
      </c>
      <c r="AP42" s="137">
        <v>1</v>
      </c>
      <c r="AQ42" s="137">
        <v>1</v>
      </c>
      <c r="AR42" s="137">
        <v>1</v>
      </c>
      <c r="AS42" s="137">
        <v>1</v>
      </c>
      <c r="AT42" s="137">
        <v>1</v>
      </c>
      <c r="AU42" s="137">
        <v>1</v>
      </c>
      <c r="AV42" s="137">
        <v>1</v>
      </c>
      <c r="AW42" s="137">
        <v>1</v>
      </c>
      <c r="AX42" s="137">
        <v>1</v>
      </c>
      <c r="AY42" s="137">
        <v>1</v>
      </c>
      <c r="AZ42" s="137">
        <v>1</v>
      </c>
      <c r="BA42" s="137">
        <v>1</v>
      </c>
      <c r="BB42" s="137">
        <v>1</v>
      </c>
      <c r="BC42" s="137">
        <v>1</v>
      </c>
      <c r="BD42" s="137">
        <v>1</v>
      </c>
      <c r="BE42" s="137">
        <v>0</v>
      </c>
      <c r="BF42" s="137">
        <v>1</v>
      </c>
      <c r="BG42" s="137">
        <v>0</v>
      </c>
      <c r="BH42" s="137">
        <v>1</v>
      </c>
      <c r="BI42" s="137">
        <v>1</v>
      </c>
      <c r="BJ42" s="137">
        <v>1</v>
      </c>
      <c r="BK42" s="137">
        <v>1</v>
      </c>
      <c r="BL42" s="137">
        <v>1</v>
      </c>
      <c r="BM42" s="137">
        <v>1</v>
      </c>
      <c r="BN42" s="137">
        <v>1</v>
      </c>
      <c r="BO42" s="137">
        <v>1</v>
      </c>
      <c r="BP42" s="137">
        <v>1</v>
      </c>
      <c r="BQ42" s="137">
        <v>1</v>
      </c>
      <c r="BR42" s="137">
        <v>1</v>
      </c>
      <c r="BS42" s="137">
        <v>1</v>
      </c>
    </row>
    <row r="43" spans="1:71" ht="15" customHeight="1">
      <c r="A43" s="253"/>
      <c r="B43" s="201" t="s">
        <v>173</v>
      </c>
      <c r="C43" s="137" t="s">
        <v>137</v>
      </c>
      <c r="D43" s="137" t="s">
        <v>137</v>
      </c>
      <c r="E43" s="137" t="s">
        <v>137</v>
      </c>
      <c r="F43" s="137" t="s">
        <v>137</v>
      </c>
      <c r="G43" s="137" t="s">
        <v>137</v>
      </c>
      <c r="H43" s="137" t="s">
        <v>137</v>
      </c>
      <c r="I43" s="137" t="s">
        <v>137</v>
      </c>
      <c r="J43" s="137" t="s">
        <v>137</v>
      </c>
      <c r="K43" s="137" t="s">
        <v>137</v>
      </c>
      <c r="L43" s="137" t="s">
        <v>137</v>
      </c>
      <c r="M43" s="137" t="s">
        <v>137</v>
      </c>
      <c r="N43" s="137" t="s">
        <v>137</v>
      </c>
      <c r="O43" s="137" t="s">
        <v>137</v>
      </c>
      <c r="P43" s="137" t="s">
        <v>137</v>
      </c>
      <c r="Q43" s="137" t="s">
        <v>137</v>
      </c>
      <c r="R43" s="137" t="s">
        <v>137</v>
      </c>
      <c r="S43" s="137" t="s">
        <v>137</v>
      </c>
      <c r="T43" s="137" t="s">
        <v>137</v>
      </c>
      <c r="U43" s="137" t="s">
        <v>137</v>
      </c>
      <c r="V43" s="137" t="s">
        <v>137</v>
      </c>
      <c r="W43" s="137" t="s">
        <v>137</v>
      </c>
      <c r="X43" s="137" t="s">
        <v>137</v>
      </c>
      <c r="Y43" s="137" t="s">
        <v>137</v>
      </c>
      <c r="Z43" s="137" t="s">
        <v>137</v>
      </c>
      <c r="AA43" s="137" t="s">
        <v>137</v>
      </c>
      <c r="AB43" s="137" t="s">
        <v>137</v>
      </c>
      <c r="AC43" s="137" t="s">
        <v>137</v>
      </c>
      <c r="AD43" s="137" t="s">
        <v>137</v>
      </c>
      <c r="AE43" s="137" t="s">
        <v>137</v>
      </c>
      <c r="AF43" s="137" t="s">
        <v>137</v>
      </c>
      <c r="AG43" s="137">
        <v>0</v>
      </c>
      <c r="AH43" s="137">
        <v>0</v>
      </c>
      <c r="AI43" s="137">
        <v>0</v>
      </c>
      <c r="AJ43" s="137">
        <v>0</v>
      </c>
      <c r="AK43" s="137">
        <v>0</v>
      </c>
      <c r="AL43" s="137">
        <v>0</v>
      </c>
      <c r="AM43" s="137">
        <v>0</v>
      </c>
      <c r="AN43" s="137">
        <v>0</v>
      </c>
      <c r="AO43" s="137">
        <v>1</v>
      </c>
      <c r="AP43" s="137">
        <v>1</v>
      </c>
      <c r="AQ43" s="137">
        <v>0</v>
      </c>
      <c r="AR43" s="137">
        <v>1</v>
      </c>
      <c r="AS43" s="137">
        <v>1</v>
      </c>
      <c r="AT43" s="137">
        <v>1</v>
      </c>
      <c r="AU43" s="137">
        <v>1</v>
      </c>
      <c r="AV43" s="137">
        <v>1</v>
      </c>
      <c r="AW43" s="137">
        <v>1</v>
      </c>
      <c r="AX43" s="137">
        <v>1</v>
      </c>
      <c r="AY43" s="137">
        <v>1</v>
      </c>
      <c r="AZ43" s="137">
        <v>1</v>
      </c>
      <c r="BA43" s="137">
        <v>1</v>
      </c>
      <c r="BB43" s="137">
        <v>1</v>
      </c>
      <c r="BC43" s="137">
        <v>1</v>
      </c>
      <c r="BD43" s="137">
        <v>1</v>
      </c>
      <c r="BE43" s="137">
        <v>1</v>
      </c>
      <c r="BF43" s="137">
        <v>1</v>
      </c>
      <c r="BG43" s="137">
        <v>1</v>
      </c>
      <c r="BH43" s="137">
        <v>1</v>
      </c>
      <c r="BI43" s="137">
        <v>1</v>
      </c>
      <c r="BJ43" s="137">
        <v>1</v>
      </c>
      <c r="BK43" s="137">
        <v>1</v>
      </c>
      <c r="BL43" s="137">
        <v>1</v>
      </c>
      <c r="BM43" s="137">
        <v>1</v>
      </c>
      <c r="BN43" s="137">
        <v>1</v>
      </c>
      <c r="BO43" s="137">
        <v>0</v>
      </c>
      <c r="BP43" s="137">
        <v>1</v>
      </c>
      <c r="BQ43" s="137">
        <v>1</v>
      </c>
      <c r="BR43" s="137">
        <v>1</v>
      </c>
      <c r="BS43" s="137">
        <v>1</v>
      </c>
    </row>
    <row r="44" spans="1:71" ht="15" customHeight="1">
      <c r="A44" s="253"/>
      <c r="B44" s="201" t="s">
        <v>174</v>
      </c>
      <c r="C44" s="137" t="s">
        <v>137</v>
      </c>
      <c r="D44" s="137" t="s">
        <v>137</v>
      </c>
      <c r="E44" s="137" t="s">
        <v>137</v>
      </c>
      <c r="F44" s="137" t="s">
        <v>137</v>
      </c>
      <c r="G44" s="137" t="s">
        <v>137</v>
      </c>
      <c r="H44" s="137" t="s">
        <v>137</v>
      </c>
      <c r="I44" s="137" t="s">
        <v>137</v>
      </c>
      <c r="J44" s="137" t="s">
        <v>137</v>
      </c>
      <c r="K44" s="137" t="s">
        <v>137</v>
      </c>
      <c r="L44" s="137" t="s">
        <v>137</v>
      </c>
      <c r="M44" s="137" t="s">
        <v>137</v>
      </c>
      <c r="N44" s="137" t="s">
        <v>137</v>
      </c>
      <c r="O44" s="137" t="s">
        <v>137</v>
      </c>
      <c r="P44" s="137" t="s">
        <v>137</v>
      </c>
      <c r="Q44" s="137" t="s">
        <v>137</v>
      </c>
      <c r="R44" s="137" t="s">
        <v>137</v>
      </c>
      <c r="S44" s="137" t="s">
        <v>137</v>
      </c>
      <c r="T44" s="137" t="s">
        <v>137</v>
      </c>
      <c r="U44" s="137" t="s">
        <v>137</v>
      </c>
      <c r="V44" s="137" t="s">
        <v>137</v>
      </c>
      <c r="W44" s="137" t="s">
        <v>137</v>
      </c>
      <c r="X44" s="137" t="s">
        <v>137</v>
      </c>
      <c r="Y44" s="137" t="s">
        <v>137</v>
      </c>
      <c r="Z44" s="137" t="s">
        <v>137</v>
      </c>
      <c r="AA44" s="137" t="s">
        <v>137</v>
      </c>
      <c r="AB44" s="137" t="s">
        <v>137</v>
      </c>
      <c r="AC44" s="137" t="s">
        <v>137</v>
      </c>
      <c r="AD44" s="137" t="s">
        <v>137</v>
      </c>
      <c r="AE44" s="137" t="s">
        <v>137</v>
      </c>
      <c r="AF44" s="137" t="s">
        <v>137</v>
      </c>
      <c r="AG44" s="137" t="s">
        <v>137</v>
      </c>
      <c r="AH44" s="137" t="s">
        <v>137</v>
      </c>
      <c r="AI44" s="137" t="s">
        <v>137</v>
      </c>
      <c r="AJ44" s="137" t="s">
        <v>137</v>
      </c>
      <c r="AK44" s="137" t="s">
        <v>137</v>
      </c>
      <c r="AL44" s="137" t="s">
        <v>137</v>
      </c>
      <c r="AM44" s="137" t="s">
        <v>137</v>
      </c>
      <c r="AN44" s="137" t="s">
        <v>137</v>
      </c>
      <c r="AO44" s="137" t="s">
        <v>137</v>
      </c>
      <c r="AP44" s="137" t="s">
        <v>137</v>
      </c>
      <c r="AQ44" s="137" t="s">
        <v>137</v>
      </c>
      <c r="AR44" s="137" t="s">
        <v>137</v>
      </c>
      <c r="AS44" s="137" t="s">
        <v>137</v>
      </c>
      <c r="AT44" s="137" t="s">
        <v>137</v>
      </c>
      <c r="AU44" s="137" t="s">
        <v>137</v>
      </c>
      <c r="AV44" s="137" t="s">
        <v>137</v>
      </c>
      <c r="AW44" s="137" t="s">
        <v>137</v>
      </c>
      <c r="AX44" s="137" t="s">
        <v>137</v>
      </c>
      <c r="AY44" s="137" t="s">
        <v>137</v>
      </c>
      <c r="AZ44" s="137" t="s">
        <v>137</v>
      </c>
      <c r="BA44" s="137" t="s">
        <v>137</v>
      </c>
      <c r="BB44" s="137" t="s">
        <v>137</v>
      </c>
      <c r="BC44" s="137" t="s">
        <v>137</v>
      </c>
      <c r="BD44" s="137" t="s">
        <v>137</v>
      </c>
      <c r="BE44" s="137" t="s">
        <v>137</v>
      </c>
      <c r="BF44" s="137" t="s">
        <v>137</v>
      </c>
      <c r="BG44" s="137" t="s">
        <v>137</v>
      </c>
      <c r="BH44" s="137" t="s">
        <v>137</v>
      </c>
      <c r="BI44" s="137" t="s">
        <v>137</v>
      </c>
      <c r="BJ44" s="137" t="s">
        <v>137</v>
      </c>
      <c r="BK44" s="137" t="s">
        <v>137</v>
      </c>
      <c r="BL44" s="137" t="s">
        <v>137</v>
      </c>
      <c r="BM44" s="137" t="s">
        <v>137</v>
      </c>
      <c r="BN44" s="137" t="s">
        <v>137</v>
      </c>
      <c r="BO44" s="137" t="s">
        <v>137</v>
      </c>
      <c r="BP44" s="137" t="s">
        <v>137</v>
      </c>
      <c r="BQ44" s="137" t="s">
        <v>137</v>
      </c>
      <c r="BR44" s="137" t="s">
        <v>137</v>
      </c>
      <c r="BS44" s="137" t="s">
        <v>137</v>
      </c>
    </row>
    <row r="45" spans="1:71" ht="15" customHeight="1">
      <c r="A45" s="253"/>
      <c r="B45" s="201" t="s">
        <v>175</v>
      </c>
      <c r="C45" s="137" t="s">
        <v>137</v>
      </c>
      <c r="D45" s="137" t="s">
        <v>137</v>
      </c>
      <c r="E45" s="137" t="s">
        <v>137</v>
      </c>
      <c r="F45" s="137" t="s">
        <v>137</v>
      </c>
      <c r="G45" s="137" t="s">
        <v>137</v>
      </c>
      <c r="H45" s="137" t="s">
        <v>137</v>
      </c>
      <c r="I45" s="137" t="s">
        <v>137</v>
      </c>
      <c r="J45" s="137" t="s">
        <v>137</v>
      </c>
      <c r="K45" s="137" t="s">
        <v>137</v>
      </c>
      <c r="L45" s="137" t="s">
        <v>137</v>
      </c>
      <c r="M45" s="137" t="s">
        <v>137</v>
      </c>
      <c r="N45" s="137" t="s">
        <v>137</v>
      </c>
      <c r="O45" s="137" t="s">
        <v>137</v>
      </c>
      <c r="P45" s="137" t="s">
        <v>137</v>
      </c>
      <c r="Q45" s="137" t="s">
        <v>137</v>
      </c>
      <c r="R45" s="137" t="s">
        <v>137</v>
      </c>
      <c r="S45" s="137" t="s">
        <v>137</v>
      </c>
      <c r="T45" s="137" t="s">
        <v>137</v>
      </c>
      <c r="U45" s="137" t="s">
        <v>137</v>
      </c>
      <c r="V45" s="137" t="s">
        <v>137</v>
      </c>
      <c r="W45" s="137" t="s">
        <v>137</v>
      </c>
      <c r="X45" s="137" t="s">
        <v>137</v>
      </c>
      <c r="Y45" s="137" t="s">
        <v>137</v>
      </c>
      <c r="Z45" s="137" t="s">
        <v>137</v>
      </c>
      <c r="AA45" s="137" t="s">
        <v>137</v>
      </c>
      <c r="AB45" s="137" t="s">
        <v>137</v>
      </c>
      <c r="AC45" s="137" t="s">
        <v>137</v>
      </c>
      <c r="AD45" s="137" t="s">
        <v>137</v>
      </c>
      <c r="AE45" s="137" t="s">
        <v>137</v>
      </c>
      <c r="AF45" s="137" t="s">
        <v>137</v>
      </c>
      <c r="AG45" s="137" t="s">
        <v>137</v>
      </c>
      <c r="AH45" s="137" t="s">
        <v>137</v>
      </c>
      <c r="AI45" s="137" t="s">
        <v>137</v>
      </c>
      <c r="AJ45" s="137" t="s">
        <v>137</v>
      </c>
      <c r="AK45" s="137" t="s">
        <v>137</v>
      </c>
      <c r="AL45" s="137" t="s">
        <v>137</v>
      </c>
      <c r="AM45" s="137" t="s">
        <v>137</v>
      </c>
      <c r="AN45" s="137" t="s">
        <v>137</v>
      </c>
      <c r="AO45" s="137" t="s">
        <v>137</v>
      </c>
      <c r="AP45" s="137" t="s">
        <v>137</v>
      </c>
      <c r="AQ45" s="137" t="s">
        <v>137</v>
      </c>
      <c r="AR45" s="137" t="s">
        <v>137</v>
      </c>
      <c r="AS45" s="137" t="s">
        <v>137</v>
      </c>
      <c r="AT45" s="137" t="s">
        <v>137</v>
      </c>
      <c r="AU45" s="137" t="s">
        <v>137</v>
      </c>
      <c r="AV45" s="137" t="s">
        <v>137</v>
      </c>
      <c r="AW45" s="137" t="s">
        <v>137</v>
      </c>
      <c r="AX45" s="137" t="s">
        <v>137</v>
      </c>
      <c r="AY45" s="137" t="s">
        <v>137</v>
      </c>
      <c r="AZ45" s="137" t="s">
        <v>137</v>
      </c>
      <c r="BA45" s="137" t="s">
        <v>137</v>
      </c>
      <c r="BB45" s="137" t="s">
        <v>137</v>
      </c>
      <c r="BC45" s="137" t="s">
        <v>137</v>
      </c>
      <c r="BD45" s="137" t="s">
        <v>137</v>
      </c>
      <c r="BE45" s="137" t="s">
        <v>137</v>
      </c>
      <c r="BF45" s="137" t="s">
        <v>137</v>
      </c>
      <c r="BG45" s="137" t="s">
        <v>137</v>
      </c>
      <c r="BH45" s="137" t="s">
        <v>137</v>
      </c>
      <c r="BI45" s="137" t="s">
        <v>137</v>
      </c>
      <c r="BJ45" s="137" t="s">
        <v>137</v>
      </c>
      <c r="BK45" s="137" t="s">
        <v>137</v>
      </c>
      <c r="BL45" s="137" t="s">
        <v>137</v>
      </c>
      <c r="BM45" s="137" t="s">
        <v>137</v>
      </c>
      <c r="BN45" s="137" t="s">
        <v>137</v>
      </c>
      <c r="BO45" s="137" t="s">
        <v>137</v>
      </c>
      <c r="BP45" s="137" t="s">
        <v>137</v>
      </c>
      <c r="BQ45" s="137" t="s">
        <v>137</v>
      </c>
      <c r="BR45" s="137">
        <v>1</v>
      </c>
      <c r="BS45" s="137">
        <v>1</v>
      </c>
    </row>
    <row r="46" spans="1:71" ht="15" customHeight="1">
      <c r="A46" s="253"/>
      <c r="B46" s="201" t="s">
        <v>176</v>
      </c>
      <c r="C46" s="137" t="s">
        <v>137</v>
      </c>
      <c r="D46" s="137" t="s">
        <v>137</v>
      </c>
      <c r="E46" s="137" t="s">
        <v>137</v>
      </c>
      <c r="F46" s="137" t="s">
        <v>137</v>
      </c>
      <c r="G46" s="137" t="s">
        <v>137</v>
      </c>
      <c r="H46" s="137" t="s">
        <v>137</v>
      </c>
      <c r="I46" s="137" t="s">
        <v>137</v>
      </c>
      <c r="J46" s="137" t="s">
        <v>137</v>
      </c>
      <c r="K46" s="137" t="s">
        <v>137</v>
      </c>
      <c r="L46" s="137" t="s">
        <v>137</v>
      </c>
      <c r="M46" s="137" t="s">
        <v>137</v>
      </c>
      <c r="N46" s="137" t="s">
        <v>137</v>
      </c>
      <c r="O46" s="137" t="s">
        <v>137</v>
      </c>
      <c r="P46" s="137" t="s">
        <v>137</v>
      </c>
      <c r="Q46" s="137" t="s">
        <v>137</v>
      </c>
      <c r="R46" s="137" t="s">
        <v>137</v>
      </c>
      <c r="S46" s="137" t="s">
        <v>137</v>
      </c>
      <c r="T46" s="137" t="s">
        <v>137</v>
      </c>
      <c r="U46" s="137" t="s">
        <v>137</v>
      </c>
      <c r="V46" s="137" t="s">
        <v>137</v>
      </c>
      <c r="W46" s="137" t="s">
        <v>137</v>
      </c>
      <c r="X46" s="137" t="s">
        <v>137</v>
      </c>
      <c r="Y46" s="137" t="s">
        <v>137</v>
      </c>
      <c r="Z46" s="137" t="s">
        <v>137</v>
      </c>
      <c r="AA46" s="137" t="s">
        <v>137</v>
      </c>
      <c r="AB46" s="137" t="s">
        <v>137</v>
      </c>
      <c r="AC46" s="137" t="s">
        <v>137</v>
      </c>
      <c r="AD46" s="137" t="s">
        <v>137</v>
      </c>
      <c r="AE46" s="137" t="s">
        <v>137</v>
      </c>
      <c r="AF46" s="137" t="s">
        <v>137</v>
      </c>
      <c r="AG46" s="137" t="s">
        <v>137</v>
      </c>
      <c r="AH46" s="137" t="s">
        <v>137</v>
      </c>
      <c r="AI46" s="137" t="s">
        <v>137</v>
      </c>
      <c r="AJ46" s="137" t="s">
        <v>137</v>
      </c>
      <c r="AK46" s="137" t="s">
        <v>137</v>
      </c>
      <c r="AL46" s="137" t="s">
        <v>137</v>
      </c>
      <c r="AM46" s="137" t="s">
        <v>137</v>
      </c>
      <c r="AN46" s="137" t="s">
        <v>137</v>
      </c>
      <c r="AO46" s="137" t="s">
        <v>137</v>
      </c>
      <c r="AP46" s="137" t="s">
        <v>137</v>
      </c>
      <c r="AQ46" s="137" t="s">
        <v>137</v>
      </c>
      <c r="AR46" s="137" t="s">
        <v>137</v>
      </c>
      <c r="AS46" s="137" t="s">
        <v>137</v>
      </c>
      <c r="AT46" s="137" t="s">
        <v>137</v>
      </c>
      <c r="AU46" s="137" t="s">
        <v>137</v>
      </c>
      <c r="AV46" s="137" t="s">
        <v>137</v>
      </c>
      <c r="AW46" s="137" t="s">
        <v>137</v>
      </c>
      <c r="AX46" s="137" t="s">
        <v>137</v>
      </c>
      <c r="AY46" s="137" t="s">
        <v>137</v>
      </c>
      <c r="AZ46" s="137" t="s">
        <v>137</v>
      </c>
      <c r="BA46" s="137" t="s">
        <v>137</v>
      </c>
      <c r="BB46" s="137" t="s">
        <v>137</v>
      </c>
      <c r="BC46" s="137" t="s">
        <v>137</v>
      </c>
      <c r="BD46" s="137" t="s">
        <v>137</v>
      </c>
      <c r="BE46" s="137" t="s">
        <v>137</v>
      </c>
      <c r="BF46" s="137" t="s">
        <v>137</v>
      </c>
      <c r="BG46" s="137" t="s">
        <v>137</v>
      </c>
      <c r="BH46" s="137" t="s">
        <v>137</v>
      </c>
      <c r="BI46" s="137" t="s">
        <v>137</v>
      </c>
      <c r="BJ46" s="137" t="s">
        <v>137</v>
      </c>
      <c r="BK46" s="137" t="s">
        <v>137</v>
      </c>
      <c r="BL46" s="137" t="s">
        <v>137</v>
      </c>
      <c r="BM46" s="137" t="s">
        <v>137</v>
      </c>
      <c r="BN46" s="137">
        <v>0</v>
      </c>
      <c r="BO46" s="137">
        <v>0</v>
      </c>
      <c r="BP46" s="137">
        <v>0</v>
      </c>
      <c r="BQ46" s="137">
        <v>1</v>
      </c>
      <c r="BR46" s="137">
        <v>0</v>
      </c>
      <c r="BS46" s="137">
        <v>1</v>
      </c>
    </row>
    <row r="47" spans="1:71" ht="15" customHeight="1">
      <c r="A47" s="253"/>
      <c r="B47" s="201" t="s">
        <v>224</v>
      </c>
      <c r="C47" s="137" t="s">
        <v>137</v>
      </c>
      <c r="D47" s="137" t="s">
        <v>137</v>
      </c>
      <c r="E47" s="137" t="s">
        <v>137</v>
      </c>
      <c r="F47" s="137" t="s">
        <v>137</v>
      </c>
      <c r="G47" s="137" t="s">
        <v>137</v>
      </c>
      <c r="H47" s="137" t="s">
        <v>137</v>
      </c>
      <c r="I47" s="137" t="s">
        <v>137</v>
      </c>
      <c r="J47" s="137" t="s">
        <v>137</v>
      </c>
      <c r="K47" s="137" t="s">
        <v>137</v>
      </c>
      <c r="L47" s="137" t="s">
        <v>137</v>
      </c>
      <c r="M47" s="137" t="s">
        <v>137</v>
      </c>
      <c r="N47" s="137" t="s">
        <v>137</v>
      </c>
      <c r="O47" s="137" t="s">
        <v>137</v>
      </c>
      <c r="P47" s="137" t="s">
        <v>137</v>
      </c>
      <c r="Q47" s="137" t="s">
        <v>137</v>
      </c>
      <c r="R47" s="137" t="s">
        <v>137</v>
      </c>
      <c r="S47" s="137" t="s">
        <v>137</v>
      </c>
      <c r="T47" s="137" t="s">
        <v>137</v>
      </c>
      <c r="U47" s="137" t="s">
        <v>137</v>
      </c>
      <c r="V47" s="137" t="s">
        <v>137</v>
      </c>
      <c r="W47" s="137" t="s">
        <v>137</v>
      </c>
      <c r="X47" s="137" t="s">
        <v>137</v>
      </c>
      <c r="Y47" s="137" t="s">
        <v>137</v>
      </c>
      <c r="Z47" s="137" t="s">
        <v>137</v>
      </c>
      <c r="AA47" s="137" t="s">
        <v>137</v>
      </c>
      <c r="AB47" s="137" t="s">
        <v>137</v>
      </c>
      <c r="AC47" s="137" t="s">
        <v>137</v>
      </c>
      <c r="AD47" s="137" t="s">
        <v>137</v>
      </c>
      <c r="AE47" s="137" t="s">
        <v>137</v>
      </c>
      <c r="AF47" s="137" t="s">
        <v>137</v>
      </c>
      <c r="AG47" s="137" t="s">
        <v>137</v>
      </c>
      <c r="AH47" s="137" t="s">
        <v>137</v>
      </c>
      <c r="AI47" s="137" t="s">
        <v>137</v>
      </c>
      <c r="AJ47" s="137" t="s">
        <v>137</v>
      </c>
      <c r="AK47" s="137" t="s">
        <v>137</v>
      </c>
      <c r="AL47" s="137" t="s">
        <v>137</v>
      </c>
      <c r="AM47" s="137" t="s">
        <v>137</v>
      </c>
      <c r="AN47" s="137" t="s">
        <v>137</v>
      </c>
      <c r="AO47" s="137" t="s">
        <v>137</v>
      </c>
      <c r="AP47" s="137" t="s">
        <v>137</v>
      </c>
      <c r="AQ47" s="137" t="s">
        <v>137</v>
      </c>
      <c r="AR47" s="137" t="s">
        <v>137</v>
      </c>
      <c r="AS47" s="137" t="s">
        <v>137</v>
      </c>
      <c r="AT47" s="137" t="s">
        <v>137</v>
      </c>
      <c r="AU47" s="137" t="s">
        <v>137</v>
      </c>
      <c r="AV47" s="137" t="s">
        <v>137</v>
      </c>
      <c r="AW47" s="137" t="s">
        <v>137</v>
      </c>
      <c r="AX47" s="137" t="s">
        <v>137</v>
      </c>
      <c r="AY47" s="137" t="s">
        <v>137</v>
      </c>
      <c r="AZ47" s="137" t="s">
        <v>137</v>
      </c>
      <c r="BA47" s="137" t="s">
        <v>137</v>
      </c>
      <c r="BB47" s="137" t="s">
        <v>137</v>
      </c>
      <c r="BC47" s="137" t="s">
        <v>137</v>
      </c>
      <c r="BD47" s="137" t="s">
        <v>137</v>
      </c>
      <c r="BE47" s="137" t="s">
        <v>137</v>
      </c>
      <c r="BF47" s="137" t="s">
        <v>137</v>
      </c>
      <c r="BG47" s="137" t="s">
        <v>137</v>
      </c>
      <c r="BH47" s="137" t="s">
        <v>137</v>
      </c>
      <c r="BI47" s="137" t="s">
        <v>137</v>
      </c>
      <c r="BJ47" s="137" t="s">
        <v>137</v>
      </c>
      <c r="BK47" s="137" t="s">
        <v>137</v>
      </c>
      <c r="BL47" s="137" t="s">
        <v>137</v>
      </c>
      <c r="BM47" s="137" t="s">
        <v>137</v>
      </c>
      <c r="BN47" s="137" t="s">
        <v>137</v>
      </c>
      <c r="BO47" s="137" t="s">
        <v>137</v>
      </c>
      <c r="BP47" s="137" t="s">
        <v>137</v>
      </c>
      <c r="BQ47" s="137" t="s">
        <v>137</v>
      </c>
      <c r="BR47" s="137">
        <v>0</v>
      </c>
      <c r="BS47" s="137">
        <v>0</v>
      </c>
    </row>
    <row r="48" spans="1:71" ht="15.75" customHeight="1">
      <c r="A48" s="253"/>
      <c r="B48" s="201" t="s">
        <v>177</v>
      </c>
      <c r="C48" s="137">
        <v>0</v>
      </c>
      <c r="D48" s="137">
        <v>0</v>
      </c>
      <c r="E48" s="137">
        <v>1</v>
      </c>
      <c r="F48" s="137">
        <v>0</v>
      </c>
      <c r="G48" s="137">
        <v>0</v>
      </c>
      <c r="H48" s="137">
        <v>0</v>
      </c>
      <c r="I48" s="137">
        <v>1</v>
      </c>
      <c r="J48" s="137">
        <v>1</v>
      </c>
      <c r="K48" s="137">
        <v>1</v>
      </c>
      <c r="L48" s="137">
        <v>1</v>
      </c>
      <c r="M48" s="137">
        <v>1</v>
      </c>
      <c r="N48" s="137">
        <v>1</v>
      </c>
      <c r="O48" s="137">
        <v>1</v>
      </c>
      <c r="P48" s="137">
        <v>1</v>
      </c>
      <c r="Q48" s="137">
        <v>1</v>
      </c>
      <c r="R48" s="137">
        <v>1</v>
      </c>
      <c r="S48" s="137">
        <v>1</v>
      </c>
      <c r="T48" s="137">
        <v>1</v>
      </c>
      <c r="U48" s="137">
        <v>1</v>
      </c>
      <c r="V48" s="137">
        <v>1</v>
      </c>
      <c r="W48" s="137">
        <v>1</v>
      </c>
      <c r="X48" s="137">
        <v>0</v>
      </c>
      <c r="Y48" s="137">
        <v>0</v>
      </c>
      <c r="Z48" s="137">
        <v>0</v>
      </c>
      <c r="AA48" s="137">
        <v>0</v>
      </c>
      <c r="AB48" s="137">
        <v>0</v>
      </c>
      <c r="AC48" s="137">
        <v>0</v>
      </c>
      <c r="AD48" s="137">
        <v>0</v>
      </c>
      <c r="AE48" s="137">
        <v>0</v>
      </c>
      <c r="AF48" s="137">
        <v>0</v>
      </c>
      <c r="AG48" s="137">
        <v>0</v>
      </c>
      <c r="AH48" s="137">
        <v>0</v>
      </c>
      <c r="AI48" s="137">
        <v>0</v>
      </c>
      <c r="AJ48" s="137">
        <v>0</v>
      </c>
      <c r="AK48" s="137">
        <v>0</v>
      </c>
      <c r="AL48" s="137">
        <v>0</v>
      </c>
      <c r="AM48" s="137">
        <v>0</v>
      </c>
      <c r="AN48" s="137">
        <v>0</v>
      </c>
      <c r="AO48" s="137">
        <v>0</v>
      </c>
      <c r="AP48" s="137">
        <v>0</v>
      </c>
      <c r="AQ48" s="137">
        <v>0</v>
      </c>
      <c r="AR48" s="137">
        <v>0</v>
      </c>
      <c r="AS48" s="137">
        <v>0</v>
      </c>
      <c r="AT48" s="137">
        <v>0</v>
      </c>
      <c r="AU48" s="137">
        <v>0</v>
      </c>
      <c r="AV48" s="137">
        <v>1</v>
      </c>
      <c r="AW48" s="137">
        <v>1</v>
      </c>
      <c r="AX48" s="137">
        <v>0</v>
      </c>
      <c r="AY48" s="137">
        <v>0</v>
      </c>
      <c r="AZ48" s="137">
        <v>1</v>
      </c>
      <c r="BA48" s="137">
        <v>1</v>
      </c>
      <c r="BB48" s="137">
        <v>1</v>
      </c>
      <c r="BC48" s="137">
        <v>1</v>
      </c>
      <c r="BD48" s="137">
        <v>1</v>
      </c>
      <c r="BE48" s="137">
        <v>1</v>
      </c>
      <c r="BF48" s="137">
        <v>0</v>
      </c>
      <c r="BG48" s="137">
        <v>0</v>
      </c>
      <c r="BH48" s="137">
        <v>0</v>
      </c>
      <c r="BI48" s="137">
        <v>0</v>
      </c>
      <c r="BJ48" s="137">
        <v>0</v>
      </c>
      <c r="BK48" s="137">
        <v>0</v>
      </c>
      <c r="BL48" s="137">
        <v>0</v>
      </c>
      <c r="BM48" s="137">
        <v>0</v>
      </c>
      <c r="BN48" s="137">
        <v>1</v>
      </c>
      <c r="BO48" s="137">
        <v>0</v>
      </c>
      <c r="BP48" s="137">
        <v>1</v>
      </c>
      <c r="BQ48" s="137">
        <v>1</v>
      </c>
      <c r="BR48" s="137">
        <v>1</v>
      </c>
      <c r="BS48" s="137">
        <v>1</v>
      </c>
    </row>
    <row r="49" spans="1:71" ht="16.5" customHeight="1"/>
    <row r="50" spans="1:71" ht="15.75" customHeight="1">
      <c r="A50" s="254" t="s">
        <v>5</v>
      </c>
      <c r="B50" s="201" t="s">
        <v>178</v>
      </c>
      <c r="C50" s="137">
        <v>1</v>
      </c>
      <c r="D50" s="137">
        <v>1</v>
      </c>
      <c r="E50" s="137">
        <v>1</v>
      </c>
      <c r="F50" s="137">
        <v>1</v>
      </c>
      <c r="G50" s="137">
        <v>1</v>
      </c>
      <c r="H50" s="137">
        <v>1</v>
      </c>
      <c r="I50" s="137">
        <v>1</v>
      </c>
      <c r="J50" s="137">
        <v>0</v>
      </c>
      <c r="K50" s="137">
        <v>1</v>
      </c>
      <c r="L50" s="137">
        <v>1</v>
      </c>
      <c r="M50" s="137">
        <v>1</v>
      </c>
      <c r="N50" s="137">
        <v>1</v>
      </c>
      <c r="O50" s="137">
        <v>1</v>
      </c>
      <c r="P50" s="137">
        <v>1</v>
      </c>
      <c r="Q50" s="137">
        <v>0</v>
      </c>
      <c r="R50" s="137">
        <v>1</v>
      </c>
      <c r="S50" s="137">
        <v>1</v>
      </c>
      <c r="T50" s="137">
        <v>1</v>
      </c>
      <c r="U50" s="137">
        <v>1</v>
      </c>
      <c r="V50" s="137">
        <v>1</v>
      </c>
      <c r="W50" s="137">
        <v>1</v>
      </c>
      <c r="X50" s="137">
        <v>1</v>
      </c>
      <c r="Y50" s="137">
        <v>1</v>
      </c>
      <c r="Z50" s="137">
        <v>1</v>
      </c>
      <c r="AA50" s="137">
        <v>1</v>
      </c>
      <c r="AB50" s="137">
        <v>1</v>
      </c>
      <c r="AC50" s="137">
        <v>1</v>
      </c>
      <c r="AD50" s="137">
        <v>1</v>
      </c>
      <c r="AE50" s="137">
        <v>1</v>
      </c>
      <c r="AF50" s="137">
        <v>1</v>
      </c>
      <c r="AG50" s="137">
        <v>1</v>
      </c>
      <c r="AH50" s="137">
        <v>1</v>
      </c>
      <c r="AI50" s="137">
        <v>1</v>
      </c>
      <c r="AJ50" s="137">
        <v>1</v>
      </c>
      <c r="AK50" s="137">
        <v>1</v>
      </c>
      <c r="AL50" s="137">
        <v>1</v>
      </c>
      <c r="AM50" s="137">
        <v>1</v>
      </c>
      <c r="AN50" s="137">
        <v>1</v>
      </c>
      <c r="AO50" s="137">
        <v>1</v>
      </c>
      <c r="AP50" s="137">
        <v>1</v>
      </c>
      <c r="AQ50" s="137">
        <v>1</v>
      </c>
      <c r="AR50" s="137">
        <v>1</v>
      </c>
      <c r="AS50" s="137">
        <v>1</v>
      </c>
      <c r="AT50" s="137">
        <v>0</v>
      </c>
      <c r="AU50" s="137">
        <v>0</v>
      </c>
      <c r="AV50" s="137">
        <v>1</v>
      </c>
      <c r="AW50" s="137">
        <v>0</v>
      </c>
      <c r="AX50" s="137">
        <v>1</v>
      </c>
      <c r="AY50" s="137">
        <v>0</v>
      </c>
      <c r="AZ50" s="137">
        <v>0</v>
      </c>
      <c r="BA50" s="137">
        <v>0</v>
      </c>
      <c r="BB50" s="137">
        <v>1</v>
      </c>
      <c r="BC50" s="137">
        <v>1</v>
      </c>
      <c r="BD50" s="137">
        <v>1</v>
      </c>
      <c r="BE50" s="137">
        <v>1</v>
      </c>
      <c r="BF50" s="137">
        <v>1</v>
      </c>
      <c r="BG50" s="137">
        <v>1</v>
      </c>
      <c r="BH50" s="137">
        <v>1</v>
      </c>
      <c r="BI50" s="137">
        <v>1</v>
      </c>
      <c r="BJ50" s="137">
        <v>1</v>
      </c>
      <c r="BK50" s="137">
        <v>0</v>
      </c>
      <c r="BL50" s="137">
        <v>0</v>
      </c>
      <c r="BM50" s="137">
        <v>0</v>
      </c>
      <c r="BN50" s="137">
        <v>1</v>
      </c>
      <c r="BO50" s="137">
        <v>1</v>
      </c>
      <c r="BP50" s="137">
        <v>1</v>
      </c>
      <c r="BQ50" s="137">
        <v>1</v>
      </c>
      <c r="BR50" s="137">
        <v>1</v>
      </c>
      <c r="BS50" s="137">
        <v>1</v>
      </c>
    </row>
    <row r="51" spans="1:71">
      <c r="A51" s="254"/>
      <c r="B51" s="201" t="s">
        <v>179</v>
      </c>
      <c r="C51" s="137">
        <v>1</v>
      </c>
      <c r="D51" s="137">
        <v>1</v>
      </c>
      <c r="E51" s="137">
        <v>0</v>
      </c>
      <c r="F51" s="137">
        <v>1</v>
      </c>
      <c r="G51" s="137">
        <v>1</v>
      </c>
      <c r="H51" s="137">
        <v>1</v>
      </c>
      <c r="I51" s="137">
        <v>1</v>
      </c>
      <c r="J51" s="137">
        <v>1</v>
      </c>
      <c r="K51" s="137">
        <v>1</v>
      </c>
      <c r="L51" s="137">
        <v>1</v>
      </c>
      <c r="M51" s="137">
        <v>1</v>
      </c>
      <c r="N51" s="137">
        <v>1</v>
      </c>
      <c r="O51" s="137">
        <v>1</v>
      </c>
      <c r="P51" s="137">
        <v>1</v>
      </c>
      <c r="Q51" s="137">
        <v>1</v>
      </c>
      <c r="R51" s="137">
        <v>1</v>
      </c>
      <c r="S51" s="137">
        <v>1</v>
      </c>
      <c r="T51" s="137">
        <v>1</v>
      </c>
      <c r="U51" s="137">
        <v>1</v>
      </c>
      <c r="V51" s="137">
        <v>1</v>
      </c>
      <c r="W51" s="137">
        <v>1</v>
      </c>
      <c r="X51" s="137">
        <v>1</v>
      </c>
      <c r="Y51" s="137">
        <v>1</v>
      </c>
      <c r="Z51" s="137">
        <v>1</v>
      </c>
      <c r="AA51" s="137">
        <v>0</v>
      </c>
      <c r="AB51" s="137">
        <v>1</v>
      </c>
      <c r="AC51" s="137">
        <v>1</v>
      </c>
      <c r="AD51" s="137">
        <v>1</v>
      </c>
      <c r="AE51" s="137">
        <v>1</v>
      </c>
      <c r="AF51" s="137">
        <v>1</v>
      </c>
      <c r="AG51" s="137">
        <v>1</v>
      </c>
      <c r="AH51" s="137">
        <v>1</v>
      </c>
      <c r="AI51" s="137">
        <v>0</v>
      </c>
      <c r="AJ51" s="137">
        <v>1</v>
      </c>
      <c r="AK51" s="137">
        <v>1</v>
      </c>
      <c r="AL51" s="137">
        <v>1</v>
      </c>
      <c r="AM51" s="137">
        <v>0</v>
      </c>
      <c r="AN51" s="137">
        <v>0</v>
      </c>
      <c r="AO51" s="137">
        <v>1</v>
      </c>
      <c r="AP51" s="137">
        <v>1</v>
      </c>
      <c r="AQ51" s="137">
        <v>1</v>
      </c>
      <c r="AR51" s="137">
        <v>1</v>
      </c>
      <c r="AS51" s="137">
        <v>1</v>
      </c>
      <c r="AT51" s="137">
        <v>1</v>
      </c>
      <c r="AU51" s="137">
        <v>0</v>
      </c>
      <c r="AV51" s="137">
        <v>0</v>
      </c>
      <c r="AW51" s="137">
        <v>1</v>
      </c>
      <c r="AX51" s="137">
        <v>1</v>
      </c>
      <c r="AY51" s="137">
        <v>1</v>
      </c>
      <c r="AZ51" s="137">
        <v>1</v>
      </c>
      <c r="BA51" s="137">
        <v>1</v>
      </c>
      <c r="BB51" s="137">
        <v>1</v>
      </c>
      <c r="BC51" s="137">
        <v>1</v>
      </c>
      <c r="BD51" s="137">
        <v>1</v>
      </c>
      <c r="BE51" s="137">
        <v>1</v>
      </c>
      <c r="BF51" s="137">
        <v>1</v>
      </c>
      <c r="BG51" s="137">
        <v>1</v>
      </c>
      <c r="BH51" s="137">
        <v>1</v>
      </c>
      <c r="BI51" s="137">
        <v>1</v>
      </c>
      <c r="BJ51" s="137">
        <v>1</v>
      </c>
      <c r="BK51" s="137">
        <v>1</v>
      </c>
      <c r="BL51" s="137">
        <v>1</v>
      </c>
      <c r="BM51" s="137">
        <v>1</v>
      </c>
      <c r="BN51" s="137">
        <v>1</v>
      </c>
      <c r="BO51" s="137">
        <v>1</v>
      </c>
      <c r="BP51" s="137">
        <v>1</v>
      </c>
      <c r="BQ51" s="137">
        <v>1</v>
      </c>
      <c r="BR51" s="137">
        <v>1</v>
      </c>
      <c r="BS51" s="137">
        <v>1</v>
      </c>
    </row>
    <row r="52" spans="1:71">
      <c r="A52" s="254"/>
      <c r="B52" s="201" t="s">
        <v>180</v>
      </c>
      <c r="C52" s="137">
        <v>1</v>
      </c>
      <c r="D52" s="137">
        <v>1</v>
      </c>
      <c r="E52" s="137">
        <v>1</v>
      </c>
      <c r="F52" s="137">
        <v>1</v>
      </c>
      <c r="G52" s="137">
        <v>1</v>
      </c>
      <c r="H52" s="137">
        <v>1</v>
      </c>
      <c r="I52" s="137">
        <v>1</v>
      </c>
      <c r="J52" s="137">
        <v>1</v>
      </c>
      <c r="K52" s="137">
        <v>1</v>
      </c>
      <c r="L52" s="137">
        <v>1</v>
      </c>
      <c r="M52" s="137">
        <v>1</v>
      </c>
      <c r="N52" s="137">
        <v>1</v>
      </c>
      <c r="O52" s="137">
        <v>1</v>
      </c>
      <c r="P52" s="137">
        <v>1</v>
      </c>
      <c r="Q52" s="137">
        <v>1</v>
      </c>
      <c r="R52" s="137">
        <v>1</v>
      </c>
      <c r="S52" s="137">
        <v>1</v>
      </c>
      <c r="T52" s="137">
        <v>1</v>
      </c>
      <c r="U52" s="137">
        <v>1</v>
      </c>
      <c r="V52" s="137">
        <v>1</v>
      </c>
      <c r="W52" s="137">
        <v>1</v>
      </c>
      <c r="X52" s="137">
        <v>1</v>
      </c>
      <c r="Y52" s="137">
        <v>1</v>
      </c>
      <c r="Z52" s="137">
        <v>1</v>
      </c>
      <c r="AA52" s="137">
        <v>1</v>
      </c>
      <c r="AB52" s="137">
        <v>1</v>
      </c>
      <c r="AC52" s="137">
        <v>1</v>
      </c>
      <c r="AD52" s="137">
        <v>1</v>
      </c>
      <c r="AE52" s="137">
        <v>1</v>
      </c>
      <c r="AF52" s="137">
        <v>1</v>
      </c>
      <c r="AG52" s="137">
        <v>0</v>
      </c>
      <c r="AH52" s="137">
        <v>1</v>
      </c>
      <c r="AI52" s="137">
        <v>1</v>
      </c>
      <c r="AJ52" s="137">
        <v>1</v>
      </c>
      <c r="AK52" s="137">
        <v>0</v>
      </c>
      <c r="AL52" s="137">
        <v>0</v>
      </c>
      <c r="AM52" s="137">
        <v>1</v>
      </c>
      <c r="AN52" s="137">
        <v>1</v>
      </c>
      <c r="AO52" s="137">
        <v>1</v>
      </c>
      <c r="AP52" s="137">
        <v>0</v>
      </c>
      <c r="AQ52" s="137">
        <v>1</v>
      </c>
      <c r="AR52" s="137">
        <v>1</v>
      </c>
      <c r="AS52" s="137">
        <v>0</v>
      </c>
      <c r="AT52" s="137">
        <v>1</v>
      </c>
      <c r="AU52" s="137">
        <v>0</v>
      </c>
      <c r="AV52" s="137">
        <v>1</v>
      </c>
      <c r="AW52" s="137">
        <v>1</v>
      </c>
      <c r="AX52" s="137">
        <v>0</v>
      </c>
      <c r="AY52" s="137">
        <v>1</v>
      </c>
      <c r="AZ52" s="137">
        <v>1</v>
      </c>
      <c r="BA52" s="137">
        <v>1</v>
      </c>
      <c r="BB52" s="137">
        <v>1</v>
      </c>
      <c r="BC52" s="137">
        <v>0</v>
      </c>
      <c r="BD52" s="137">
        <v>1</v>
      </c>
      <c r="BE52" s="137">
        <v>1</v>
      </c>
      <c r="BF52" s="137">
        <v>1</v>
      </c>
      <c r="BG52" s="137">
        <v>0</v>
      </c>
      <c r="BH52" s="137">
        <v>0</v>
      </c>
      <c r="BI52" s="137">
        <v>0</v>
      </c>
      <c r="BJ52" s="137">
        <v>1</v>
      </c>
      <c r="BK52" s="137">
        <v>1</v>
      </c>
      <c r="BL52" s="137">
        <v>1</v>
      </c>
      <c r="BM52" s="137">
        <v>1</v>
      </c>
      <c r="BN52" s="137">
        <v>1</v>
      </c>
      <c r="BO52" s="137">
        <v>1</v>
      </c>
      <c r="BP52" s="137">
        <v>1</v>
      </c>
      <c r="BQ52" s="137">
        <v>1</v>
      </c>
      <c r="BR52" s="137">
        <v>1</v>
      </c>
      <c r="BS52" s="137">
        <v>1</v>
      </c>
    </row>
    <row r="53" spans="1:71" ht="15" customHeight="1">
      <c r="A53" s="254"/>
      <c r="B53" s="201" t="s">
        <v>181</v>
      </c>
      <c r="C53" s="137">
        <v>1</v>
      </c>
      <c r="D53" s="137">
        <v>1</v>
      </c>
      <c r="E53" s="137">
        <v>1</v>
      </c>
      <c r="F53" s="137">
        <v>1</v>
      </c>
      <c r="G53" s="137">
        <v>1</v>
      </c>
      <c r="H53" s="137">
        <v>1</v>
      </c>
      <c r="I53" s="137">
        <v>1</v>
      </c>
      <c r="J53" s="137">
        <v>1</v>
      </c>
      <c r="K53" s="137">
        <v>1</v>
      </c>
      <c r="L53" s="137">
        <v>1</v>
      </c>
      <c r="M53" s="137">
        <v>1</v>
      </c>
      <c r="N53" s="137">
        <v>1</v>
      </c>
      <c r="O53" s="137">
        <v>1</v>
      </c>
      <c r="P53" s="137">
        <v>1</v>
      </c>
      <c r="Q53" s="137">
        <v>1</v>
      </c>
      <c r="R53" s="137">
        <v>1</v>
      </c>
      <c r="S53" s="137">
        <v>1</v>
      </c>
      <c r="T53" s="137">
        <v>1</v>
      </c>
      <c r="U53" s="137">
        <v>1</v>
      </c>
      <c r="V53" s="137">
        <v>1</v>
      </c>
      <c r="W53" s="137">
        <v>1</v>
      </c>
      <c r="X53" s="137">
        <v>1</v>
      </c>
      <c r="Y53" s="137">
        <v>1</v>
      </c>
      <c r="Z53" s="137">
        <v>1</v>
      </c>
      <c r="AA53" s="137">
        <v>1</v>
      </c>
      <c r="AB53" s="137">
        <v>1</v>
      </c>
      <c r="AC53" s="137">
        <v>1</v>
      </c>
      <c r="AD53" s="137">
        <v>1</v>
      </c>
      <c r="AE53" s="137">
        <v>1</v>
      </c>
      <c r="AF53" s="137">
        <v>1</v>
      </c>
      <c r="AG53" s="137">
        <v>1</v>
      </c>
      <c r="AH53" s="137">
        <v>1</v>
      </c>
      <c r="AI53" s="137">
        <v>1</v>
      </c>
      <c r="AJ53" s="137">
        <v>0</v>
      </c>
      <c r="AK53" s="137">
        <v>1</v>
      </c>
      <c r="AL53" s="137">
        <v>1</v>
      </c>
      <c r="AM53" s="137">
        <v>1</v>
      </c>
      <c r="AN53" s="137">
        <v>1</v>
      </c>
      <c r="AO53" s="137">
        <v>0</v>
      </c>
      <c r="AP53" s="137">
        <v>1</v>
      </c>
      <c r="AQ53" s="137">
        <v>1</v>
      </c>
      <c r="AR53" s="137">
        <v>1</v>
      </c>
      <c r="AS53" s="137">
        <v>1</v>
      </c>
      <c r="AT53" s="137">
        <v>1</v>
      </c>
      <c r="AU53" s="137">
        <v>1</v>
      </c>
      <c r="AV53" s="137">
        <v>1</v>
      </c>
      <c r="AW53" s="137">
        <v>1</v>
      </c>
      <c r="AX53" s="137">
        <v>0</v>
      </c>
      <c r="AY53" s="137">
        <v>1</v>
      </c>
      <c r="AZ53" s="137">
        <v>1</v>
      </c>
      <c r="BA53" s="137">
        <v>1</v>
      </c>
      <c r="BB53" s="137">
        <v>1</v>
      </c>
      <c r="BC53" s="137">
        <v>1</v>
      </c>
      <c r="BD53" s="137">
        <v>1</v>
      </c>
      <c r="BE53" s="137">
        <v>1</v>
      </c>
      <c r="BF53" s="137">
        <v>1</v>
      </c>
      <c r="BG53" s="137">
        <v>1</v>
      </c>
      <c r="BH53" s="137">
        <v>1</v>
      </c>
      <c r="BI53" s="137">
        <v>1</v>
      </c>
      <c r="BJ53" s="137">
        <v>1</v>
      </c>
      <c r="BK53" s="137">
        <v>1</v>
      </c>
      <c r="BL53" s="137">
        <v>1</v>
      </c>
      <c r="BM53" s="137">
        <v>1</v>
      </c>
      <c r="BN53" s="137">
        <v>1</v>
      </c>
      <c r="BO53" s="137">
        <v>1</v>
      </c>
      <c r="BP53" s="137">
        <v>1</v>
      </c>
      <c r="BQ53" s="137">
        <v>1</v>
      </c>
      <c r="BR53" s="137">
        <v>1</v>
      </c>
      <c r="BS53" s="137">
        <v>1</v>
      </c>
    </row>
    <row r="54" spans="1:71">
      <c r="A54" s="138"/>
    </row>
    <row r="55" spans="1:71">
      <c r="A55" s="255" t="s">
        <v>182</v>
      </c>
      <c r="B55" s="201" t="s">
        <v>61</v>
      </c>
      <c r="C55" s="136">
        <f t="shared" ref="C55:AH55" si="0">AVERAGE(C6:C34)*100</f>
        <v>100</v>
      </c>
      <c r="D55" s="136">
        <f t="shared" si="0"/>
        <v>100</v>
      </c>
      <c r="E55" s="136">
        <f t="shared" si="0"/>
        <v>100</v>
      </c>
      <c r="F55" s="136">
        <f t="shared" si="0"/>
        <v>83.333333333333343</v>
      </c>
      <c r="G55" s="136">
        <f t="shared" si="0"/>
        <v>91.666666666666657</v>
      </c>
      <c r="H55" s="136">
        <f t="shared" si="0"/>
        <v>100</v>
      </c>
      <c r="I55" s="136">
        <f t="shared" si="0"/>
        <v>100</v>
      </c>
      <c r="J55" s="136">
        <f t="shared" si="0"/>
        <v>83.333333333333343</v>
      </c>
      <c r="K55" s="136">
        <f t="shared" si="0"/>
        <v>92.857142857142861</v>
      </c>
      <c r="L55" s="136">
        <f t="shared" si="0"/>
        <v>78.571428571428569</v>
      </c>
      <c r="M55" s="136">
        <f t="shared" si="0"/>
        <v>93.75</v>
      </c>
      <c r="N55" s="136">
        <f t="shared" si="0"/>
        <v>87.5</v>
      </c>
      <c r="O55" s="136">
        <f t="shared" si="0"/>
        <v>87.5</v>
      </c>
      <c r="P55" s="136">
        <f t="shared" si="0"/>
        <v>87.5</v>
      </c>
      <c r="Q55" s="136">
        <f t="shared" si="0"/>
        <v>75</v>
      </c>
      <c r="R55" s="136">
        <f t="shared" si="0"/>
        <v>100</v>
      </c>
      <c r="S55" s="136">
        <f t="shared" si="0"/>
        <v>100</v>
      </c>
      <c r="T55" s="136">
        <f t="shared" si="0"/>
        <v>75</v>
      </c>
      <c r="U55" s="136">
        <f t="shared" si="0"/>
        <v>87.5</v>
      </c>
      <c r="V55" s="136">
        <f t="shared" si="0"/>
        <v>75</v>
      </c>
      <c r="W55" s="136">
        <f t="shared" si="0"/>
        <v>73.68421052631578</v>
      </c>
      <c r="X55" s="136">
        <f t="shared" si="0"/>
        <v>73.68421052631578</v>
      </c>
      <c r="Y55" s="136">
        <f t="shared" si="0"/>
        <v>63.157894736842103</v>
      </c>
      <c r="Z55" s="136">
        <f t="shared" si="0"/>
        <v>42.105263157894733</v>
      </c>
      <c r="AA55" s="136">
        <f t="shared" si="0"/>
        <v>55.000000000000007</v>
      </c>
      <c r="AB55" s="136">
        <f t="shared" si="0"/>
        <v>70</v>
      </c>
      <c r="AC55" s="136">
        <f t="shared" si="0"/>
        <v>65</v>
      </c>
      <c r="AD55" s="136">
        <f t="shared" si="0"/>
        <v>60</v>
      </c>
      <c r="AE55" s="136">
        <f t="shared" si="0"/>
        <v>60</v>
      </c>
      <c r="AF55" s="136">
        <f t="shared" si="0"/>
        <v>70</v>
      </c>
      <c r="AG55" s="136">
        <f t="shared" si="0"/>
        <v>50</v>
      </c>
      <c r="AH55" s="136">
        <f t="shared" si="0"/>
        <v>60</v>
      </c>
      <c r="AI55" s="136">
        <f t="shared" ref="AI55:BR55" si="1">AVERAGE(AI6:AI34)*100</f>
        <v>60</v>
      </c>
      <c r="AJ55" s="136">
        <f t="shared" si="1"/>
        <v>61.904761904761905</v>
      </c>
      <c r="AK55" s="136">
        <f t="shared" si="1"/>
        <v>71.428571428571431</v>
      </c>
      <c r="AL55" s="136">
        <f t="shared" si="1"/>
        <v>42.857142857142854</v>
      </c>
      <c r="AM55" s="136">
        <f t="shared" si="1"/>
        <v>52.380952380952387</v>
      </c>
      <c r="AN55" s="136">
        <f t="shared" si="1"/>
        <v>52.380952380952387</v>
      </c>
      <c r="AO55" s="136">
        <f t="shared" si="1"/>
        <v>42.857142857142854</v>
      </c>
      <c r="AP55" s="136">
        <f t="shared" si="1"/>
        <v>57.142857142857139</v>
      </c>
      <c r="AQ55" s="136">
        <f t="shared" si="1"/>
        <v>61.904761904761905</v>
      </c>
      <c r="AR55" s="136">
        <f t="shared" si="1"/>
        <v>59.090909090909093</v>
      </c>
      <c r="AS55" s="136">
        <f t="shared" si="1"/>
        <v>50</v>
      </c>
      <c r="AT55" s="136">
        <f t="shared" si="1"/>
        <v>50</v>
      </c>
      <c r="AU55" s="136">
        <f t="shared" si="1"/>
        <v>60.869565217391312</v>
      </c>
      <c r="AV55" s="136">
        <f t="shared" si="1"/>
        <v>47.826086956521742</v>
      </c>
      <c r="AW55" s="136">
        <f t="shared" si="1"/>
        <v>47.826086956521742</v>
      </c>
      <c r="AX55" s="136">
        <f t="shared" si="1"/>
        <v>56.521739130434781</v>
      </c>
      <c r="AY55" s="136">
        <f t="shared" si="1"/>
        <v>47.826086956521742</v>
      </c>
      <c r="AZ55" s="136">
        <f t="shared" si="1"/>
        <v>69.565217391304344</v>
      </c>
      <c r="BA55" s="136">
        <f t="shared" si="1"/>
        <v>82.608695652173907</v>
      </c>
      <c r="BB55" s="136">
        <f t="shared" si="1"/>
        <v>69.565217391304344</v>
      </c>
      <c r="BC55" s="136">
        <f t="shared" si="1"/>
        <v>65.217391304347828</v>
      </c>
      <c r="BD55" s="136">
        <f t="shared" si="1"/>
        <v>65.217391304347828</v>
      </c>
      <c r="BE55" s="136">
        <f t="shared" si="1"/>
        <v>58.333333333333336</v>
      </c>
      <c r="BF55" s="136">
        <f t="shared" si="1"/>
        <v>69.230769230769226</v>
      </c>
      <c r="BG55" s="136">
        <f t="shared" si="1"/>
        <v>69.230769230769226</v>
      </c>
      <c r="BH55" s="136">
        <f t="shared" si="1"/>
        <v>81.481481481481481</v>
      </c>
      <c r="BI55" s="136">
        <f t="shared" si="1"/>
        <v>55.555555555555557</v>
      </c>
      <c r="BJ55" s="136">
        <f t="shared" si="1"/>
        <v>70.370370370370367</v>
      </c>
      <c r="BK55" s="136">
        <f t="shared" si="1"/>
        <v>70.370370370370367</v>
      </c>
      <c r="BL55" s="136">
        <f t="shared" si="1"/>
        <v>77.777777777777786</v>
      </c>
      <c r="BM55" s="136">
        <f t="shared" si="1"/>
        <v>66.666666666666657</v>
      </c>
      <c r="BN55" s="136">
        <f t="shared" si="1"/>
        <v>86.206896551724128</v>
      </c>
      <c r="BO55" s="136">
        <f t="shared" si="1"/>
        <v>82.758620689655174</v>
      </c>
      <c r="BP55" s="136">
        <f t="shared" si="1"/>
        <v>93.103448275862064</v>
      </c>
      <c r="BQ55" s="136">
        <f t="shared" si="1"/>
        <v>86.206896551724128</v>
      </c>
      <c r="BR55" s="136">
        <f t="shared" si="1"/>
        <v>86.206896551724128</v>
      </c>
      <c r="BS55" s="136">
        <f>AVERAGE(BS6:BS34)*100</f>
        <v>86.206896551724128</v>
      </c>
    </row>
    <row r="56" spans="1:71">
      <c r="A56" s="255"/>
      <c r="B56" s="201" t="s">
        <v>3</v>
      </c>
      <c r="C56" s="136">
        <f t="shared" ref="C56:AH56" si="2">AVERAGE(C36:C48)*100</f>
        <v>66.666666666666657</v>
      </c>
      <c r="D56" s="136">
        <f t="shared" si="2"/>
        <v>66.666666666666657</v>
      </c>
      <c r="E56" s="136">
        <f t="shared" si="2"/>
        <v>100</v>
      </c>
      <c r="F56" s="136">
        <f t="shared" si="2"/>
        <v>66.666666666666657</v>
      </c>
      <c r="G56" s="136">
        <f t="shared" si="2"/>
        <v>66.666666666666657</v>
      </c>
      <c r="H56" s="136">
        <f t="shared" si="2"/>
        <v>66.666666666666657</v>
      </c>
      <c r="I56" s="136">
        <f t="shared" si="2"/>
        <v>100</v>
      </c>
      <c r="J56" s="136">
        <f t="shared" si="2"/>
        <v>100</v>
      </c>
      <c r="K56" s="136">
        <f t="shared" si="2"/>
        <v>100</v>
      </c>
      <c r="L56" s="136">
        <f t="shared" si="2"/>
        <v>100</v>
      </c>
      <c r="M56" s="136">
        <f t="shared" si="2"/>
        <v>100</v>
      </c>
      <c r="N56" s="136">
        <f t="shared" si="2"/>
        <v>100</v>
      </c>
      <c r="O56" s="136">
        <f t="shared" si="2"/>
        <v>100</v>
      </c>
      <c r="P56" s="136">
        <f t="shared" si="2"/>
        <v>100</v>
      </c>
      <c r="Q56" s="136">
        <f t="shared" si="2"/>
        <v>66.666666666666657</v>
      </c>
      <c r="R56" s="136">
        <f t="shared" si="2"/>
        <v>100</v>
      </c>
      <c r="S56" s="136">
        <f t="shared" si="2"/>
        <v>75</v>
      </c>
      <c r="T56" s="136">
        <f t="shared" si="2"/>
        <v>75</v>
      </c>
      <c r="U56" s="136">
        <f t="shared" si="2"/>
        <v>100</v>
      </c>
      <c r="V56" s="136">
        <f t="shared" si="2"/>
        <v>100</v>
      </c>
      <c r="W56" s="136">
        <f t="shared" si="2"/>
        <v>100</v>
      </c>
      <c r="X56" s="136">
        <f t="shared" si="2"/>
        <v>80</v>
      </c>
      <c r="Y56" s="136">
        <f t="shared" si="2"/>
        <v>83.333333333333343</v>
      </c>
      <c r="Z56" s="136">
        <f t="shared" si="2"/>
        <v>50</v>
      </c>
      <c r="AA56" s="136">
        <f t="shared" si="2"/>
        <v>83.333333333333343</v>
      </c>
      <c r="AB56" s="136">
        <f t="shared" si="2"/>
        <v>66.666666666666657</v>
      </c>
      <c r="AC56" s="136">
        <f t="shared" si="2"/>
        <v>66.666666666666657</v>
      </c>
      <c r="AD56" s="136">
        <f t="shared" si="2"/>
        <v>50</v>
      </c>
      <c r="AE56" s="136">
        <f t="shared" si="2"/>
        <v>83.333333333333343</v>
      </c>
      <c r="AF56" s="136">
        <f t="shared" si="2"/>
        <v>83.333333333333343</v>
      </c>
      <c r="AG56" s="136">
        <f t="shared" si="2"/>
        <v>57.142857142857139</v>
      </c>
      <c r="AH56" s="136">
        <f t="shared" si="2"/>
        <v>71.428571428571431</v>
      </c>
      <c r="AI56" s="136">
        <f t="shared" ref="AI56:BR56" si="3">AVERAGE(AI36:AI48)*100</f>
        <v>57.142857142857139</v>
      </c>
      <c r="AJ56" s="136">
        <f t="shared" si="3"/>
        <v>57.142857142857139</v>
      </c>
      <c r="AK56" s="136">
        <f t="shared" si="3"/>
        <v>42.857142857142854</v>
      </c>
      <c r="AL56" s="136">
        <f t="shared" si="3"/>
        <v>57.142857142857139</v>
      </c>
      <c r="AM56" s="136">
        <f t="shared" si="3"/>
        <v>71.428571428571431</v>
      </c>
      <c r="AN56" s="136">
        <f t="shared" si="3"/>
        <v>71.428571428571431</v>
      </c>
      <c r="AO56" s="136">
        <f t="shared" si="3"/>
        <v>71.428571428571431</v>
      </c>
      <c r="AP56" s="136">
        <f t="shared" si="3"/>
        <v>71.428571428571431</v>
      </c>
      <c r="AQ56" s="136">
        <f t="shared" si="3"/>
        <v>71.428571428571431</v>
      </c>
      <c r="AR56" s="136">
        <f t="shared" si="3"/>
        <v>71.428571428571431</v>
      </c>
      <c r="AS56" s="136">
        <f t="shared" si="3"/>
        <v>85.714285714285708</v>
      </c>
      <c r="AT56" s="136">
        <f t="shared" si="3"/>
        <v>57.142857142857139</v>
      </c>
      <c r="AU56" s="136">
        <f t="shared" si="3"/>
        <v>75</v>
      </c>
      <c r="AV56" s="136">
        <f t="shared" si="3"/>
        <v>87.5</v>
      </c>
      <c r="AW56" s="136">
        <f t="shared" si="3"/>
        <v>100</v>
      </c>
      <c r="AX56" s="136">
        <f t="shared" si="3"/>
        <v>87.5</v>
      </c>
      <c r="AY56" s="136">
        <f t="shared" si="3"/>
        <v>87.5</v>
      </c>
      <c r="AZ56" s="136">
        <f t="shared" si="3"/>
        <v>100</v>
      </c>
      <c r="BA56" s="136">
        <f t="shared" si="3"/>
        <v>100</v>
      </c>
      <c r="BB56" s="136">
        <f t="shared" si="3"/>
        <v>77.777777777777786</v>
      </c>
      <c r="BC56" s="136">
        <f t="shared" si="3"/>
        <v>66.666666666666657</v>
      </c>
      <c r="BD56" s="136">
        <f t="shared" si="3"/>
        <v>88.888888888888886</v>
      </c>
      <c r="BE56" s="136">
        <f t="shared" si="3"/>
        <v>55.555555555555557</v>
      </c>
      <c r="BF56" s="136">
        <f t="shared" si="3"/>
        <v>55.555555555555557</v>
      </c>
      <c r="BG56" s="136">
        <f t="shared" si="3"/>
        <v>33.333333333333329</v>
      </c>
      <c r="BH56" s="136">
        <f t="shared" si="3"/>
        <v>55.555555555555557</v>
      </c>
      <c r="BI56" s="136">
        <f t="shared" si="3"/>
        <v>55.555555555555557</v>
      </c>
      <c r="BJ56" s="136">
        <f t="shared" si="3"/>
        <v>44.444444444444443</v>
      </c>
      <c r="BK56" s="136">
        <f t="shared" si="3"/>
        <v>55.555555555555557</v>
      </c>
      <c r="BL56" s="136">
        <f t="shared" si="3"/>
        <v>44.444444444444443</v>
      </c>
      <c r="BM56" s="136">
        <f t="shared" si="3"/>
        <v>55.555555555555557</v>
      </c>
      <c r="BN56" s="136">
        <f t="shared" si="3"/>
        <v>90</v>
      </c>
      <c r="BO56" s="136">
        <f t="shared" si="3"/>
        <v>60</v>
      </c>
      <c r="BP56" s="136">
        <f t="shared" si="3"/>
        <v>90</v>
      </c>
      <c r="BQ56" s="136">
        <f t="shared" si="3"/>
        <v>100</v>
      </c>
      <c r="BR56" s="136">
        <f t="shared" si="3"/>
        <v>83.333333333333343</v>
      </c>
      <c r="BS56" s="136">
        <f t="shared" ref="BS56" si="4">AVERAGE(BS36:BS48)*100</f>
        <v>83.333333333333343</v>
      </c>
    </row>
    <row r="57" spans="1:71">
      <c r="A57" s="255"/>
      <c r="B57" s="201" t="s">
        <v>43</v>
      </c>
      <c r="C57" s="136">
        <f t="shared" ref="C57:AH57" si="5">AVERAGE(C50:C53)*100</f>
        <v>100</v>
      </c>
      <c r="D57" s="136">
        <f t="shared" si="5"/>
        <v>100</v>
      </c>
      <c r="E57" s="136">
        <f t="shared" si="5"/>
        <v>75</v>
      </c>
      <c r="F57" s="136">
        <f t="shared" si="5"/>
        <v>100</v>
      </c>
      <c r="G57" s="136">
        <f t="shared" si="5"/>
        <v>100</v>
      </c>
      <c r="H57" s="136">
        <f t="shared" si="5"/>
        <v>100</v>
      </c>
      <c r="I57" s="136">
        <f t="shared" si="5"/>
        <v>100</v>
      </c>
      <c r="J57" s="136">
        <f t="shared" si="5"/>
        <v>75</v>
      </c>
      <c r="K57" s="136">
        <f t="shared" si="5"/>
        <v>100</v>
      </c>
      <c r="L57" s="136">
        <f t="shared" si="5"/>
        <v>100</v>
      </c>
      <c r="M57" s="136">
        <f t="shared" si="5"/>
        <v>100</v>
      </c>
      <c r="N57" s="136">
        <f t="shared" si="5"/>
        <v>100</v>
      </c>
      <c r="O57" s="136">
        <f t="shared" si="5"/>
        <v>100</v>
      </c>
      <c r="P57" s="136">
        <f t="shared" si="5"/>
        <v>100</v>
      </c>
      <c r="Q57" s="136">
        <f t="shared" si="5"/>
        <v>75</v>
      </c>
      <c r="R57" s="136">
        <f t="shared" si="5"/>
        <v>100</v>
      </c>
      <c r="S57" s="136">
        <f t="shared" si="5"/>
        <v>100</v>
      </c>
      <c r="T57" s="136">
        <f t="shared" si="5"/>
        <v>100</v>
      </c>
      <c r="U57" s="136">
        <f t="shared" si="5"/>
        <v>100</v>
      </c>
      <c r="V57" s="136">
        <f t="shared" si="5"/>
        <v>100</v>
      </c>
      <c r="W57" s="136">
        <f t="shared" si="5"/>
        <v>100</v>
      </c>
      <c r="X57" s="136">
        <f t="shared" si="5"/>
        <v>100</v>
      </c>
      <c r="Y57" s="136">
        <f t="shared" si="5"/>
        <v>100</v>
      </c>
      <c r="Z57" s="136">
        <f t="shared" si="5"/>
        <v>100</v>
      </c>
      <c r="AA57" s="136">
        <f t="shared" si="5"/>
        <v>75</v>
      </c>
      <c r="AB57" s="136">
        <f t="shared" si="5"/>
        <v>100</v>
      </c>
      <c r="AC57" s="136">
        <f t="shared" si="5"/>
        <v>100</v>
      </c>
      <c r="AD57" s="136">
        <f t="shared" si="5"/>
        <v>100</v>
      </c>
      <c r="AE57" s="136">
        <f t="shared" si="5"/>
        <v>100</v>
      </c>
      <c r="AF57" s="136">
        <f t="shared" si="5"/>
        <v>100</v>
      </c>
      <c r="AG57" s="136">
        <f t="shared" si="5"/>
        <v>75</v>
      </c>
      <c r="AH57" s="136">
        <f t="shared" si="5"/>
        <v>100</v>
      </c>
      <c r="AI57" s="136">
        <f t="shared" ref="AI57:BR57" si="6">AVERAGE(AI50:AI53)*100</f>
        <v>75</v>
      </c>
      <c r="AJ57" s="136">
        <f t="shared" si="6"/>
        <v>75</v>
      </c>
      <c r="AK57" s="136">
        <f t="shared" si="6"/>
        <v>75</v>
      </c>
      <c r="AL57" s="136">
        <f t="shared" si="6"/>
        <v>75</v>
      </c>
      <c r="AM57" s="136">
        <f t="shared" si="6"/>
        <v>75</v>
      </c>
      <c r="AN57" s="136">
        <f t="shared" si="6"/>
        <v>75</v>
      </c>
      <c r="AO57" s="136">
        <f t="shared" si="6"/>
        <v>75</v>
      </c>
      <c r="AP57" s="136">
        <f t="shared" si="6"/>
        <v>75</v>
      </c>
      <c r="AQ57" s="136">
        <f t="shared" si="6"/>
        <v>100</v>
      </c>
      <c r="AR57" s="136">
        <f t="shared" si="6"/>
        <v>100</v>
      </c>
      <c r="AS57" s="136">
        <f t="shared" si="6"/>
        <v>75</v>
      </c>
      <c r="AT57" s="136">
        <f t="shared" si="6"/>
        <v>75</v>
      </c>
      <c r="AU57" s="136">
        <f t="shared" si="6"/>
        <v>25</v>
      </c>
      <c r="AV57" s="136">
        <f t="shared" si="6"/>
        <v>75</v>
      </c>
      <c r="AW57" s="136">
        <f t="shared" si="6"/>
        <v>75</v>
      </c>
      <c r="AX57" s="136">
        <f t="shared" si="6"/>
        <v>50</v>
      </c>
      <c r="AY57" s="136">
        <f t="shared" si="6"/>
        <v>75</v>
      </c>
      <c r="AZ57" s="136">
        <f t="shared" si="6"/>
        <v>75</v>
      </c>
      <c r="BA57" s="136">
        <f t="shared" si="6"/>
        <v>75</v>
      </c>
      <c r="BB57" s="136">
        <f t="shared" si="6"/>
        <v>100</v>
      </c>
      <c r="BC57" s="136">
        <f t="shared" si="6"/>
        <v>75</v>
      </c>
      <c r="BD57" s="136">
        <f t="shared" si="6"/>
        <v>100</v>
      </c>
      <c r="BE57" s="136">
        <f t="shared" si="6"/>
        <v>100</v>
      </c>
      <c r="BF57" s="136">
        <f t="shared" si="6"/>
        <v>100</v>
      </c>
      <c r="BG57" s="136">
        <f t="shared" si="6"/>
        <v>75</v>
      </c>
      <c r="BH57" s="136">
        <f t="shared" si="6"/>
        <v>75</v>
      </c>
      <c r="BI57" s="136">
        <f t="shared" si="6"/>
        <v>75</v>
      </c>
      <c r="BJ57" s="136">
        <f t="shared" si="6"/>
        <v>100</v>
      </c>
      <c r="BK57" s="136">
        <f t="shared" si="6"/>
        <v>75</v>
      </c>
      <c r="BL57" s="136">
        <f t="shared" si="6"/>
        <v>75</v>
      </c>
      <c r="BM57" s="136">
        <f t="shared" si="6"/>
        <v>75</v>
      </c>
      <c r="BN57" s="136">
        <f t="shared" si="6"/>
        <v>100</v>
      </c>
      <c r="BO57" s="136">
        <f t="shared" si="6"/>
        <v>100</v>
      </c>
      <c r="BP57" s="136">
        <f t="shared" si="6"/>
        <v>100</v>
      </c>
      <c r="BQ57" s="136">
        <f t="shared" si="6"/>
        <v>100</v>
      </c>
      <c r="BR57" s="136">
        <f t="shared" si="6"/>
        <v>100</v>
      </c>
      <c r="BS57" s="136">
        <f t="shared" ref="BS57" si="7">AVERAGE(BS50:BS53)*100</f>
        <v>100</v>
      </c>
    </row>
    <row r="58" spans="1:71">
      <c r="A58" s="255"/>
      <c r="B58" s="201" t="s">
        <v>183</v>
      </c>
      <c r="C58" s="136">
        <f t="shared" ref="C58:AH58" si="8">AVERAGE(C50:C53,C36:C48,C6:C34)*100</f>
        <v>94.73684210526315</v>
      </c>
      <c r="D58" s="136">
        <f t="shared" si="8"/>
        <v>94.73684210526315</v>
      </c>
      <c r="E58" s="136">
        <f t="shared" si="8"/>
        <v>94.73684210526315</v>
      </c>
      <c r="F58" s="136">
        <f t="shared" si="8"/>
        <v>84.210526315789465</v>
      </c>
      <c r="G58" s="136">
        <f t="shared" si="8"/>
        <v>89.473684210526315</v>
      </c>
      <c r="H58" s="136">
        <f t="shared" si="8"/>
        <v>94.73684210526315</v>
      </c>
      <c r="I58" s="136">
        <f t="shared" si="8"/>
        <v>100</v>
      </c>
      <c r="J58" s="136">
        <f t="shared" si="8"/>
        <v>84.210526315789465</v>
      </c>
      <c r="K58" s="136">
        <f t="shared" si="8"/>
        <v>95.238095238095227</v>
      </c>
      <c r="L58" s="136">
        <f t="shared" si="8"/>
        <v>85.714285714285708</v>
      </c>
      <c r="M58" s="136">
        <f t="shared" si="8"/>
        <v>95.652173913043484</v>
      </c>
      <c r="N58" s="136">
        <f t="shared" si="8"/>
        <v>91.304347826086953</v>
      </c>
      <c r="O58" s="136">
        <f t="shared" si="8"/>
        <v>91.304347826086953</v>
      </c>
      <c r="P58" s="136">
        <f t="shared" si="8"/>
        <v>91.304347826086953</v>
      </c>
      <c r="Q58" s="136">
        <f t="shared" si="8"/>
        <v>73.91304347826086</v>
      </c>
      <c r="R58" s="136">
        <f t="shared" si="8"/>
        <v>100</v>
      </c>
      <c r="S58" s="136">
        <f t="shared" si="8"/>
        <v>95.833333333333343</v>
      </c>
      <c r="T58" s="136">
        <f t="shared" si="8"/>
        <v>79.166666666666657</v>
      </c>
      <c r="U58" s="136">
        <f t="shared" si="8"/>
        <v>91.666666666666657</v>
      </c>
      <c r="V58" s="136">
        <f t="shared" si="8"/>
        <v>83.333333333333343</v>
      </c>
      <c r="W58" s="136">
        <f t="shared" si="8"/>
        <v>81.481481481481481</v>
      </c>
      <c r="X58" s="136">
        <f t="shared" si="8"/>
        <v>78.571428571428569</v>
      </c>
      <c r="Y58" s="136">
        <f t="shared" si="8"/>
        <v>72.41379310344827</v>
      </c>
      <c r="Z58" s="136">
        <f t="shared" si="8"/>
        <v>51.724137931034484</v>
      </c>
      <c r="AA58" s="136">
        <f t="shared" si="8"/>
        <v>63.333333333333329</v>
      </c>
      <c r="AB58" s="136">
        <f t="shared" si="8"/>
        <v>73.333333333333329</v>
      </c>
      <c r="AC58" s="136">
        <f t="shared" si="8"/>
        <v>70</v>
      </c>
      <c r="AD58" s="136">
        <f t="shared" si="8"/>
        <v>63.333333333333329</v>
      </c>
      <c r="AE58" s="136">
        <f t="shared" si="8"/>
        <v>70</v>
      </c>
      <c r="AF58" s="136">
        <f t="shared" si="8"/>
        <v>76.666666666666671</v>
      </c>
      <c r="AG58" s="136">
        <f t="shared" si="8"/>
        <v>54.838709677419352</v>
      </c>
      <c r="AH58" s="136">
        <f t="shared" si="8"/>
        <v>67.741935483870961</v>
      </c>
      <c r="AI58" s="136">
        <f t="shared" ref="AI58:BR58" si="9">AVERAGE(AI50:AI53,AI36:AI48,AI6:AI34)*100</f>
        <v>61.29032258064516</v>
      </c>
      <c r="AJ58" s="136">
        <f t="shared" si="9"/>
        <v>62.5</v>
      </c>
      <c r="AK58" s="136">
        <f t="shared" si="9"/>
        <v>65.625</v>
      </c>
      <c r="AL58" s="136">
        <f t="shared" si="9"/>
        <v>50</v>
      </c>
      <c r="AM58" s="136">
        <f t="shared" si="9"/>
        <v>59.375</v>
      </c>
      <c r="AN58" s="136">
        <f t="shared" si="9"/>
        <v>59.375</v>
      </c>
      <c r="AO58" s="136">
        <f t="shared" si="9"/>
        <v>53.125</v>
      </c>
      <c r="AP58" s="136">
        <f t="shared" si="9"/>
        <v>62.5</v>
      </c>
      <c r="AQ58" s="136">
        <f t="shared" si="9"/>
        <v>68.75</v>
      </c>
      <c r="AR58" s="136">
        <f t="shared" si="9"/>
        <v>66.666666666666657</v>
      </c>
      <c r="AS58" s="136">
        <f t="shared" si="9"/>
        <v>60.606060606060609</v>
      </c>
      <c r="AT58" s="136">
        <f t="shared" si="9"/>
        <v>54.54545454545454</v>
      </c>
      <c r="AU58" s="136">
        <f t="shared" si="9"/>
        <v>60</v>
      </c>
      <c r="AV58" s="136">
        <f t="shared" si="9"/>
        <v>60</v>
      </c>
      <c r="AW58" s="136">
        <f t="shared" si="9"/>
        <v>62.857142857142854</v>
      </c>
      <c r="AX58" s="136">
        <f t="shared" si="9"/>
        <v>62.857142857142854</v>
      </c>
      <c r="AY58" s="136">
        <f t="shared" si="9"/>
        <v>60</v>
      </c>
      <c r="AZ58" s="136">
        <f t="shared" si="9"/>
        <v>77.142857142857153</v>
      </c>
      <c r="BA58" s="136">
        <f t="shared" si="9"/>
        <v>85.714285714285708</v>
      </c>
      <c r="BB58" s="136">
        <f t="shared" si="9"/>
        <v>75</v>
      </c>
      <c r="BC58" s="136">
        <f t="shared" si="9"/>
        <v>66.666666666666657</v>
      </c>
      <c r="BD58" s="136">
        <f t="shared" si="9"/>
        <v>75</v>
      </c>
      <c r="BE58" s="136">
        <f t="shared" si="9"/>
        <v>62.162162162162161</v>
      </c>
      <c r="BF58" s="136">
        <f t="shared" si="9"/>
        <v>69.230769230769226</v>
      </c>
      <c r="BG58" s="136">
        <f t="shared" si="9"/>
        <v>61.53846153846154</v>
      </c>
      <c r="BH58" s="136">
        <f t="shared" si="9"/>
        <v>75</v>
      </c>
      <c r="BI58" s="136">
        <f t="shared" si="9"/>
        <v>57.499999999999993</v>
      </c>
      <c r="BJ58" s="136">
        <f t="shared" si="9"/>
        <v>67.5</v>
      </c>
      <c r="BK58" s="136">
        <f t="shared" si="9"/>
        <v>67.5</v>
      </c>
      <c r="BL58" s="136">
        <f t="shared" si="9"/>
        <v>70</v>
      </c>
      <c r="BM58" s="136">
        <f t="shared" si="9"/>
        <v>65</v>
      </c>
      <c r="BN58" s="136">
        <f t="shared" si="9"/>
        <v>88.372093023255815</v>
      </c>
      <c r="BO58" s="136">
        <f t="shared" si="9"/>
        <v>79.069767441860463</v>
      </c>
      <c r="BP58" s="136">
        <f t="shared" si="9"/>
        <v>93.023255813953483</v>
      </c>
      <c r="BQ58" s="136">
        <f t="shared" si="9"/>
        <v>90.697674418604649</v>
      </c>
      <c r="BR58" s="136">
        <f t="shared" si="9"/>
        <v>86.666666666666671</v>
      </c>
      <c r="BS58" s="136">
        <f t="shared" ref="BS58" si="10">AVERAGE(BS50:BS53,BS36:BS48,BS6:BS34)*100</f>
        <v>86.666666666666671</v>
      </c>
    </row>
  </sheetData>
  <mergeCells count="4">
    <mergeCell ref="A6:A34"/>
    <mergeCell ref="A36:A48"/>
    <mergeCell ref="A50:A53"/>
    <mergeCell ref="A55:A58"/>
  </mergeCells>
  <conditionalFormatting sqref="C31:AZ31">
    <cfRule type="expression" dxfId="20" priority="277">
      <formula>EXACT(C31,1)</formula>
    </cfRule>
  </conditionalFormatting>
  <conditionalFormatting sqref="C10:BA10 BE30:BE31 BE32:BK34">
    <cfRule type="expression" dxfId="19" priority="265">
      <formula>EXACT(C10,1)</formula>
    </cfRule>
    <cfRule type="expression" dxfId="18" priority="266">
      <formula>EXACT(C10,0)</formula>
    </cfRule>
    <cfRule type="expression" dxfId="17" priority="267">
      <formula>EXACT(C10,"NA")</formula>
    </cfRule>
  </conditionalFormatting>
  <conditionalFormatting sqref="C30:BD32 C6:BN20 BF22:BK31 BL22:BN34 C34:AZ35 C36:BQ46 C48:AZ53">
    <cfRule type="expression" dxfId="16" priority="278">
      <formula>EXACT(C6,0)</formula>
    </cfRule>
  </conditionalFormatting>
  <conditionalFormatting sqref="C33:BD33">
    <cfRule type="expression" dxfId="15" priority="160">
      <formula>EXACT(C33,1)</formula>
    </cfRule>
    <cfRule type="expression" dxfId="14" priority="161">
      <formula>EXACT(C33,0)</formula>
    </cfRule>
    <cfRule type="expression" dxfId="13" priority="162">
      <formula>EXACT(C33,"NA")</formula>
    </cfRule>
  </conditionalFormatting>
  <conditionalFormatting sqref="C22:BE29 C47:BQ47 BA48:BQ48">
    <cfRule type="expression" dxfId="12" priority="284">
      <formula>EXACT(C22,0)</formula>
    </cfRule>
    <cfRule type="expression" dxfId="11" priority="285">
      <formula>EXACT(C22,"NA")</formula>
    </cfRule>
  </conditionalFormatting>
  <conditionalFormatting sqref="C6:BN20 BF22:BK31 BL22:BN34 C30:BD32 C34:AZ35 C36:BQ46 C48:AZ53">
    <cfRule type="expression" dxfId="10" priority="279">
      <formula>EXACT(C6,"NA")</formula>
    </cfRule>
  </conditionalFormatting>
  <conditionalFormatting sqref="C6:BN20 BF22:BK31 BL22:BN34 C30:BD32 C34:AZ35 C36:BQ47 C48:AZ53 C22:BE29 BA48:BQ48">
    <cfRule type="expression" dxfId="9" priority="283">
      <formula>EXACT(C6,1)</formula>
    </cfRule>
  </conditionalFormatting>
  <conditionalFormatting sqref="C21:BN21">
    <cfRule type="expression" dxfId="8" priority="43">
      <formula>EXACT(C21,1)</formula>
    </cfRule>
    <cfRule type="expression" dxfId="7" priority="44">
      <formula>EXACT(C21,0)</formula>
    </cfRule>
    <cfRule type="expression" dxfId="6" priority="45">
      <formula>EXACT(C21,"NA")</formula>
    </cfRule>
  </conditionalFormatting>
  <conditionalFormatting sqref="BA34:BD34">
    <cfRule type="expression" dxfId="5" priority="202">
      <formula>EXACT(BA34,1)</formula>
    </cfRule>
    <cfRule type="expression" dxfId="4" priority="203">
      <formula>EXACT(BA34,0)</formula>
    </cfRule>
    <cfRule type="expression" dxfId="3" priority="204">
      <formula>EXACT(BA34,"NA")</formula>
    </cfRule>
  </conditionalFormatting>
  <conditionalFormatting sqref="BO6:BS34 BR36:BS48 BA50:BS53">
    <cfRule type="expression" dxfId="2" priority="1">
      <formula>EXACT(BA6,0)</formula>
    </cfRule>
    <cfRule type="expression" dxfId="1" priority="2">
      <formula>EXACT(BA6,"NA")</formula>
    </cfRule>
    <cfRule type="expression" dxfId="0" priority="3">
      <formula>EXACT(BA6,1)</formula>
    </cfRule>
  </conditionalFormatting>
  <pageMargins left="0.7" right="0.7" top="0.75" bottom="0.75" header="0.3" footer="0.3"/>
  <pageSetup orientation="portrait" r:id="rId1"/>
  <ignoredErrors>
    <ignoredError sqref="BN55:BR55 BM58:BR58 BS55:BS58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66"/>
  <sheetViews>
    <sheetView showGridLines="0" zoomScale="80" zoomScaleNormal="80" zoomScaleSheetLayoutView="100" workbookViewId="0">
      <selection activeCell="B11" sqref="B11"/>
    </sheetView>
  </sheetViews>
  <sheetFormatPr defaultColWidth="11.453125" defaultRowHeight="14"/>
  <cols>
    <col min="1" max="2" width="32.453125" style="221" customWidth="1"/>
    <col min="3" max="3" width="38.453125" style="221" customWidth="1"/>
    <col min="4" max="16384" width="11.453125" style="221"/>
  </cols>
  <sheetData>
    <row r="1" spans="1:3">
      <c r="A1" s="159" t="s">
        <v>184</v>
      </c>
      <c r="B1" s="159"/>
      <c r="C1" s="159"/>
    </row>
    <row r="2" spans="1:3">
      <c r="A2" s="159"/>
      <c r="B2" s="159"/>
      <c r="C2" s="159"/>
    </row>
    <row r="3" spans="1:3" ht="15" customHeight="1" thickBot="1">
      <c r="A3" s="223" t="s">
        <v>2</v>
      </c>
      <c r="B3" s="223" t="s">
        <v>3</v>
      </c>
      <c r="C3" s="223" t="s">
        <v>5</v>
      </c>
    </row>
    <row r="4" spans="1:3" ht="15" customHeight="1">
      <c r="A4" s="224" t="s">
        <v>145</v>
      </c>
      <c r="B4" s="224" t="s">
        <v>175</v>
      </c>
      <c r="C4" s="224" t="s">
        <v>178</v>
      </c>
    </row>
    <row r="5" spans="1:3" ht="15" customHeight="1">
      <c r="A5" s="224" t="s">
        <v>138</v>
      </c>
      <c r="B5" s="224" t="s">
        <v>166</v>
      </c>
      <c r="C5" s="224" t="s">
        <v>179</v>
      </c>
    </row>
    <row r="6" spans="1:3" ht="15" customHeight="1">
      <c r="A6" s="221" t="s">
        <v>139</v>
      </c>
      <c r="B6" s="224" t="s">
        <v>167</v>
      </c>
      <c r="C6" s="224" t="s">
        <v>181</v>
      </c>
    </row>
    <row r="7" spans="1:3" ht="15" customHeight="1">
      <c r="A7" s="221" t="s">
        <v>140</v>
      </c>
      <c r="B7" s="224" t="s">
        <v>168</v>
      </c>
      <c r="C7" s="224" t="s">
        <v>180</v>
      </c>
    </row>
    <row r="8" spans="1:3" ht="15" customHeight="1">
      <c r="A8" s="221" t="s">
        <v>141</v>
      </c>
      <c r="B8" s="224" t="s">
        <v>170</v>
      </c>
      <c r="C8" s="224"/>
    </row>
    <row r="9" spans="1:3" ht="15" customHeight="1">
      <c r="A9" s="221" t="s">
        <v>142</v>
      </c>
      <c r="B9" s="224" t="s">
        <v>171</v>
      </c>
      <c r="C9" s="224"/>
    </row>
    <row r="10" spans="1:3" ht="15" customHeight="1">
      <c r="A10" s="221" t="s">
        <v>143</v>
      </c>
      <c r="B10" s="224" t="s">
        <v>172</v>
      </c>
      <c r="C10" s="224"/>
    </row>
    <row r="11" spans="1:3" ht="15" customHeight="1">
      <c r="A11" s="221" t="s">
        <v>144</v>
      </c>
      <c r="B11" s="224" t="s">
        <v>176</v>
      </c>
      <c r="C11" s="224"/>
    </row>
    <row r="12" spans="1:3" ht="15" customHeight="1">
      <c r="A12" s="221" t="s">
        <v>146</v>
      </c>
      <c r="B12" s="224" t="s">
        <v>173</v>
      </c>
      <c r="C12" s="224"/>
    </row>
    <row r="13" spans="1:3" ht="15" customHeight="1">
      <c r="A13" s="221" t="s">
        <v>147</v>
      </c>
      <c r="B13" s="224" t="s">
        <v>177</v>
      </c>
      <c r="C13" s="224"/>
    </row>
    <row r="14" spans="1:3" ht="15" customHeight="1">
      <c r="A14" s="221" t="s">
        <v>148</v>
      </c>
      <c r="B14" s="224"/>
      <c r="C14" s="224"/>
    </row>
    <row r="15" spans="1:3" ht="15" customHeight="1">
      <c r="A15" s="221" t="s">
        <v>149</v>
      </c>
      <c r="B15" s="224"/>
      <c r="C15" s="224"/>
    </row>
    <row r="16" spans="1:3" ht="15" customHeight="1">
      <c r="A16" s="221" t="s">
        <v>150</v>
      </c>
      <c r="B16" s="224"/>
      <c r="C16" s="224"/>
    </row>
    <row r="17" spans="1:3" ht="15" customHeight="1">
      <c r="A17" s="221" t="s">
        <v>151</v>
      </c>
      <c r="B17" s="224"/>
      <c r="C17" s="224"/>
    </row>
    <row r="18" spans="1:3" ht="15" customHeight="1">
      <c r="A18" s="221" t="s">
        <v>154</v>
      </c>
      <c r="B18" s="224"/>
      <c r="C18" s="224"/>
    </row>
    <row r="19" spans="1:3" ht="15" customHeight="1">
      <c r="A19" s="221" t="s">
        <v>155</v>
      </c>
      <c r="B19" s="224"/>
      <c r="C19" s="224"/>
    </row>
    <row r="20" spans="1:3" ht="15" customHeight="1">
      <c r="A20" s="221" t="s">
        <v>156</v>
      </c>
      <c r="B20" s="224"/>
      <c r="C20" s="224"/>
    </row>
    <row r="21" spans="1:3" ht="15" customHeight="1">
      <c r="A21" s="221" t="s">
        <v>157</v>
      </c>
      <c r="B21" s="224"/>
      <c r="C21" s="224"/>
    </row>
    <row r="22" spans="1:3" ht="15" customHeight="1">
      <c r="A22" s="221" t="s">
        <v>165</v>
      </c>
      <c r="B22" s="224"/>
      <c r="C22" s="224"/>
    </row>
    <row r="23" spans="1:3" ht="15" customHeight="1">
      <c r="A23" s="224" t="s">
        <v>159</v>
      </c>
      <c r="B23" s="224"/>
      <c r="C23" s="224"/>
    </row>
    <row r="24" spans="1:3" ht="15" customHeight="1">
      <c r="A24" s="221" t="s">
        <v>160</v>
      </c>
      <c r="B24" s="159"/>
      <c r="C24" s="159"/>
    </row>
    <row r="25" spans="1:3" ht="15" customHeight="1">
      <c r="A25" s="224" t="s">
        <v>225</v>
      </c>
      <c r="B25" s="159"/>
      <c r="C25" s="159"/>
    </row>
    <row r="26" spans="1:3" ht="15" customHeight="1">
      <c r="A26" s="159" t="s">
        <v>153</v>
      </c>
      <c r="B26" s="159"/>
    </row>
    <row r="27" spans="1:3" ht="15" customHeight="1">
      <c r="A27" s="221" t="s">
        <v>163</v>
      </c>
    </row>
    <row r="28" spans="1:3" ht="15" customHeight="1">
      <c r="A28" s="221" t="s">
        <v>161</v>
      </c>
    </row>
    <row r="29" spans="1:3" ht="15" customHeight="1"/>
    <row r="30" spans="1:3" ht="15" customHeight="1"/>
    <row r="31" spans="1:3" ht="15" customHeight="1"/>
    <row r="32" spans="1:3" ht="15" customHeight="1"/>
    <row r="33" spans="3:3" ht="15" customHeight="1"/>
    <row r="34" spans="3:3" ht="15" customHeight="1"/>
    <row r="35" spans="3:3" ht="15" customHeight="1"/>
    <row r="36" spans="3:3" ht="15" customHeight="1"/>
    <row r="37" spans="3:3" ht="15" customHeight="1"/>
    <row r="38" spans="3:3" ht="15" customHeight="1"/>
    <row r="40" spans="3:3" ht="15" customHeight="1"/>
    <row r="41" spans="3:3" ht="15" customHeight="1"/>
    <row r="42" spans="3:3" ht="15" customHeight="1"/>
    <row r="43" spans="3:3" ht="15" customHeight="1"/>
    <row r="44" spans="3:3" ht="15" customHeight="1"/>
    <row r="45" spans="3:3" ht="15" customHeight="1"/>
    <row r="46" spans="3:3" ht="15" customHeight="1">
      <c r="C46" s="222"/>
    </row>
    <row r="47" spans="3:3" ht="15" customHeight="1">
      <c r="C47" s="222"/>
    </row>
    <row r="48" spans="3:3" ht="15" customHeight="1">
      <c r="C48" s="222"/>
    </row>
    <row r="49" spans="3:3" ht="15" customHeight="1">
      <c r="C49" s="222"/>
    </row>
    <row r="50" spans="3:3" ht="15" customHeight="1">
      <c r="C50" s="222"/>
    </row>
    <row r="51" spans="3:3" ht="15" customHeight="1">
      <c r="C51" s="222"/>
    </row>
    <row r="52" spans="3:3" ht="15" customHeight="1">
      <c r="C52" s="222"/>
    </row>
    <row r="53" spans="3:3" ht="15" customHeight="1">
      <c r="C53" s="222"/>
    </row>
    <row r="54" spans="3:3" ht="15" customHeight="1">
      <c r="C54" s="222"/>
    </row>
    <row r="55" spans="3:3" ht="15" customHeight="1">
      <c r="C55" s="222"/>
    </row>
    <row r="56" spans="3:3" ht="15" customHeight="1">
      <c r="C56" s="222"/>
    </row>
    <row r="57" spans="3:3" ht="15" customHeight="1">
      <c r="C57" s="222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A4:A24">
    <sortCondition ref="A4:A24"/>
  </sortState>
  <pageMargins left="0.7" right="0.7" top="0.75" bottom="0.75" header="0.3" footer="0.3"/>
  <pageSetup scale="8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6"/>
  <sheetViews>
    <sheetView zoomScaleNormal="100" zoomScaleSheetLayoutView="85" workbookViewId="0">
      <selection activeCell="K29" sqref="K29"/>
    </sheetView>
  </sheetViews>
  <sheetFormatPr defaultColWidth="11.453125" defaultRowHeight="14"/>
  <cols>
    <col min="1" max="1" width="29" style="2" bestFit="1" customWidth="1"/>
    <col min="2" max="16384" width="11.453125" style="2"/>
  </cols>
  <sheetData>
    <row r="1" spans="1:2">
      <c r="A1" s="2" t="s">
        <v>185</v>
      </c>
    </row>
    <row r="3" spans="1:2">
      <c r="A3" s="2" t="s">
        <v>17</v>
      </c>
      <c r="B3" s="2" t="s">
        <v>214</v>
      </c>
    </row>
    <row r="4" spans="1:2">
      <c r="A4" s="2" t="s">
        <v>25</v>
      </c>
      <c r="B4" s="2" t="s">
        <v>186</v>
      </c>
    </row>
    <row r="5" spans="1:2">
      <c r="A5" s="2" t="s">
        <v>35</v>
      </c>
      <c r="B5" s="2" t="s">
        <v>30</v>
      </c>
    </row>
    <row r="6" spans="1:2">
      <c r="A6" s="2" t="s">
        <v>40</v>
      </c>
      <c r="B6" s="2" t="s">
        <v>187</v>
      </c>
    </row>
    <row r="7" spans="1:2">
      <c r="A7" s="2" t="s">
        <v>45</v>
      </c>
      <c r="B7" s="2" t="s">
        <v>188</v>
      </c>
    </row>
    <row r="8" spans="1:2">
      <c r="A8" s="2" t="s">
        <v>57</v>
      </c>
      <c r="B8" s="2" t="s">
        <v>189</v>
      </c>
    </row>
    <row r="9" spans="1:2">
      <c r="A9" s="2" t="s">
        <v>66</v>
      </c>
      <c r="B9" s="2" t="s">
        <v>73</v>
      </c>
    </row>
    <row r="10" spans="1:2">
      <c r="A10" s="2" t="s">
        <v>238</v>
      </c>
      <c r="B10" s="2" t="s">
        <v>190</v>
      </c>
    </row>
    <row r="11" spans="1:2">
      <c r="A11" s="2" t="s">
        <v>239</v>
      </c>
      <c r="B11" s="2" t="s">
        <v>191</v>
      </c>
    </row>
    <row r="12" spans="1:2">
      <c r="A12" s="2" t="s">
        <v>240</v>
      </c>
      <c r="B12" s="2" t="s">
        <v>78</v>
      </c>
    </row>
    <row r="13" spans="1:2">
      <c r="A13" s="2" t="s">
        <v>241</v>
      </c>
      <c r="B13" s="2" t="s">
        <v>103</v>
      </c>
    </row>
    <row r="14" spans="1:2">
      <c r="A14" s="2" t="s">
        <v>88</v>
      </c>
      <c r="B14" s="2" t="s">
        <v>192</v>
      </c>
    </row>
    <row r="15" spans="1:2">
      <c r="A15" s="2" t="s">
        <v>95</v>
      </c>
      <c r="B15" s="2" t="s">
        <v>193</v>
      </c>
    </row>
    <row r="16" spans="1:2">
      <c r="A16" s="2" t="s">
        <v>102</v>
      </c>
      <c r="B16" s="2" t="s">
        <v>129</v>
      </c>
    </row>
  </sheetData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6"/>
  <sheetViews>
    <sheetView view="pageBreakPreview" zoomScale="84" zoomScaleNormal="80" zoomScaleSheetLayoutView="25" workbookViewId="0">
      <pane xSplit="1" ySplit="8" topLeftCell="O9" activePane="bottomRight" state="frozen"/>
      <selection activeCell="M66" sqref="M66"/>
      <selection pane="topRight" activeCell="M66" sqref="M66"/>
      <selection pane="bottomLeft" activeCell="M66" sqref="M66"/>
      <selection pane="bottomRight" activeCell="M66" sqref="M66"/>
    </sheetView>
  </sheetViews>
  <sheetFormatPr defaultColWidth="11.453125" defaultRowHeight="14"/>
  <cols>
    <col min="1" max="1" width="13.453125" style="45" bestFit="1" customWidth="1"/>
    <col min="2" max="2" width="13" style="12" bestFit="1" customWidth="1"/>
    <col min="3" max="3" width="11.453125" style="12"/>
    <col min="4" max="4" width="13" style="12" bestFit="1" customWidth="1"/>
    <col min="5" max="5" width="11.453125" style="12"/>
    <col min="6" max="6" width="13" style="12" bestFit="1" customWidth="1"/>
    <col min="7" max="14" width="11.453125" style="12"/>
    <col min="15" max="15" width="3.453125" style="12" customWidth="1"/>
    <col min="16" max="16" width="11.453125" style="12" customWidth="1"/>
    <col min="17" max="29" width="11.453125" style="12"/>
    <col min="30" max="30" width="7.453125" style="12" bestFit="1" customWidth="1"/>
    <col min="31" max="16384" width="11.453125" style="12"/>
  </cols>
  <sheetData>
    <row r="1" spans="1:24">
      <c r="A1" s="45" t="s">
        <v>23</v>
      </c>
    </row>
    <row r="2" spans="1:24">
      <c r="B2" s="12" t="s">
        <v>1</v>
      </c>
    </row>
    <row r="3" spans="1:24">
      <c r="A3" s="12" t="s">
        <v>2</v>
      </c>
      <c r="B3" s="12">
        <v>100</v>
      </c>
    </row>
    <row r="4" spans="1:24">
      <c r="A4" s="12" t="s">
        <v>3</v>
      </c>
      <c r="B4" s="13" t="s">
        <v>4</v>
      </c>
      <c r="O4" s="13"/>
    </row>
    <row r="5" spans="1:24" ht="14.25" customHeight="1">
      <c r="A5" s="12" t="s">
        <v>5</v>
      </c>
    </row>
    <row r="6" spans="1:24">
      <c r="A6" s="12"/>
    </row>
    <row r="7" spans="1:24">
      <c r="B7" s="12" t="s">
        <v>2</v>
      </c>
      <c r="F7" s="12" t="s">
        <v>3</v>
      </c>
      <c r="J7" s="12" t="s">
        <v>5</v>
      </c>
    </row>
    <row r="8" spans="1:24">
      <c r="A8" s="45" t="s">
        <v>12</v>
      </c>
      <c r="B8" s="12" t="s">
        <v>8</v>
      </c>
      <c r="C8" s="12" t="s">
        <v>9</v>
      </c>
      <c r="D8" s="12" t="s">
        <v>10</v>
      </c>
      <c r="E8" s="12" t="s">
        <v>24</v>
      </c>
      <c r="F8" s="12" t="s">
        <v>8</v>
      </c>
      <c r="G8" s="12" t="s">
        <v>9</v>
      </c>
      <c r="H8" s="12" t="s">
        <v>10</v>
      </c>
      <c r="I8" s="12" t="s">
        <v>24</v>
      </c>
      <c r="J8" s="12" t="s">
        <v>8</v>
      </c>
      <c r="K8" s="12" t="s">
        <v>9</v>
      </c>
      <c r="L8" s="12" t="s">
        <v>10</v>
      </c>
      <c r="M8" s="12" t="s">
        <v>24</v>
      </c>
    </row>
    <row r="9" spans="1:24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6"/>
      <c r="O9" s="13"/>
      <c r="P9" s="8" t="s">
        <v>25</v>
      </c>
    </row>
    <row r="10" spans="1:24">
      <c r="A10" s="45">
        <v>40057</v>
      </c>
      <c r="B10" s="16">
        <v>-27.777777777777779</v>
      </c>
      <c r="C10" s="16">
        <v>-7.8295626473006248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N10" s="16"/>
      <c r="P10" s="200" t="s">
        <v>26</v>
      </c>
    </row>
    <row r="11" spans="1:24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  <c r="N11" s="16"/>
    </row>
    <row r="12" spans="1:24">
      <c r="A12" s="45">
        <v>40238</v>
      </c>
      <c r="B12" s="16">
        <v>22.222222222222221</v>
      </c>
      <c r="C12" s="16">
        <v>1.2637122821273286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N12" s="16"/>
      <c r="P12" s="2" t="s">
        <v>27</v>
      </c>
      <c r="X12" s="2" t="s">
        <v>28</v>
      </c>
    </row>
    <row r="13" spans="1:24">
      <c r="A13" s="45">
        <v>40330</v>
      </c>
      <c r="B13" s="16">
        <v>16.666666666666664</v>
      </c>
      <c r="C13" s="16">
        <v>23.127213531997782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  <c r="N13" s="16"/>
    </row>
    <row r="14" spans="1:24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  <c r="N14" s="16"/>
    </row>
    <row r="15" spans="1:24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  <c r="N15" s="16"/>
    </row>
    <row r="16" spans="1:24">
      <c r="A16" s="45">
        <v>40603</v>
      </c>
      <c r="B16" s="16">
        <v>15.789473684210526</v>
      </c>
      <c r="C16" s="16">
        <v>15.011956833065835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6"/>
      <c r="O16" s="13"/>
    </row>
    <row r="17" spans="1:14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  <c r="N17" s="16"/>
    </row>
    <row r="18" spans="1:14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  <c r="N18" s="16"/>
    </row>
    <row r="19" spans="1:14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  <c r="N19" s="16"/>
    </row>
    <row r="20" spans="1:14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29.779303592509564</v>
      </c>
      <c r="H20" s="16">
        <v>6.666666666666667</v>
      </c>
      <c r="I20" s="16">
        <v>13.333333333333334</v>
      </c>
      <c r="J20" s="16">
        <v>33.333333333333329</v>
      </c>
      <c r="K20" s="16">
        <v>-23.886114127377429</v>
      </c>
      <c r="L20" s="16">
        <v>0</v>
      </c>
      <c r="M20" s="16">
        <v>16.666666666666664</v>
      </c>
      <c r="N20" s="16"/>
    </row>
    <row r="21" spans="1:14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  <c r="N21" s="16"/>
    </row>
    <row r="22" spans="1:14">
      <c r="A22" s="45">
        <v>41153</v>
      </c>
      <c r="B22" s="16">
        <v>-13.636363636363635</v>
      </c>
      <c r="C22" s="16">
        <v>-7.0952109170484512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  <c r="N22" s="16"/>
    </row>
    <row r="23" spans="1:14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  <c r="N23" s="16"/>
    </row>
    <row r="24" spans="1:14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  <c r="N24" s="16"/>
    </row>
    <row r="25" spans="1:14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-15.736495276972395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  <c r="N25" s="16"/>
    </row>
    <row r="26" spans="1:14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  <c r="N26" s="16"/>
    </row>
    <row r="27" spans="1:14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-10.238796632431447</v>
      </c>
      <c r="L27" s="16">
        <v>0</v>
      </c>
      <c r="M27" s="16">
        <v>-28.571428571428569</v>
      </c>
      <c r="N27" s="16"/>
    </row>
    <row r="28" spans="1:14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-31.858927679981946</v>
      </c>
      <c r="L28" s="16">
        <v>16.666666666666664</v>
      </c>
      <c r="M28" s="16">
        <v>-16.666666666666664</v>
      </c>
      <c r="N28" s="16"/>
    </row>
    <row r="29" spans="1:14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  <c r="N29" s="16"/>
    </row>
    <row r="30" spans="1:14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  <c r="N30" s="16"/>
    </row>
    <row r="31" spans="1:14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  <c r="N31" s="16"/>
    </row>
    <row r="32" spans="1:14">
      <c r="A32" s="45">
        <v>42064</v>
      </c>
      <c r="B32" s="16">
        <v>6.666666666666667</v>
      </c>
      <c r="C32" s="16">
        <v>29.714681669972304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  <c r="N32" s="16"/>
    </row>
    <row r="33" spans="1:20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  <c r="N33" s="16"/>
    </row>
    <row r="34" spans="1:20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4.3938532153989138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  <c r="N34" s="16"/>
    </row>
    <row r="35" spans="1:20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N35" s="16"/>
      <c r="T35" s="2" t="s">
        <v>29</v>
      </c>
    </row>
    <row r="36" spans="1:20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  <c r="N36" s="16"/>
    </row>
    <row r="37" spans="1:20">
      <c r="A37" s="45">
        <v>42522</v>
      </c>
      <c r="B37" s="16">
        <v>-16.666666666666664</v>
      </c>
      <c r="C37" s="16">
        <v>-13.580034119037718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  <c r="N37" s="16"/>
    </row>
    <row r="38" spans="1:20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-44.396115332504316</v>
      </c>
      <c r="H38" s="16">
        <v>-12.5</v>
      </c>
      <c r="I38" s="16">
        <v>-12.5</v>
      </c>
      <c r="J38" s="16">
        <v>-25</v>
      </c>
      <c r="K38" s="16">
        <v>-33.041947335042963</v>
      </c>
      <c r="L38" s="16">
        <v>25</v>
      </c>
      <c r="M38" s="16">
        <v>-25</v>
      </c>
      <c r="N38" s="16"/>
    </row>
    <row r="39" spans="1:20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  <c r="N39" s="16"/>
    </row>
    <row r="40" spans="1:20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  <c r="N40" s="16"/>
    </row>
    <row r="41" spans="1:20">
      <c r="A41" s="45">
        <v>42887</v>
      </c>
      <c r="B41" s="16">
        <v>-17.647058823529413</v>
      </c>
      <c r="C41" s="16">
        <v>-11.358138292255472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  <c r="N41" s="16"/>
    </row>
    <row r="42" spans="1:20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  <c r="N42" s="16"/>
    </row>
    <row r="43" spans="1:20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  <c r="N43" s="16"/>
    </row>
    <row r="44" spans="1:20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  <c r="N44" s="16"/>
    </row>
    <row r="45" spans="1:20">
      <c r="A45" s="45">
        <v>43252</v>
      </c>
      <c r="B45" s="16">
        <v>9.0909090909090917</v>
      </c>
      <c r="C45" s="16">
        <v>-1.917606734976574</v>
      </c>
      <c r="D45" s="16">
        <v>9.0909090909090917</v>
      </c>
      <c r="E45" s="16">
        <v>-36.363636363636367</v>
      </c>
      <c r="F45" s="16">
        <v>-12.5</v>
      </c>
      <c r="G45" s="16">
        <v>-2.919470947234605</v>
      </c>
      <c r="H45" s="16">
        <v>12.5</v>
      </c>
      <c r="I45" s="16">
        <v>25</v>
      </c>
      <c r="J45" s="16">
        <v>-50</v>
      </c>
      <c r="K45" s="16">
        <v>-72.521555317309378</v>
      </c>
      <c r="L45" s="16">
        <v>25</v>
      </c>
      <c r="M45" s="16">
        <v>-75</v>
      </c>
      <c r="N45" s="16"/>
    </row>
    <row r="46" spans="1:20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  <c r="N46" s="16"/>
    </row>
    <row r="47" spans="1:20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  <c r="N47" s="16"/>
    </row>
    <row r="48" spans="1:20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  <c r="N48" s="16"/>
    </row>
    <row r="49" spans="1:17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  <c r="N49" s="16"/>
    </row>
    <row r="50" spans="1:17" ht="14.5">
      <c r="A50" s="45">
        <v>43709</v>
      </c>
      <c r="B50" s="69">
        <v>50</v>
      </c>
      <c r="C50" s="70">
        <v>44.916947719256704</v>
      </c>
      <c r="D50" s="68">
        <v>21.428571428571399</v>
      </c>
      <c r="E50" s="68">
        <v>7.1428571428571397</v>
      </c>
      <c r="F50" s="68">
        <v>37.5</v>
      </c>
      <c r="G50" s="68">
        <v>2.8578612954130209</v>
      </c>
      <c r="H50" s="68">
        <v>25</v>
      </c>
      <c r="I50" s="68">
        <v>0</v>
      </c>
      <c r="J50" s="69">
        <v>60</v>
      </c>
      <c r="K50" s="16">
        <v>-10.726431566839365</v>
      </c>
      <c r="L50" s="16">
        <v>-40</v>
      </c>
      <c r="M50" s="69">
        <v>0</v>
      </c>
      <c r="N50" s="69"/>
    </row>
    <row r="51" spans="1:17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68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  <c r="O51" s="16"/>
    </row>
    <row r="52" spans="1:17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68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  <c r="N52" s="16"/>
    </row>
    <row r="53" spans="1:17">
      <c r="A53" s="45">
        <v>43983</v>
      </c>
      <c r="B53" s="16">
        <v>-40</v>
      </c>
      <c r="C53" s="16">
        <v>5.8048641912739996</v>
      </c>
      <c r="D53" s="16">
        <v>-30</v>
      </c>
      <c r="E53" s="16">
        <v>-30</v>
      </c>
      <c r="F53" s="16">
        <v>-80</v>
      </c>
      <c r="G53" s="68">
        <v>-18.74930381220307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  <c r="N53" s="16"/>
    </row>
    <row r="54" spans="1:17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68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-14.442967695537606</v>
      </c>
      <c r="L54" s="16">
        <v>0</v>
      </c>
      <c r="M54" s="16">
        <v>0</v>
      </c>
      <c r="N54" s="16"/>
      <c r="O54" s="16"/>
    </row>
    <row r="55" spans="1:17">
      <c r="A55" s="45">
        <v>44166</v>
      </c>
      <c r="B55" s="16">
        <v>0</v>
      </c>
      <c r="C55" s="16">
        <v>-21.093179634574266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68">
        <v>100</v>
      </c>
      <c r="K55" s="16">
        <v>23.552017107242932</v>
      </c>
      <c r="L55" s="16">
        <v>0</v>
      </c>
      <c r="M55" s="16">
        <v>50</v>
      </c>
      <c r="N55" s="16"/>
      <c r="O55" s="16"/>
    </row>
    <row r="56" spans="1:17">
      <c r="A56" s="45">
        <v>44256</v>
      </c>
      <c r="B56" s="70">
        <v>41.6666666666667</v>
      </c>
      <c r="C56" s="70">
        <v>16.055788465594649</v>
      </c>
      <c r="D56" s="70">
        <v>8.3333333333333304</v>
      </c>
      <c r="E56" s="70">
        <v>16.6666666666667</v>
      </c>
      <c r="F56" s="70">
        <v>14.285714285714299</v>
      </c>
      <c r="G56" s="70">
        <v>21.34951088146309</v>
      </c>
      <c r="H56" s="70">
        <v>14.285714285714299</v>
      </c>
      <c r="I56" s="70">
        <v>14.285714285714299</v>
      </c>
      <c r="J56" s="68">
        <v>50</v>
      </c>
      <c r="K56" s="16">
        <v>25</v>
      </c>
      <c r="L56" s="16">
        <v>25</v>
      </c>
      <c r="M56" s="68">
        <v>100</v>
      </c>
      <c r="N56" s="68"/>
    </row>
    <row r="57" spans="1:17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  <c r="N57" s="16"/>
    </row>
    <row r="58" spans="1:17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0">
        <v>44.4444444444444</v>
      </c>
      <c r="G58" s="70">
        <v>1.8224018362117369</v>
      </c>
      <c r="H58" s="70">
        <v>33.3333333333333</v>
      </c>
      <c r="I58" s="70">
        <v>11.1111111111111</v>
      </c>
      <c r="J58" s="16">
        <v>100</v>
      </c>
      <c r="K58" s="16">
        <v>25</v>
      </c>
      <c r="L58" s="16">
        <v>50</v>
      </c>
      <c r="M58" s="16">
        <v>25</v>
      </c>
      <c r="N58" s="16"/>
      <c r="P58" s="14"/>
    </row>
    <row r="59" spans="1:17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0">
        <v>42.857142857142897</v>
      </c>
      <c r="G59" s="70">
        <v>7.5254656590712896</v>
      </c>
      <c r="H59" s="70">
        <v>14.285714285714299</v>
      </c>
      <c r="I59" s="70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  <c r="N59" s="16"/>
    </row>
    <row r="60" spans="1:17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0">
        <v>66.6666666666667</v>
      </c>
      <c r="G60" s="70">
        <v>25.926065069590692</v>
      </c>
      <c r="H60" s="70">
        <v>33.3333333333333</v>
      </c>
      <c r="I60" s="70">
        <v>0</v>
      </c>
      <c r="J60" s="16">
        <v>50</v>
      </c>
      <c r="K60" s="16">
        <v>1.4153345999082467</v>
      </c>
      <c r="L60" s="16">
        <v>0</v>
      </c>
      <c r="M60" s="16">
        <v>25</v>
      </c>
      <c r="N60" s="16"/>
      <c r="P60" s="14"/>
    </row>
    <row r="61" spans="1:17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0">
        <v>44.4444444444444</v>
      </c>
      <c r="G61" s="70">
        <v>2.5461397179300684</v>
      </c>
      <c r="H61" s="70">
        <v>33.3333333333333</v>
      </c>
      <c r="I61" s="70">
        <v>0</v>
      </c>
      <c r="J61" s="16">
        <v>20</v>
      </c>
      <c r="K61" s="16">
        <v>2.6663942475076441</v>
      </c>
      <c r="L61" s="16">
        <v>0</v>
      </c>
      <c r="M61" s="16">
        <v>20</v>
      </c>
      <c r="N61" s="16"/>
      <c r="P61" s="14"/>
    </row>
    <row r="62" spans="1:17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0">
        <v>0</v>
      </c>
      <c r="G62" s="70">
        <v>-33.333333333333293</v>
      </c>
      <c r="H62" s="70">
        <v>-33.3333333333333</v>
      </c>
      <c r="I62" s="70">
        <v>0</v>
      </c>
      <c r="J62" s="16">
        <v>-20</v>
      </c>
      <c r="K62" s="16">
        <v>-9.3686354305410955</v>
      </c>
      <c r="L62" s="16">
        <v>-40</v>
      </c>
      <c r="M62" s="16">
        <v>-20</v>
      </c>
      <c r="N62" s="16"/>
      <c r="P62" s="14"/>
    </row>
    <row r="63" spans="1:17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0">
        <v>-80</v>
      </c>
      <c r="G63" s="70">
        <v>-43.741878307448694</v>
      </c>
      <c r="H63" s="70">
        <v>-20</v>
      </c>
      <c r="I63" s="70">
        <v>0</v>
      </c>
      <c r="J63" s="16">
        <v>-40</v>
      </c>
      <c r="K63" s="16">
        <v>-23.821905392716005</v>
      </c>
      <c r="L63" s="16">
        <v>-40</v>
      </c>
      <c r="M63" s="16">
        <v>0</v>
      </c>
      <c r="N63" s="16"/>
      <c r="P63" s="14"/>
      <c r="Q63" s="2" t="s">
        <v>232</v>
      </c>
    </row>
    <row r="64" spans="1:17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0">
        <v>-100</v>
      </c>
      <c r="G64" s="70">
        <v>-65.613032991415793</v>
      </c>
      <c r="H64" s="70">
        <v>-33.3333333333333</v>
      </c>
      <c r="I64" s="70">
        <v>0</v>
      </c>
      <c r="J64" s="16">
        <v>0</v>
      </c>
      <c r="K64" s="16">
        <v>-53.944683656604496</v>
      </c>
      <c r="L64" s="16">
        <v>-50</v>
      </c>
      <c r="M64" s="16">
        <v>0</v>
      </c>
      <c r="N64" s="16"/>
      <c r="P64" s="14"/>
    </row>
    <row r="65" spans="1:16">
      <c r="A65" s="45">
        <v>45078</v>
      </c>
      <c r="B65" s="16">
        <v>-31.818181818181802</v>
      </c>
      <c r="C65" s="16">
        <v>-25.43467491232899</v>
      </c>
      <c r="D65" s="16">
        <v>-45.454545454545496</v>
      </c>
      <c r="E65" s="16">
        <v>-9.0909090909090899</v>
      </c>
      <c r="F65" s="70">
        <v>0</v>
      </c>
      <c r="G65" s="70">
        <v>-38.757319223136967</v>
      </c>
      <c r="H65" s="70">
        <v>-40</v>
      </c>
      <c r="I65" s="70">
        <v>0</v>
      </c>
      <c r="J65" s="16">
        <v>33.3333333333333</v>
      </c>
      <c r="K65" s="16">
        <v>-17.460957796894906</v>
      </c>
      <c r="L65" s="16">
        <v>-100</v>
      </c>
      <c r="M65" s="16">
        <v>33.3333333333333</v>
      </c>
      <c r="N65" s="16"/>
      <c r="P65" s="14"/>
    </row>
    <row r="66" spans="1:16">
      <c r="A66" s="45">
        <v>45170</v>
      </c>
      <c r="B66" s="16">
        <v>-33.3333333333333</v>
      </c>
      <c r="C66" s="16">
        <v>-37.577828973371673</v>
      </c>
      <c r="D66" s="16">
        <v>-11.1111111111111</v>
      </c>
      <c r="E66" s="16">
        <v>-33.3333333333333</v>
      </c>
      <c r="F66" s="70">
        <v>-80</v>
      </c>
      <c r="G66" s="70">
        <v>-20.000000000000004</v>
      </c>
      <c r="H66" s="70">
        <v>-40</v>
      </c>
      <c r="I66" s="70">
        <v>20</v>
      </c>
      <c r="J66" s="16">
        <v>33.3333333333333</v>
      </c>
      <c r="K66" s="16">
        <v>-12.682682368591827</v>
      </c>
      <c r="L66" s="16">
        <v>0</v>
      </c>
      <c r="M66" s="16">
        <v>-33.3333333333333</v>
      </c>
      <c r="N66" s="16"/>
      <c r="P66" s="14"/>
    </row>
    <row r="67" spans="1:16">
      <c r="A67" s="45">
        <v>45261</v>
      </c>
      <c r="B67" s="16">
        <v>-36.842105263157897</v>
      </c>
      <c r="C67" s="16">
        <v>-37.446275218393296</v>
      </c>
      <c r="D67" s="16">
        <v>-36.842105263157897</v>
      </c>
      <c r="E67" s="16">
        <v>-21.052631578947402</v>
      </c>
      <c r="F67" s="70">
        <v>-50</v>
      </c>
      <c r="G67" s="70">
        <v>-50</v>
      </c>
      <c r="H67" s="70">
        <v>-50</v>
      </c>
      <c r="I67" s="70">
        <v>0</v>
      </c>
      <c r="J67" s="16">
        <v>-25</v>
      </c>
      <c r="K67" s="16">
        <v>-41.039521529959437</v>
      </c>
      <c r="L67" s="16">
        <v>-25</v>
      </c>
      <c r="M67" s="16">
        <v>0</v>
      </c>
      <c r="N67" s="16"/>
      <c r="P67" s="14"/>
    </row>
    <row r="68" spans="1:16">
      <c r="A68" s="45">
        <v>45352</v>
      </c>
      <c r="B68" s="16">
        <v>-31.578947368421101</v>
      </c>
      <c r="C68" s="16">
        <v>-31.630846939371594</v>
      </c>
      <c r="D68" s="16">
        <v>-26.315789473684198</v>
      </c>
      <c r="E68" s="16">
        <v>5.2631578947368398</v>
      </c>
      <c r="F68" s="70">
        <v>-60</v>
      </c>
      <c r="G68" s="70">
        <v>-54.430819992683745</v>
      </c>
      <c r="H68" s="70">
        <v>0</v>
      </c>
      <c r="I68" s="70">
        <v>0</v>
      </c>
      <c r="J68" s="16">
        <v>-50</v>
      </c>
      <c r="K68" s="16">
        <v>-73.451026810953252</v>
      </c>
      <c r="L68" s="16">
        <v>0</v>
      </c>
      <c r="M68" s="16">
        <v>0</v>
      </c>
      <c r="N68" s="16"/>
      <c r="P68" s="14"/>
    </row>
    <row r="69" spans="1:16">
      <c r="A69" s="45">
        <v>45444</v>
      </c>
      <c r="B69" s="16">
        <v>-47.619047619047599</v>
      </c>
      <c r="C69" s="16">
        <v>0.91707986918754159</v>
      </c>
      <c r="D69" s="16">
        <v>4.7619047619047601</v>
      </c>
      <c r="E69" s="16">
        <v>-14.285714285714299</v>
      </c>
      <c r="F69" s="70">
        <v>-25</v>
      </c>
      <c r="G69" s="70">
        <v>-36.774517337578274</v>
      </c>
      <c r="H69" s="70">
        <v>50</v>
      </c>
      <c r="I69" s="70">
        <v>-25</v>
      </c>
      <c r="J69" s="16">
        <v>33.3333333333333</v>
      </c>
      <c r="K69" s="16">
        <v>-1.9336874600826865</v>
      </c>
      <c r="L69" s="16">
        <v>33.3333333333333</v>
      </c>
      <c r="M69" s="16">
        <v>33.3333333333333</v>
      </c>
      <c r="N69" s="16"/>
      <c r="P69" s="14"/>
    </row>
    <row r="70" spans="1:16">
      <c r="A70" s="45">
        <v>45536</v>
      </c>
      <c r="B70" s="16">
        <v>22.2222222222222</v>
      </c>
      <c r="C70" s="16">
        <v>24.02108795126615</v>
      </c>
      <c r="D70" s="16">
        <v>0</v>
      </c>
      <c r="E70" s="16">
        <v>0</v>
      </c>
      <c r="F70" s="70">
        <v>-20</v>
      </c>
      <c r="G70" s="70">
        <v>-55.182758741125618</v>
      </c>
      <c r="H70" s="70">
        <v>20</v>
      </c>
      <c r="I70" s="70">
        <v>-20</v>
      </c>
      <c r="J70" s="16">
        <v>0</v>
      </c>
      <c r="K70" s="16">
        <v>-65.092618936172315</v>
      </c>
      <c r="L70" s="16">
        <v>-33.3333333333333</v>
      </c>
      <c r="M70" s="16">
        <v>66.6666666666667</v>
      </c>
      <c r="N70" s="16"/>
      <c r="P70" s="14"/>
    </row>
    <row r="71" spans="1:16">
      <c r="A71" s="45">
        <v>45627</v>
      </c>
      <c r="B71" s="16">
        <v>-16</v>
      </c>
      <c r="C71" s="16">
        <v>-0.28050997657867033</v>
      </c>
      <c r="D71" s="16">
        <v>-12</v>
      </c>
      <c r="E71" s="16">
        <v>-4</v>
      </c>
      <c r="F71" s="16">
        <v>22.2222222222222</v>
      </c>
      <c r="G71" s="16">
        <v>-30.941524682879027</v>
      </c>
      <c r="H71" s="16">
        <v>-22.2222222222222</v>
      </c>
      <c r="I71" s="16">
        <v>-22.2222222222222</v>
      </c>
      <c r="J71" s="16">
        <v>0</v>
      </c>
      <c r="K71" s="16">
        <v>-41.201882286923301</v>
      </c>
      <c r="L71" s="16">
        <v>-50</v>
      </c>
      <c r="M71" s="16">
        <v>-25</v>
      </c>
    </row>
    <row r="72" spans="1:16">
      <c r="A72" s="45">
        <v>45717</v>
      </c>
      <c r="B72" s="16">
        <v>12.5</v>
      </c>
      <c r="C72" s="16">
        <v>21.339391545242858</v>
      </c>
      <c r="D72" s="16">
        <v>29.166666666666703</v>
      </c>
      <c r="E72" s="16">
        <v>8.3333333333333304</v>
      </c>
      <c r="F72" s="16">
        <v>66.6666666666667</v>
      </c>
      <c r="G72" s="16">
        <v>34.230093305434252</v>
      </c>
      <c r="H72" s="16">
        <v>16.6666666666667</v>
      </c>
      <c r="I72" s="16">
        <v>16.6666666666667</v>
      </c>
      <c r="J72" s="16">
        <v>100</v>
      </c>
      <c r="K72" s="16">
        <v>16.033015100833854</v>
      </c>
      <c r="L72" s="16">
        <v>-75</v>
      </c>
      <c r="M72" s="16">
        <v>-25</v>
      </c>
    </row>
    <row r="73" spans="1:16">
      <c r="A73" s="45">
        <v>45809</v>
      </c>
      <c r="B73" s="16">
        <v>22.2222222222222</v>
      </c>
      <c r="C73" s="16">
        <v>3.1425369902078772</v>
      </c>
      <c r="D73" s="16">
        <v>3.7037037037037002</v>
      </c>
      <c r="E73" s="16">
        <v>7.4074074074074101</v>
      </c>
      <c r="F73" s="16">
        <v>55.5555555555556</v>
      </c>
      <c r="G73" s="16">
        <v>32.254148734000353</v>
      </c>
      <c r="H73" s="16">
        <v>-11.1111111111111</v>
      </c>
      <c r="I73" s="16">
        <v>0</v>
      </c>
      <c r="J73" s="16">
        <v>0</v>
      </c>
      <c r="K73" s="16">
        <v>0</v>
      </c>
      <c r="L73" s="16">
        <v>-25</v>
      </c>
      <c r="M73" s="16">
        <v>0</v>
      </c>
    </row>
    <row r="74" spans="1:16">
      <c r="A74" s="45">
        <v>45901</v>
      </c>
      <c r="B74" s="16">
        <v>44</v>
      </c>
      <c r="C74" s="16">
        <v>10.533673202118777</v>
      </c>
      <c r="D74" s="16">
        <v>-4</v>
      </c>
      <c r="E74" s="16">
        <v>8</v>
      </c>
      <c r="F74" s="16">
        <v>60</v>
      </c>
      <c r="G74" s="16">
        <v>25.469073958347604</v>
      </c>
      <c r="H74" s="16">
        <v>20</v>
      </c>
      <c r="I74" s="16">
        <v>10</v>
      </c>
      <c r="J74" s="16">
        <v>75</v>
      </c>
      <c r="K74" s="16">
        <v>13.38342776764973</v>
      </c>
      <c r="L74" s="16">
        <v>0</v>
      </c>
      <c r="M74" s="16">
        <v>75</v>
      </c>
    </row>
    <row r="75" spans="1:16">
      <c r="A75" s="45">
        <v>45992</v>
      </c>
      <c r="B75" s="16">
        <v>24</v>
      </c>
      <c r="C75" s="16">
        <v>2.5361584953509904</v>
      </c>
      <c r="D75" s="16">
        <v>-8</v>
      </c>
      <c r="E75" s="16">
        <v>4</v>
      </c>
      <c r="F75" s="16">
        <v>90</v>
      </c>
      <c r="G75" s="16">
        <v>19.439314321467243</v>
      </c>
      <c r="H75" s="16">
        <v>0</v>
      </c>
      <c r="I75" s="16">
        <v>20</v>
      </c>
      <c r="J75" s="16">
        <v>50</v>
      </c>
      <c r="K75" s="16">
        <v>16.136409054644844</v>
      </c>
      <c r="L75" s="16">
        <v>0</v>
      </c>
      <c r="M75" s="16">
        <v>75</v>
      </c>
    </row>
    <row r="76" spans="1:16">
      <c r="A76" s="45">
        <v>46082</v>
      </c>
      <c r="B76" s="16">
        <v>40</v>
      </c>
      <c r="C76" s="16">
        <v>-4.3689490405751163</v>
      </c>
      <c r="D76" s="16">
        <v>-8</v>
      </c>
      <c r="E76" s="16">
        <v>8</v>
      </c>
      <c r="F76" s="16">
        <v>50</v>
      </c>
      <c r="G76" s="16">
        <v>5.1113748008284414</v>
      </c>
      <c r="H76" s="16">
        <v>-10</v>
      </c>
      <c r="I76" s="16">
        <v>20</v>
      </c>
      <c r="J76" s="16">
        <v>25</v>
      </c>
      <c r="K76" s="16">
        <v>-47.053132834536662</v>
      </c>
      <c r="L76" s="16">
        <v>-25</v>
      </c>
      <c r="M76" s="16">
        <v>25</v>
      </c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defaultColWidth="11.453125" defaultRowHeight="14"/>
  <cols>
    <col min="1" max="1" width="14.453125" style="2" customWidth="1"/>
    <col min="2" max="16384" width="11.453125" style="2"/>
  </cols>
  <sheetData>
    <row r="1" spans="1:12">
      <c r="B1" s="2">
        <v>100</v>
      </c>
    </row>
    <row r="2" spans="1:12">
      <c r="A2" s="8" t="s">
        <v>194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24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195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196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197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defaultColWidth="11.453125" defaultRowHeight="14"/>
  <cols>
    <col min="1" max="1" width="14.453125" style="2" customWidth="1"/>
    <col min="2" max="16384" width="11.453125" style="2"/>
  </cols>
  <sheetData>
    <row r="1" spans="1:12">
      <c r="B1" s="2">
        <v>100</v>
      </c>
    </row>
    <row r="2" spans="1:12">
      <c r="A2" s="8" t="s">
        <v>198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24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195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199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197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defaultColWidth="11.453125" defaultRowHeight="14"/>
  <cols>
    <col min="1" max="1" width="14.453125" style="2" customWidth="1"/>
    <col min="2" max="16384" width="11.453125" style="2"/>
  </cols>
  <sheetData>
    <row r="1" spans="1:12">
      <c r="B1" s="2">
        <v>100</v>
      </c>
    </row>
    <row r="2" spans="1:12">
      <c r="A2" s="8" t="s">
        <v>198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24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195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200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197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defaultColWidth="11.453125" defaultRowHeight="14"/>
  <cols>
    <col min="1" max="1" width="11.453125" style="1"/>
    <col min="2" max="2" width="28.453125" style="1" bestFit="1" customWidth="1"/>
    <col min="3" max="3" width="28.453125" style="1" customWidth="1"/>
    <col min="4" max="4" width="12.453125" style="1" bestFit="1" customWidth="1"/>
    <col min="5" max="5" width="19.54296875" style="1" bestFit="1" customWidth="1"/>
    <col min="6" max="6" width="18.453125" style="1" customWidth="1"/>
    <col min="7" max="7" width="27.453125" style="1" bestFit="1" customWidth="1"/>
    <col min="8" max="8" width="15.54296875" style="1" bestFit="1" customWidth="1"/>
    <col min="9" max="9" width="29.54296875" style="1" bestFit="1" customWidth="1"/>
    <col min="10" max="10" width="12.54296875" style="1" bestFit="1" customWidth="1"/>
    <col min="11" max="11" width="20.54296875" style="1" bestFit="1" customWidth="1"/>
    <col min="12" max="12" width="22.54296875" style="1" bestFit="1" customWidth="1"/>
    <col min="13" max="13" width="14.54296875" style="1" bestFit="1" customWidth="1"/>
    <col min="14" max="16384" width="11.453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256" t="s">
        <v>201</v>
      </c>
      <c r="I5" s="256"/>
      <c r="J5" s="256"/>
      <c r="K5" s="256"/>
    </row>
    <row r="6" spans="1:13">
      <c r="A6" s="9" t="s">
        <v>2</v>
      </c>
      <c r="B6" s="21" t="s">
        <v>202</v>
      </c>
      <c r="C6" s="21" t="s">
        <v>203</v>
      </c>
      <c r="F6" s="257" t="s">
        <v>204</v>
      </c>
      <c r="G6" s="258"/>
      <c r="H6" s="257" t="s">
        <v>205</v>
      </c>
      <c r="I6" s="257"/>
    </row>
    <row r="7" spans="1:13">
      <c r="A7" s="1" t="s">
        <v>56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47</v>
      </c>
      <c r="G7" s="6">
        <v>2.8666666666666667</v>
      </c>
      <c r="H7" s="6">
        <v>0</v>
      </c>
      <c r="J7" s="259"/>
      <c r="K7" s="259"/>
      <c r="L7" s="259"/>
      <c r="M7" s="259"/>
    </row>
    <row r="8" spans="1:13">
      <c r="A8" s="1" t="s">
        <v>53</v>
      </c>
      <c r="B8" s="23">
        <f t="shared" si="0"/>
        <v>3.2666666666666666</v>
      </c>
      <c r="C8" s="23">
        <f t="shared" si="1"/>
        <v>13.3</v>
      </c>
      <c r="F8" s="22" t="s">
        <v>48</v>
      </c>
      <c r="G8" s="6">
        <v>3.1333333333333333</v>
      </c>
      <c r="H8" s="6">
        <v>13.3</v>
      </c>
    </row>
    <row r="9" spans="1:13">
      <c r="A9" s="22" t="s">
        <v>49</v>
      </c>
      <c r="B9" s="23">
        <f t="shared" si="0"/>
        <v>3.2666666666666666</v>
      </c>
      <c r="C9" s="23">
        <f t="shared" si="1"/>
        <v>20</v>
      </c>
      <c r="F9" s="22" t="s">
        <v>49</v>
      </c>
      <c r="G9" s="6">
        <v>3.2666666666666666</v>
      </c>
      <c r="H9" s="6">
        <v>20</v>
      </c>
    </row>
    <row r="10" spans="1:13">
      <c r="A10" s="1" t="s">
        <v>48</v>
      </c>
      <c r="B10" s="23">
        <f t="shared" si="0"/>
        <v>3.1333333333333333</v>
      </c>
      <c r="C10" s="23">
        <f t="shared" si="1"/>
        <v>13.3</v>
      </c>
      <c r="F10" s="22" t="s">
        <v>50</v>
      </c>
      <c r="G10" s="6">
        <v>2.7333333333333334</v>
      </c>
      <c r="H10" s="6">
        <v>6.7</v>
      </c>
    </row>
    <row r="11" spans="1:13">
      <c r="A11" s="1" t="s">
        <v>47</v>
      </c>
      <c r="B11" s="23">
        <f t="shared" si="0"/>
        <v>2.8666666666666667</v>
      </c>
      <c r="C11" s="23">
        <f t="shared" si="1"/>
        <v>0</v>
      </c>
      <c r="F11" s="22" t="s">
        <v>51</v>
      </c>
      <c r="G11" s="6">
        <v>2.0666666666666669</v>
      </c>
      <c r="H11" s="6">
        <v>93.3</v>
      </c>
    </row>
    <row r="12" spans="1:13">
      <c r="A12" s="1" t="s">
        <v>52</v>
      </c>
      <c r="B12" s="23">
        <f t="shared" si="0"/>
        <v>2.8</v>
      </c>
      <c r="C12" s="23">
        <f t="shared" si="1"/>
        <v>0</v>
      </c>
      <c r="F12" s="22" t="s">
        <v>52</v>
      </c>
      <c r="G12" s="6">
        <v>2.8</v>
      </c>
      <c r="H12" s="6">
        <v>0</v>
      </c>
    </row>
    <row r="13" spans="1:13">
      <c r="A13" s="1" t="s">
        <v>50</v>
      </c>
      <c r="B13" s="23">
        <f t="shared" si="0"/>
        <v>2.7333333333333334</v>
      </c>
      <c r="C13" s="23">
        <f t="shared" si="1"/>
        <v>6.7</v>
      </c>
      <c r="F13" s="22" t="s">
        <v>53</v>
      </c>
      <c r="G13" s="6">
        <v>3.2666666666666666</v>
      </c>
      <c r="H13" s="6">
        <v>13.3</v>
      </c>
    </row>
    <row r="14" spans="1:13">
      <c r="A14" s="1" t="s">
        <v>54</v>
      </c>
      <c r="B14" s="23">
        <f t="shared" si="0"/>
        <v>2.6666666666666665</v>
      </c>
      <c r="C14" s="23">
        <f t="shared" si="1"/>
        <v>20</v>
      </c>
      <c r="F14" s="22" t="s">
        <v>54</v>
      </c>
      <c r="G14" s="6">
        <v>2.6666666666666665</v>
      </c>
      <c r="H14" s="6">
        <v>20</v>
      </c>
    </row>
    <row r="15" spans="1:13">
      <c r="A15" s="1" t="s">
        <v>206</v>
      </c>
      <c r="B15" s="23">
        <f t="shared" si="0"/>
        <v>2.0666666666666669</v>
      </c>
      <c r="C15" s="23">
        <f t="shared" si="1"/>
        <v>46.7</v>
      </c>
      <c r="F15" s="22" t="s">
        <v>206</v>
      </c>
      <c r="G15" s="6">
        <v>2.0666666666666669</v>
      </c>
      <c r="H15" s="6">
        <v>46.7</v>
      </c>
    </row>
    <row r="16" spans="1:13">
      <c r="A16" s="22" t="s">
        <v>51</v>
      </c>
      <c r="B16" s="23">
        <f t="shared" si="0"/>
        <v>2.0666666666666669</v>
      </c>
      <c r="C16" s="23">
        <f t="shared" si="1"/>
        <v>93.3</v>
      </c>
      <c r="F16" s="22" t="s">
        <v>56</v>
      </c>
      <c r="G16" s="6">
        <v>3.8</v>
      </c>
      <c r="H16" s="6">
        <v>33.299999999999997</v>
      </c>
    </row>
    <row r="17" spans="1:13">
      <c r="A17" s="1" t="s">
        <v>44</v>
      </c>
      <c r="B17" s="23">
        <f t="shared" si="0"/>
        <v>4</v>
      </c>
      <c r="C17" s="23">
        <f t="shared" si="1"/>
        <v>13.3</v>
      </c>
      <c r="F17" s="22" t="s">
        <v>44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66</v>
      </c>
      <c r="C22" s="26"/>
      <c r="D22" s="26"/>
      <c r="E22" s="26"/>
      <c r="F22" s="12"/>
    </row>
    <row r="23" spans="1:13">
      <c r="B23" s="12" t="s">
        <v>207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196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 ht="14.5">
      <c r="B29" s="12"/>
      <c r="C29" s="12"/>
      <c r="D29" s="12"/>
      <c r="E29" s="12"/>
      <c r="F29" s="12"/>
      <c r="K29"/>
      <c r="L29" s="23"/>
      <c r="M29" s="23"/>
    </row>
    <row r="30" spans="1:13" ht="14.5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208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defaultColWidth="11.453125" defaultRowHeight="14"/>
  <cols>
    <col min="1" max="1" width="11.453125" style="1"/>
    <col min="2" max="2" width="23.54296875" style="1" customWidth="1"/>
    <col min="3" max="3" width="12.453125" style="1" customWidth="1"/>
    <col min="4" max="4" width="15" style="1" customWidth="1"/>
    <col min="5" max="11" width="11.453125" style="1"/>
    <col min="12" max="12" width="26.54296875" style="1" bestFit="1" customWidth="1"/>
    <col min="13" max="13" width="13.54296875" style="1" bestFit="1" customWidth="1"/>
    <col min="14" max="14" width="30" style="1" bestFit="1" customWidth="1"/>
    <col min="15" max="15" width="12.54296875" style="1" bestFit="1" customWidth="1"/>
    <col min="16" max="16384" width="11.453125" style="1"/>
  </cols>
  <sheetData>
    <row r="1" spans="2:17">
      <c r="B1" s="18"/>
      <c r="L1" s="256" t="s">
        <v>201</v>
      </c>
      <c r="M1" s="256"/>
      <c r="N1" s="256"/>
      <c r="O1" s="256"/>
    </row>
    <row r="2" spans="2:17">
      <c r="B2" s="9" t="s">
        <v>3</v>
      </c>
      <c r="C2" s="27" t="s">
        <v>209</v>
      </c>
      <c r="D2" s="27" t="s">
        <v>203</v>
      </c>
      <c r="L2" s="257" t="s">
        <v>204</v>
      </c>
      <c r="M2" s="258"/>
      <c r="N2" s="257" t="s">
        <v>205</v>
      </c>
      <c r="O2" s="257"/>
      <c r="Q2" s="1">
        <v>100</v>
      </c>
    </row>
    <row r="3" spans="2:17">
      <c r="B3" s="1" t="s">
        <v>50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47</v>
      </c>
      <c r="M3" s="23">
        <v>-9.2592592592592595</v>
      </c>
      <c r="N3" s="23">
        <v>10</v>
      </c>
    </row>
    <row r="4" spans="2:17">
      <c r="B4" s="22" t="s">
        <v>51</v>
      </c>
      <c r="C4" s="28">
        <f t="shared" si="0"/>
        <v>-15.423280423280422</v>
      </c>
      <c r="D4" s="28">
        <f t="shared" si="1"/>
        <v>90</v>
      </c>
      <c r="L4" s="22" t="s">
        <v>48</v>
      </c>
      <c r="M4" s="23">
        <v>-9.8148148148148149</v>
      </c>
      <c r="N4" s="23">
        <v>10</v>
      </c>
    </row>
    <row r="5" spans="2:17" ht="15" customHeight="1">
      <c r="B5" s="22" t="s">
        <v>49</v>
      </c>
      <c r="C5" s="28">
        <f t="shared" si="0"/>
        <v>-11.481481481481481</v>
      </c>
      <c r="D5" s="28">
        <f t="shared" si="1"/>
        <v>30</v>
      </c>
      <c r="L5" s="22" t="s">
        <v>49</v>
      </c>
      <c r="M5" s="23">
        <v>-11.481481481481481</v>
      </c>
      <c r="N5" s="23">
        <v>30</v>
      </c>
    </row>
    <row r="6" spans="2:17">
      <c r="B6" s="1" t="s">
        <v>54</v>
      </c>
      <c r="C6" s="28">
        <f t="shared" si="0"/>
        <v>-10.952380952380953</v>
      </c>
      <c r="D6" s="28">
        <f t="shared" si="1"/>
        <v>10</v>
      </c>
      <c r="G6" s="41"/>
      <c r="L6" s="22" t="s">
        <v>50</v>
      </c>
      <c r="M6" s="23">
        <v>-17.592592592592592</v>
      </c>
      <c r="N6" s="23">
        <v>0</v>
      </c>
    </row>
    <row r="7" spans="2:17">
      <c r="B7" s="1" t="s">
        <v>48</v>
      </c>
      <c r="C7" s="28">
        <f t="shared" si="0"/>
        <v>-9.8148148148148149</v>
      </c>
      <c r="D7" s="28">
        <f t="shared" si="1"/>
        <v>10</v>
      </c>
      <c r="L7" s="22" t="s">
        <v>51</v>
      </c>
      <c r="M7" s="23">
        <v>-15.423280423280422</v>
      </c>
      <c r="N7" s="23">
        <v>90</v>
      </c>
    </row>
    <row r="8" spans="2:17">
      <c r="B8" s="1" t="s">
        <v>47</v>
      </c>
      <c r="C8" s="28">
        <f t="shared" si="0"/>
        <v>-9.2592592592592595</v>
      </c>
      <c r="D8" s="28">
        <f t="shared" si="1"/>
        <v>10</v>
      </c>
      <c r="L8" s="22" t="s">
        <v>52</v>
      </c>
      <c r="M8" s="23">
        <v>-4.2857142857142856</v>
      </c>
      <c r="N8" s="23">
        <v>0</v>
      </c>
    </row>
    <row r="9" spans="2:17" ht="28">
      <c r="B9" s="1" t="s">
        <v>56</v>
      </c>
      <c r="C9" s="28">
        <f t="shared" si="0"/>
        <v>-9.1005291005291014</v>
      </c>
      <c r="D9" s="28">
        <f t="shared" si="1"/>
        <v>30</v>
      </c>
      <c r="F9" s="42" t="s">
        <v>210</v>
      </c>
      <c r="L9" s="22" t="s">
        <v>53</v>
      </c>
      <c r="M9" s="23">
        <v>-2.4338624338624339</v>
      </c>
      <c r="N9" s="23">
        <v>20</v>
      </c>
    </row>
    <row r="10" spans="2:17">
      <c r="B10" s="1" t="s">
        <v>206</v>
      </c>
      <c r="C10" s="28">
        <f t="shared" si="0"/>
        <v>-6.8783068783068781</v>
      </c>
      <c r="D10" s="28">
        <f t="shared" si="1"/>
        <v>20</v>
      </c>
      <c r="L10" s="22" t="s">
        <v>54</v>
      </c>
      <c r="M10" s="23">
        <v>-10.952380952380953</v>
      </c>
      <c r="N10" s="23">
        <v>10</v>
      </c>
    </row>
    <row r="11" spans="2:17">
      <c r="B11" s="1" t="s">
        <v>52</v>
      </c>
      <c r="C11" s="28">
        <f t="shared" si="0"/>
        <v>-4.2857142857142856</v>
      </c>
      <c r="D11" s="28">
        <f t="shared" si="1"/>
        <v>0</v>
      </c>
      <c r="L11" s="22" t="s">
        <v>206</v>
      </c>
      <c r="M11" s="23">
        <v>-6.8783068783068781</v>
      </c>
      <c r="N11" s="23">
        <v>20</v>
      </c>
    </row>
    <row r="12" spans="2:17">
      <c r="B12" s="1" t="s">
        <v>44</v>
      </c>
      <c r="C12" s="28">
        <f t="shared" si="0"/>
        <v>-2.7777777777777777</v>
      </c>
      <c r="D12" s="28">
        <f t="shared" si="1"/>
        <v>10</v>
      </c>
      <c r="L12" s="22" t="s">
        <v>56</v>
      </c>
      <c r="M12" s="23">
        <v>-9.1005291005291014</v>
      </c>
      <c r="N12" s="23">
        <v>30</v>
      </c>
    </row>
    <row r="13" spans="2:17">
      <c r="B13" s="1" t="s">
        <v>53</v>
      </c>
      <c r="C13" s="28">
        <f t="shared" si="0"/>
        <v>-2.4338624338624339</v>
      </c>
      <c r="D13" s="28">
        <f t="shared" si="1"/>
        <v>20</v>
      </c>
      <c r="L13" s="22" t="s">
        <v>44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66</v>
      </c>
      <c r="C16" s="12"/>
      <c r="D16" s="12"/>
      <c r="E16" s="12"/>
      <c r="F16" s="12"/>
      <c r="G16" s="12"/>
      <c r="H16" s="12"/>
    </row>
    <row r="17" spans="2:15">
      <c r="B17" s="12" t="s">
        <v>207</v>
      </c>
      <c r="C17" s="12"/>
      <c r="D17" s="12"/>
      <c r="E17" s="12"/>
      <c r="F17" s="12"/>
      <c r="G17" s="12"/>
      <c r="H17" s="12"/>
    </row>
    <row r="18" spans="2:15" ht="14.5">
      <c r="B18" s="12"/>
      <c r="C18" s="12"/>
      <c r="D18" s="12"/>
      <c r="E18" s="12"/>
      <c r="F18" s="12"/>
      <c r="G18" s="12"/>
      <c r="H18" s="12"/>
      <c r="L18" s="260"/>
      <c r="M18" s="260"/>
    </row>
    <row r="19" spans="2:15" ht="14.5">
      <c r="B19" s="12" t="s">
        <v>199</v>
      </c>
      <c r="C19" s="12"/>
      <c r="D19" s="12"/>
      <c r="E19" s="12"/>
      <c r="F19" s="12"/>
      <c r="G19" s="12"/>
      <c r="H19" s="12"/>
      <c r="L19" s="260"/>
      <c r="M19" s="260"/>
    </row>
    <row r="20" spans="2:15" ht="14.5">
      <c r="B20" s="12"/>
      <c r="C20" s="12"/>
      <c r="D20" s="12"/>
      <c r="E20" s="12"/>
      <c r="F20" s="12"/>
      <c r="G20" s="12"/>
      <c r="H20" s="12"/>
      <c r="L20" s="260"/>
      <c r="M20" s="260"/>
    </row>
    <row r="21" spans="2:15" ht="14.5">
      <c r="B21" s="12"/>
      <c r="C21" s="12"/>
      <c r="D21" s="12"/>
      <c r="E21" s="12"/>
      <c r="F21" s="12"/>
      <c r="G21" s="12"/>
      <c r="H21" s="12"/>
      <c r="L21" s="260"/>
      <c r="M21" s="260"/>
    </row>
    <row r="22" spans="2:15" ht="14.5">
      <c r="B22" s="12"/>
      <c r="C22" s="12"/>
      <c r="D22" s="12"/>
      <c r="E22" s="12"/>
      <c r="F22" s="12"/>
      <c r="G22" s="12"/>
      <c r="H22" s="12"/>
      <c r="L22" s="260"/>
      <c r="M22" s="260"/>
    </row>
    <row r="23" spans="2:15" ht="14.5">
      <c r="B23" s="12"/>
      <c r="C23" s="12"/>
      <c r="D23" s="12"/>
      <c r="E23" s="12"/>
      <c r="F23" s="12"/>
      <c r="G23" s="12"/>
      <c r="H23" s="12"/>
      <c r="L23" s="260"/>
      <c r="M23" s="260"/>
    </row>
    <row r="24" spans="2:15" ht="14.5">
      <c r="B24" s="12"/>
      <c r="C24" s="12"/>
      <c r="D24" s="12"/>
      <c r="E24" s="12"/>
      <c r="F24" s="12"/>
      <c r="G24" s="12"/>
      <c r="H24" s="12"/>
      <c r="K24" s="30"/>
      <c r="L24" s="260"/>
      <c r="M24" s="260"/>
    </row>
    <row r="25" spans="2:15" ht="14.5">
      <c r="B25" s="12"/>
      <c r="C25" s="12"/>
      <c r="D25" s="12"/>
      <c r="E25" s="12"/>
      <c r="F25" s="12"/>
      <c r="G25" s="12"/>
      <c r="H25" s="12"/>
      <c r="K25" s="30"/>
      <c r="L25" s="260"/>
      <c r="M25" s="260"/>
    </row>
    <row r="26" spans="2:15" ht="14.5">
      <c r="B26" s="12"/>
      <c r="C26" s="12"/>
      <c r="D26" s="12"/>
      <c r="E26" s="12"/>
      <c r="F26" s="12"/>
      <c r="G26" s="12"/>
      <c r="H26" s="12"/>
      <c r="K26" s="30"/>
      <c r="L26" s="260"/>
      <c r="M26" s="260"/>
    </row>
    <row r="27" spans="2:15" ht="14.5">
      <c r="B27" s="12"/>
      <c r="C27" s="12"/>
      <c r="D27" s="12"/>
      <c r="E27" s="12"/>
      <c r="F27" s="12"/>
      <c r="G27" s="12"/>
      <c r="H27" s="12"/>
      <c r="K27" s="30"/>
      <c r="L27" s="260"/>
      <c r="M27" s="260"/>
    </row>
    <row r="28" spans="2:15" ht="14.5">
      <c r="B28" s="12"/>
      <c r="C28" s="12"/>
      <c r="D28" s="12"/>
      <c r="E28" s="12"/>
      <c r="F28" s="12"/>
      <c r="G28" s="12"/>
      <c r="H28" s="12"/>
      <c r="K28" s="30"/>
      <c r="L28" s="260"/>
      <c r="M28" s="260"/>
    </row>
    <row r="29" spans="2:15" ht="14.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208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defaultColWidth="11.453125" defaultRowHeight="14"/>
  <cols>
    <col min="1" max="1" width="11.453125" style="1"/>
    <col min="2" max="2" width="26.54296875" style="1" bestFit="1" customWidth="1"/>
    <col min="3" max="3" width="19.54296875" style="1" bestFit="1" customWidth="1"/>
    <col min="4" max="10" width="11.453125" style="1"/>
    <col min="11" max="11" width="15" style="1" customWidth="1"/>
    <col min="12" max="12" width="26.54296875" style="1" bestFit="1" customWidth="1"/>
    <col min="13" max="13" width="11.453125" style="1"/>
    <col min="14" max="14" width="29.54296875" style="1" bestFit="1" customWidth="1"/>
    <col min="15" max="15" width="12.54296875" style="1" bestFit="1" customWidth="1"/>
    <col min="16" max="16384" width="11.453125" style="1"/>
  </cols>
  <sheetData>
    <row r="1" spans="2:21">
      <c r="B1" s="18"/>
      <c r="L1" s="256" t="s">
        <v>201</v>
      </c>
      <c r="M1" s="256"/>
      <c r="N1" s="256"/>
      <c r="O1" s="256"/>
    </row>
    <row r="2" spans="2:21">
      <c r="B2" s="9" t="s">
        <v>43</v>
      </c>
      <c r="C2" s="27" t="s">
        <v>209</v>
      </c>
      <c r="D2" s="27" t="s">
        <v>203</v>
      </c>
      <c r="L2" s="257" t="s">
        <v>204</v>
      </c>
      <c r="M2" s="258"/>
      <c r="N2" s="257" t="s">
        <v>205</v>
      </c>
      <c r="O2" s="257"/>
    </row>
    <row r="3" spans="2:21">
      <c r="B3" s="35" t="s">
        <v>56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47</v>
      </c>
      <c r="M3" s="28">
        <v>3.25</v>
      </c>
      <c r="N3" s="28">
        <v>0</v>
      </c>
    </row>
    <row r="4" spans="2:21">
      <c r="B4" s="1" t="s">
        <v>53</v>
      </c>
      <c r="C4" s="23">
        <f t="shared" si="0"/>
        <v>3.5</v>
      </c>
      <c r="D4" s="23">
        <f t="shared" si="1"/>
        <v>0</v>
      </c>
      <c r="E4" s="17"/>
      <c r="L4" s="22" t="s">
        <v>48</v>
      </c>
      <c r="M4" s="28">
        <v>3.25</v>
      </c>
      <c r="N4" s="28">
        <v>0</v>
      </c>
    </row>
    <row r="5" spans="2:21" ht="15" customHeight="1">
      <c r="B5" s="1" t="s">
        <v>49</v>
      </c>
      <c r="C5" s="23">
        <f t="shared" si="0"/>
        <v>3.25</v>
      </c>
      <c r="D5" s="23">
        <f t="shared" si="1"/>
        <v>0</v>
      </c>
      <c r="E5" s="17"/>
      <c r="L5" s="22" t="s">
        <v>49</v>
      </c>
      <c r="M5" s="28">
        <v>3.25</v>
      </c>
      <c r="N5" s="28">
        <v>0</v>
      </c>
    </row>
    <row r="6" spans="2:21">
      <c r="B6" s="1" t="s">
        <v>48</v>
      </c>
      <c r="C6" s="23">
        <f t="shared" si="0"/>
        <v>3.25</v>
      </c>
      <c r="D6" s="23">
        <f t="shared" si="1"/>
        <v>0</v>
      </c>
      <c r="E6" s="17"/>
      <c r="L6" s="22" t="s">
        <v>50</v>
      </c>
      <c r="M6" s="28">
        <v>2.5</v>
      </c>
      <c r="N6" s="28">
        <v>75</v>
      </c>
    </row>
    <row r="7" spans="2:21">
      <c r="B7" s="1" t="s">
        <v>47</v>
      </c>
      <c r="C7" s="23">
        <f t="shared" si="0"/>
        <v>3.25</v>
      </c>
      <c r="D7" s="23">
        <f t="shared" si="1"/>
        <v>0</v>
      </c>
      <c r="E7" s="17"/>
      <c r="L7" s="22" t="s">
        <v>51</v>
      </c>
      <c r="M7" s="28">
        <v>2.25</v>
      </c>
      <c r="N7" s="28">
        <v>100</v>
      </c>
    </row>
    <row r="8" spans="2:21">
      <c r="B8" s="1" t="s">
        <v>52</v>
      </c>
      <c r="C8" s="23">
        <f t="shared" si="0"/>
        <v>2.75</v>
      </c>
      <c r="D8" s="23">
        <f t="shared" si="1"/>
        <v>0</v>
      </c>
      <c r="E8" s="17"/>
      <c r="L8" s="22" t="s">
        <v>52</v>
      </c>
      <c r="M8" s="28">
        <v>2.75</v>
      </c>
      <c r="N8" s="28">
        <v>0</v>
      </c>
    </row>
    <row r="9" spans="2:21">
      <c r="B9" s="1" t="s">
        <v>50</v>
      </c>
      <c r="C9" s="23">
        <f t="shared" si="0"/>
        <v>2.5</v>
      </c>
      <c r="D9" s="23">
        <f t="shared" si="1"/>
        <v>75</v>
      </c>
      <c r="E9" s="17"/>
      <c r="L9" s="22" t="s">
        <v>53</v>
      </c>
      <c r="M9" s="28">
        <v>3.5</v>
      </c>
      <c r="N9" s="28">
        <v>0</v>
      </c>
    </row>
    <row r="10" spans="2:21">
      <c r="B10" s="1" t="s">
        <v>206</v>
      </c>
      <c r="C10" s="23">
        <f t="shared" si="0"/>
        <v>2.5</v>
      </c>
      <c r="D10" s="23">
        <f t="shared" si="1"/>
        <v>0</v>
      </c>
      <c r="E10" s="17"/>
      <c r="L10" s="22" t="s">
        <v>54</v>
      </c>
      <c r="M10" s="28">
        <v>2.25</v>
      </c>
      <c r="N10" s="28">
        <v>25</v>
      </c>
    </row>
    <row r="11" spans="2:21">
      <c r="B11" s="1" t="s">
        <v>51</v>
      </c>
      <c r="C11" s="23">
        <f t="shared" si="0"/>
        <v>2.25</v>
      </c>
      <c r="D11" s="23">
        <f t="shared" si="1"/>
        <v>100</v>
      </c>
      <c r="E11" s="17"/>
      <c r="L11" s="22" t="s">
        <v>206</v>
      </c>
      <c r="M11" s="28">
        <v>2.5</v>
      </c>
      <c r="N11" s="28">
        <v>0</v>
      </c>
    </row>
    <row r="12" spans="2:21">
      <c r="B12" s="1" t="s">
        <v>54</v>
      </c>
      <c r="C12" s="23">
        <f t="shared" si="0"/>
        <v>2.25</v>
      </c>
      <c r="D12" s="23">
        <f t="shared" si="1"/>
        <v>25</v>
      </c>
      <c r="E12" s="17"/>
      <c r="L12" s="22" t="s">
        <v>56</v>
      </c>
      <c r="M12" s="28">
        <v>3.75</v>
      </c>
      <c r="N12" s="28">
        <v>0</v>
      </c>
    </row>
    <row r="13" spans="2:21">
      <c r="B13" s="1" t="s">
        <v>44</v>
      </c>
      <c r="C13" s="23">
        <f t="shared" si="0"/>
        <v>0</v>
      </c>
      <c r="D13" s="23">
        <f t="shared" si="1"/>
        <v>0</v>
      </c>
      <c r="E13" s="17"/>
      <c r="L13" s="22" t="s">
        <v>44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66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207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200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 ht="14.5">
      <c r="B28" s="12"/>
      <c r="C28" s="12"/>
      <c r="D28" s="12"/>
      <c r="E28" s="12"/>
      <c r="F28" s="12"/>
      <c r="G28" s="12"/>
      <c r="H28" s="12"/>
      <c r="L28"/>
    </row>
    <row r="29" spans="2:12" ht="14.5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208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1"/>
  <sheetViews>
    <sheetView showGridLines="0" view="pageBreakPreview" topLeftCell="K1" zoomScale="75" zoomScaleNormal="70" zoomScaleSheetLayoutView="100" workbookViewId="0">
      <pane ySplit="9" topLeftCell="A10" activePane="bottomLeft" state="frozen"/>
      <selection activeCell="B32" sqref="B32"/>
      <selection pane="bottomLeft" activeCell="B32" sqref="B32"/>
    </sheetView>
  </sheetViews>
  <sheetFormatPr defaultColWidth="11.453125" defaultRowHeight="14"/>
  <cols>
    <col min="1" max="1" width="8.453125" style="12" customWidth="1"/>
    <col min="2" max="2" width="19.54296875" style="16" customWidth="1"/>
    <col min="3" max="3" width="20.54296875" style="16" customWidth="1"/>
    <col min="4" max="4" width="18.54296875" style="16" bestFit="1" customWidth="1"/>
    <col min="5" max="5" width="17" style="16" bestFit="1" customWidth="1"/>
    <col min="6" max="6" width="14.54296875" style="16" bestFit="1" customWidth="1"/>
    <col min="7" max="8" width="18.453125" style="16" bestFit="1" customWidth="1"/>
    <col min="9" max="9" width="16.54296875" style="16" bestFit="1" customWidth="1"/>
    <col min="10" max="10" width="11.453125" style="16"/>
    <col min="11" max="11" width="14" style="16" customWidth="1"/>
    <col min="12" max="12" width="12.453125" style="16" customWidth="1"/>
    <col min="13" max="13" width="18.54296875" style="16" bestFit="1" customWidth="1"/>
    <col min="14" max="14" width="18.54296875" style="16" customWidth="1"/>
    <col min="15" max="15" width="3.54296875" style="12" customWidth="1"/>
    <col min="16" max="16" width="14.54296875" style="12" bestFit="1" customWidth="1"/>
    <col min="17" max="18" width="18.54296875" style="12" bestFit="1" customWidth="1"/>
    <col min="19" max="19" width="17" style="12" bestFit="1" customWidth="1"/>
    <col min="20" max="20" width="14.54296875" style="12" bestFit="1" customWidth="1"/>
    <col min="21" max="22" width="18.54296875" style="12" bestFit="1" customWidth="1"/>
    <col min="23" max="23" width="17" style="12" bestFit="1" customWidth="1"/>
    <col min="24" max="16384" width="11.453125" style="12"/>
  </cols>
  <sheetData>
    <row r="1" spans="1:21">
      <c r="A1" s="12" t="s">
        <v>30</v>
      </c>
    </row>
    <row r="2" spans="1:21">
      <c r="A2" s="45"/>
      <c r="B2" s="12" t="s">
        <v>1</v>
      </c>
    </row>
    <row r="3" spans="1:21" ht="15.75" customHeight="1">
      <c r="A3" s="12" t="s">
        <v>2</v>
      </c>
      <c r="B3" s="12">
        <v>100</v>
      </c>
    </row>
    <row r="4" spans="1:21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>
      <c r="B8" s="16" t="s">
        <v>2</v>
      </c>
      <c r="F8" s="16" t="s">
        <v>3</v>
      </c>
      <c r="J8" s="16" t="s">
        <v>5</v>
      </c>
    </row>
    <row r="9" spans="1:21">
      <c r="B9" s="16" t="s">
        <v>31</v>
      </c>
      <c r="C9" s="16" t="s">
        <v>32</v>
      </c>
      <c r="D9" s="16" t="s">
        <v>33</v>
      </c>
      <c r="E9" s="16" t="s">
        <v>34</v>
      </c>
      <c r="F9" s="16" t="s">
        <v>31</v>
      </c>
      <c r="G9" s="16" t="s">
        <v>32</v>
      </c>
      <c r="H9" s="16" t="s">
        <v>33</v>
      </c>
      <c r="I9" s="16" t="s">
        <v>34</v>
      </c>
      <c r="J9" s="16" t="s">
        <v>31</v>
      </c>
      <c r="K9" s="16" t="s">
        <v>32</v>
      </c>
      <c r="L9" s="16" t="s">
        <v>33</v>
      </c>
      <c r="M9" s="16" t="s">
        <v>34</v>
      </c>
    </row>
    <row r="10" spans="1:21">
      <c r="A10" s="64">
        <v>39965</v>
      </c>
      <c r="B10" s="66">
        <v>-26.315789473684209</v>
      </c>
      <c r="C10" s="66">
        <v>-31.578947368421051</v>
      </c>
      <c r="D10" s="66">
        <v>-15.789473684210526</v>
      </c>
      <c r="E10" s="66">
        <v>-5.2631578947368416</v>
      </c>
      <c r="F10" s="66">
        <v>-35</v>
      </c>
      <c r="G10" s="66">
        <v>-50</v>
      </c>
      <c r="H10" s="66">
        <v>-55.000000000000007</v>
      </c>
      <c r="I10" s="66">
        <v>-35</v>
      </c>
      <c r="J10" s="66">
        <v>-14.285714285714285</v>
      </c>
      <c r="K10" s="66">
        <v>-14.285714285714285</v>
      </c>
      <c r="L10" s="66">
        <v>0</v>
      </c>
      <c r="M10" s="66">
        <v>-28.571428571428569</v>
      </c>
      <c r="N10" s="66"/>
      <c r="P10" s="8" t="s">
        <v>35</v>
      </c>
    </row>
    <row r="11" spans="1:21">
      <c r="A11" s="64">
        <v>40057</v>
      </c>
      <c r="B11" s="66">
        <v>-27.777777777777779</v>
      </c>
      <c r="C11" s="66">
        <v>-11.111111111111111</v>
      </c>
      <c r="D11" s="66">
        <v>0</v>
      </c>
      <c r="E11" s="66">
        <v>-5.5555555555555554</v>
      </c>
      <c r="F11" s="66">
        <v>-45.454545454545453</v>
      </c>
      <c r="G11" s="66">
        <v>-31.818181818181817</v>
      </c>
      <c r="H11" s="66">
        <v>-36.363636363636367</v>
      </c>
      <c r="I11" s="66">
        <v>-36.363636363636367</v>
      </c>
      <c r="J11" s="66">
        <v>-16.666666666666664</v>
      </c>
      <c r="K11" s="66">
        <v>-16.666666666666664</v>
      </c>
      <c r="L11" s="66">
        <v>-16.666666666666664</v>
      </c>
      <c r="M11" s="66">
        <v>0</v>
      </c>
      <c r="N11" s="66"/>
      <c r="P11" s="200" t="s">
        <v>36</v>
      </c>
    </row>
    <row r="12" spans="1:21">
      <c r="A12" s="64">
        <v>40148</v>
      </c>
      <c r="B12" s="66">
        <v>-5.8823529411764701</v>
      </c>
      <c r="C12" s="66">
        <v>-11.76470588235294</v>
      </c>
      <c r="D12" s="66">
        <v>-17.647058823529413</v>
      </c>
      <c r="E12" s="66">
        <v>-23.52941176470588</v>
      </c>
      <c r="F12" s="66">
        <v>-27.27272727272727</v>
      </c>
      <c r="G12" s="66">
        <v>-13.636363636363635</v>
      </c>
      <c r="H12" s="66">
        <v>0</v>
      </c>
      <c r="I12" s="66">
        <v>9.0909090909090917</v>
      </c>
      <c r="J12" s="66">
        <v>-28.571428571428569</v>
      </c>
      <c r="K12" s="66">
        <v>-57.142857142857139</v>
      </c>
      <c r="L12" s="66">
        <v>-57.142857142857139</v>
      </c>
      <c r="M12" s="66">
        <v>-28.571428571428569</v>
      </c>
      <c r="N12" s="66"/>
    </row>
    <row r="13" spans="1:21">
      <c r="A13" s="64">
        <v>40238</v>
      </c>
      <c r="B13" s="66">
        <v>22.222222222222221</v>
      </c>
      <c r="C13" s="66">
        <v>22.222222222222221</v>
      </c>
      <c r="D13" s="66">
        <v>27.777777777777779</v>
      </c>
      <c r="E13" s="66">
        <v>-5.5555555555555554</v>
      </c>
      <c r="F13" s="66">
        <v>0</v>
      </c>
      <c r="G13" s="66">
        <v>0</v>
      </c>
      <c r="H13" s="66">
        <v>13.636363636363635</v>
      </c>
      <c r="I13" s="66">
        <v>13.636363636363635</v>
      </c>
      <c r="J13" s="66">
        <v>-28.571428571428569</v>
      </c>
      <c r="K13" s="66">
        <v>-28.571428571428569</v>
      </c>
      <c r="L13" s="66">
        <v>-14.285714285714285</v>
      </c>
      <c r="M13" s="66">
        <v>-14.285714285714285</v>
      </c>
      <c r="N13" s="66"/>
      <c r="P13" s="2" t="s">
        <v>27</v>
      </c>
      <c r="U13" s="2" t="s">
        <v>28</v>
      </c>
    </row>
    <row r="14" spans="1:21">
      <c r="A14" s="64">
        <v>40330</v>
      </c>
      <c r="B14" s="66">
        <v>22.222222222222221</v>
      </c>
      <c r="C14" s="66">
        <v>22.222222222222221</v>
      </c>
      <c r="D14" s="66">
        <v>38.888888888888893</v>
      </c>
      <c r="E14" s="66">
        <v>22.222222222222221</v>
      </c>
      <c r="F14" s="66">
        <v>11.111111111111111</v>
      </c>
      <c r="G14" s="66">
        <v>16.666666666666664</v>
      </c>
      <c r="H14" s="66">
        <v>11.111111111111111</v>
      </c>
      <c r="I14" s="66">
        <v>16.666666666666664</v>
      </c>
      <c r="J14" s="66">
        <v>-28.571428571428569</v>
      </c>
      <c r="K14" s="66">
        <v>-28.571428571428569</v>
      </c>
      <c r="L14" s="66">
        <v>-28.571428571428569</v>
      </c>
      <c r="M14" s="66">
        <v>-57.142857142857139</v>
      </c>
      <c r="N14" s="66"/>
    </row>
    <row r="15" spans="1:21">
      <c r="A15" s="64">
        <v>40422</v>
      </c>
      <c r="B15" s="66">
        <v>-5.5555555555555554</v>
      </c>
      <c r="C15" s="66">
        <v>22.222222222222221</v>
      </c>
      <c r="D15" s="66">
        <v>33.333333333333329</v>
      </c>
      <c r="E15" s="66">
        <v>61.111111111111114</v>
      </c>
      <c r="F15" s="66">
        <v>27.777777777777779</v>
      </c>
      <c r="G15" s="66">
        <v>50</v>
      </c>
      <c r="H15" s="66">
        <v>55.555555555555557</v>
      </c>
      <c r="I15" s="66">
        <v>38.888888888888893</v>
      </c>
      <c r="J15" s="66">
        <v>0</v>
      </c>
      <c r="K15" s="66">
        <v>-28.571428571428569</v>
      </c>
      <c r="L15" s="66">
        <v>-42.857142857142854</v>
      </c>
      <c r="M15" s="66">
        <v>-28.571428571428569</v>
      </c>
      <c r="N15" s="66"/>
    </row>
    <row r="16" spans="1:21">
      <c r="A16" s="64">
        <v>40513</v>
      </c>
      <c r="B16" s="66">
        <v>23.52941176470588</v>
      </c>
      <c r="C16" s="66">
        <v>23.52941176470588</v>
      </c>
      <c r="D16" s="66">
        <v>52.941176470588239</v>
      </c>
      <c r="E16" s="66">
        <v>64.705882352941174</v>
      </c>
      <c r="F16" s="66">
        <v>16.666666666666664</v>
      </c>
      <c r="G16" s="66">
        <v>38.888888888888893</v>
      </c>
      <c r="H16" s="66">
        <v>61.111111111111114</v>
      </c>
      <c r="I16" s="66">
        <v>38.888888888888893</v>
      </c>
      <c r="J16" s="66">
        <v>66.666666666666657</v>
      </c>
      <c r="K16" s="66">
        <v>50</v>
      </c>
      <c r="L16" s="66">
        <v>50</v>
      </c>
      <c r="M16" s="66">
        <v>0</v>
      </c>
      <c r="N16" s="66"/>
    </row>
    <row r="17" spans="1:15">
      <c r="A17" s="64">
        <v>40603</v>
      </c>
      <c r="B17" s="66">
        <v>26.315789473684209</v>
      </c>
      <c r="C17" s="66">
        <v>36.84210526315789</v>
      </c>
      <c r="D17" s="66">
        <v>36.84210526315789</v>
      </c>
      <c r="E17" s="66">
        <v>10.526315789473683</v>
      </c>
      <c r="F17" s="66">
        <v>6.25</v>
      </c>
      <c r="G17" s="66">
        <v>25</v>
      </c>
      <c r="H17" s="66">
        <v>12.5</v>
      </c>
      <c r="I17" s="66">
        <v>-6.25</v>
      </c>
      <c r="J17" s="66">
        <v>42.857142857142854</v>
      </c>
      <c r="K17" s="66">
        <v>28.571428571428569</v>
      </c>
      <c r="L17" s="66">
        <v>-14.285714285714285</v>
      </c>
      <c r="M17" s="66">
        <v>-42.857142857142854</v>
      </c>
      <c r="N17" s="66"/>
    </row>
    <row r="18" spans="1:15">
      <c r="A18" s="64">
        <v>40695</v>
      </c>
      <c r="B18" s="66">
        <v>27.777777777777779</v>
      </c>
      <c r="C18" s="66">
        <v>55.555555555555557</v>
      </c>
      <c r="D18" s="66">
        <v>61.111111111111114</v>
      </c>
      <c r="E18" s="66">
        <v>27.777777777777779</v>
      </c>
      <c r="F18" s="66">
        <v>37.5</v>
      </c>
      <c r="G18" s="66">
        <v>43.75</v>
      </c>
      <c r="H18" s="66">
        <v>56.25</v>
      </c>
      <c r="I18" s="66">
        <v>31.25</v>
      </c>
      <c r="J18" s="66">
        <v>66.666666666666657</v>
      </c>
      <c r="K18" s="66">
        <v>33.333333333333329</v>
      </c>
      <c r="L18" s="66">
        <v>16.666666666666664</v>
      </c>
      <c r="M18" s="66">
        <v>0</v>
      </c>
      <c r="N18" s="66"/>
    </row>
    <row r="19" spans="1:15">
      <c r="A19" s="64">
        <v>40787</v>
      </c>
      <c r="B19" s="66">
        <v>23.809523809523807</v>
      </c>
      <c r="C19" s="66">
        <v>47.619047619047613</v>
      </c>
      <c r="D19" s="66">
        <v>42.857142857142854</v>
      </c>
      <c r="E19" s="66">
        <v>47.619047619047613</v>
      </c>
      <c r="F19" s="66">
        <v>28.571428571428569</v>
      </c>
      <c r="G19" s="66">
        <v>50</v>
      </c>
      <c r="H19" s="66">
        <v>57.142857142857139</v>
      </c>
      <c r="I19" s="66">
        <v>14.285714285714285</v>
      </c>
      <c r="J19" s="66">
        <v>50</v>
      </c>
      <c r="K19" s="66">
        <v>66.666666666666657</v>
      </c>
      <c r="L19" s="66">
        <v>66.666666666666657</v>
      </c>
      <c r="M19" s="66">
        <v>-16.666666666666664</v>
      </c>
      <c r="N19" s="66"/>
    </row>
    <row r="20" spans="1:15">
      <c r="A20" s="64">
        <v>40878</v>
      </c>
      <c r="B20" s="66">
        <v>19.047619047619047</v>
      </c>
      <c r="C20" s="66">
        <v>14.285714285714285</v>
      </c>
      <c r="D20" s="66">
        <v>19.047619047619047</v>
      </c>
      <c r="E20" s="66">
        <v>14.285714285714285</v>
      </c>
      <c r="F20" s="66">
        <v>21.428571428571427</v>
      </c>
      <c r="G20" s="66">
        <v>42.857142857142854</v>
      </c>
      <c r="H20" s="66">
        <v>42.857142857142854</v>
      </c>
      <c r="I20" s="66">
        <v>28.571428571428569</v>
      </c>
      <c r="J20" s="66">
        <v>50</v>
      </c>
      <c r="K20" s="66">
        <v>50</v>
      </c>
      <c r="L20" s="66">
        <v>50</v>
      </c>
      <c r="M20" s="66">
        <v>0</v>
      </c>
      <c r="N20" s="66"/>
    </row>
    <row r="21" spans="1:15">
      <c r="A21" s="64">
        <v>40969</v>
      </c>
      <c r="B21" s="66">
        <v>4.7619047619047619</v>
      </c>
      <c r="C21" s="66">
        <v>14.285714285714285</v>
      </c>
      <c r="D21" s="66">
        <v>14.285714285714285</v>
      </c>
      <c r="E21" s="66">
        <v>14.285714285714285</v>
      </c>
      <c r="F21" s="66">
        <v>6.666666666666667</v>
      </c>
      <c r="G21" s="66">
        <v>13.333333333333334</v>
      </c>
      <c r="H21" s="66">
        <v>46.666666666666664</v>
      </c>
      <c r="I21" s="66">
        <v>40</v>
      </c>
      <c r="J21" s="66">
        <v>33.333333333333329</v>
      </c>
      <c r="K21" s="66">
        <v>16.666666666666664</v>
      </c>
      <c r="L21" s="66">
        <v>-16.666666666666664</v>
      </c>
      <c r="M21" s="66">
        <v>-50</v>
      </c>
      <c r="N21" s="66"/>
    </row>
    <row r="22" spans="1:15">
      <c r="A22" s="64">
        <v>41061</v>
      </c>
      <c r="B22" s="66">
        <v>-5</v>
      </c>
      <c r="C22" s="66">
        <v>0</v>
      </c>
      <c r="D22" s="66">
        <v>-10</v>
      </c>
      <c r="E22" s="66">
        <v>0</v>
      </c>
      <c r="F22" s="66">
        <v>6.666666666666667</v>
      </c>
      <c r="G22" s="66">
        <v>13.333333333333334</v>
      </c>
      <c r="H22" s="66">
        <v>46.666666666666664</v>
      </c>
      <c r="I22" s="66">
        <v>40</v>
      </c>
      <c r="J22" s="66">
        <v>33.333333333333329</v>
      </c>
      <c r="K22" s="66">
        <v>16.666666666666664</v>
      </c>
      <c r="L22" s="66">
        <v>-16.666666666666664</v>
      </c>
      <c r="M22" s="66">
        <v>-50</v>
      </c>
      <c r="N22" s="66"/>
    </row>
    <row r="23" spans="1:15">
      <c r="A23" s="64">
        <v>41153</v>
      </c>
      <c r="B23" s="66">
        <v>-14.000000000000002</v>
      </c>
      <c r="C23" s="66">
        <v>18</v>
      </c>
      <c r="D23" s="66">
        <v>9</v>
      </c>
      <c r="E23" s="66">
        <v>-9</v>
      </c>
      <c r="F23" s="66">
        <v>15</v>
      </c>
      <c r="G23" s="66">
        <v>8</v>
      </c>
      <c r="H23" s="66">
        <v>8</v>
      </c>
      <c r="I23" s="66">
        <v>0</v>
      </c>
      <c r="J23" s="66">
        <v>-17</v>
      </c>
      <c r="K23" s="66">
        <v>0</v>
      </c>
      <c r="L23" s="66">
        <v>-17</v>
      </c>
      <c r="M23" s="66">
        <v>0</v>
      </c>
      <c r="N23" s="66"/>
    </row>
    <row r="24" spans="1:15">
      <c r="A24" s="64">
        <v>41244</v>
      </c>
      <c r="B24" s="66">
        <v>8.3333333333333321</v>
      </c>
      <c r="C24" s="66">
        <v>12.5</v>
      </c>
      <c r="D24" s="66">
        <v>29.166666666666668</v>
      </c>
      <c r="E24" s="66">
        <v>8.3333333333333321</v>
      </c>
      <c r="F24" s="66">
        <v>0</v>
      </c>
      <c r="G24" s="66">
        <v>-6.666666666666667</v>
      </c>
      <c r="H24" s="66">
        <v>13.333333333333334</v>
      </c>
      <c r="I24" s="66">
        <v>0</v>
      </c>
      <c r="J24" s="66">
        <v>42.857142857142854</v>
      </c>
      <c r="K24" s="66">
        <v>28.571428571428569</v>
      </c>
      <c r="L24" s="66">
        <v>42.857142857142854</v>
      </c>
      <c r="M24" s="66">
        <v>14.285714285714285</v>
      </c>
      <c r="N24" s="66"/>
    </row>
    <row r="25" spans="1:15">
      <c r="A25" s="64">
        <v>41334</v>
      </c>
      <c r="B25" s="66">
        <v>-18.181818181818183</v>
      </c>
      <c r="C25" s="66">
        <v>-27.27272727272727</v>
      </c>
      <c r="D25" s="66">
        <v>-31.818181818181817</v>
      </c>
      <c r="E25" s="66">
        <v>-40.909090909090914</v>
      </c>
      <c r="F25" s="66">
        <v>-18.75</v>
      </c>
      <c r="G25" s="66">
        <v>-25</v>
      </c>
      <c r="H25" s="66">
        <v>-18.75</v>
      </c>
      <c r="I25" s="66">
        <v>-25</v>
      </c>
      <c r="J25" s="66">
        <v>-42.857142857142854</v>
      </c>
      <c r="K25" s="66">
        <v>-42.857142857142854</v>
      </c>
      <c r="L25" s="66">
        <v>-42.857142857142854</v>
      </c>
      <c r="M25" s="66">
        <v>-28.571428571428569</v>
      </c>
      <c r="N25" s="66"/>
    </row>
    <row r="26" spans="1:15">
      <c r="A26" s="64">
        <v>41426</v>
      </c>
      <c r="B26" s="66">
        <v>0</v>
      </c>
      <c r="C26" s="66">
        <v>10.526315789473683</v>
      </c>
      <c r="D26" s="66">
        <v>5.2631578947368416</v>
      </c>
      <c r="E26" s="66">
        <v>5.2631578947368416</v>
      </c>
      <c r="F26" s="66">
        <v>-6.666666666666667</v>
      </c>
      <c r="G26" s="66">
        <v>-20</v>
      </c>
      <c r="H26" s="66">
        <v>-33.333333333333329</v>
      </c>
      <c r="I26" s="66">
        <v>-13.333333333333334</v>
      </c>
      <c r="J26" s="66">
        <v>-42.857142857142854</v>
      </c>
      <c r="K26" s="66">
        <v>-28.571428571428569</v>
      </c>
      <c r="L26" s="66">
        <v>-28.571428571428569</v>
      </c>
      <c r="M26" s="66">
        <v>-57.142857142857139</v>
      </c>
      <c r="N26" s="66"/>
    </row>
    <row r="27" spans="1:15">
      <c r="A27" s="64">
        <v>41518</v>
      </c>
      <c r="B27" s="66">
        <v>0</v>
      </c>
      <c r="C27" s="66">
        <v>4.7619047619047619</v>
      </c>
      <c r="D27" s="66">
        <v>23.809523809523807</v>
      </c>
      <c r="E27" s="66">
        <v>9.5238095238095237</v>
      </c>
      <c r="F27" s="66">
        <v>-17.647058823529413</v>
      </c>
      <c r="G27" s="66">
        <v>-23.52941176470588</v>
      </c>
      <c r="H27" s="66">
        <v>-17.647058823529413</v>
      </c>
      <c r="I27" s="66">
        <v>-17.647058823529413</v>
      </c>
      <c r="J27" s="66">
        <v>0</v>
      </c>
      <c r="K27" s="66">
        <v>0</v>
      </c>
      <c r="L27" s="66">
        <v>-14.285714285714285</v>
      </c>
      <c r="M27" s="66">
        <v>-28.571428571428569</v>
      </c>
      <c r="N27" s="66"/>
    </row>
    <row r="28" spans="1:15">
      <c r="A28" s="64">
        <v>41609</v>
      </c>
      <c r="B28" s="66">
        <v>16.666666666666664</v>
      </c>
      <c r="C28" s="66">
        <v>16.666666666666664</v>
      </c>
      <c r="D28" s="66">
        <v>38.888888888888893</v>
      </c>
      <c r="E28" s="66">
        <v>11.111111111111111</v>
      </c>
      <c r="F28" s="66">
        <v>28.571428571428569</v>
      </c>
      <c r="G28" s="66">
        <v>57.142857142857139</v>
      </c>
      <c r="H28" s="66">
        <v>42.857142857142854</v>
      </c>
      <c r="I28" s="66">
        <v>7.1428571428571423</v>
      </c>
      <c r="J28" s="66">
        <v>14.285714285714285</v>
      </c>
      <c r="K28" s="66">
        <v>0</v>
      </c>
      <c r="L28" s="66">
        <v>0</v>
      </c>
      <c r="M28" s="66">
        <v>-28.571428571428569</v>
      </c>
      <c r="N28" s="66"/>
    </row>
    <row r="29" spans="1:15">
      <c r="A29" s="64">
        <v>41699</v>
      </c>
      <c r="B29" s="66">
        <v>-21.052631578947366</v>
      </c>
      <c r="C29" s="66">
        <v>0</v>
      </c>
      <c r="D29" s="66">
        <v>-15.789473684210526</v>
      </c>
      <c r="E29" s="66">
        <v>-15.789473684210526</v>
      </c>
      <c r="F29" s="66">
        <v>0</v>
      </c>
      <c r="G29" s="66">
        <v>0</v>
      </c>
      <c r="H29" s="66">
        <v>-10</v>
      </c>
      <c r="I29" s="66">
        <v>-30</v>
      </c>
      <c r="J29" s="66">
        <v>16.666666666666664</v>
      </c>
      <c r="K29" s="66">
        <v>0</v>
      </c>
      <c r="L29" s="66">
        <v>-33.333333333333329</v>
      </c>
      <c r="M29" s="66">
        <v>-66.666666666666657</v>
      </c>
      <c r="N29" s="66"/>
      <c r="O29" s="59"/>
    </row>
    <row r="30" spans="1:15">
      <c r="A30" s="64">
        <v>41791</v>
      </c>
      <c r="B30" s="66">
        <v>-5.5555555555555554</v>
      </c>
      <c r="C30" s="66">
        <v>5.5555555555555554</v>
      </c>
      <c r="D30" s="66">
        <v>11.111111111111111</v>
      </c>
      <c r="E30" s="66">
        <v>11.111111111111111</v>
      </c>
      <c r="F30" s="66">
        <v>-18.181818181818183</v>
      </c>
      <c r="G30" s="66">
        <v>18.181818181818183</v>
      </c>
      <c r="H30" s="66">
        <v>54.54545454545454</v>
      </c>
      <c r="I30" s="66">
        <v>36.363636363636367</v>
      </c>
      <c r="J30" s="66">
        <v>0</v>
      </c>
      <c r="K30" s="66">
        <v>0</v>
      </c>
      <c r="L30" s="66">
        <v>-20</v>
      </c>
      <c r="M30" s="66">
        <v>-20</v>
      </c>
      <c r="N30" s="66"/>
      <c r="O30" s="59"/>
    </row>
    <row r="31" spans="1:15">
      <c r="A31" s="64">
        <v>41883</v>
      </c>
      <c r="B31" s="66">
        <v>0</v>
      </c>
      <c r="C31" s="66">
        <v>25</v>
      </c>
      <c r="D31" s="66">
        <v>25</v>
      </c>
      <c r="E31" s="66">
        <v>12.5</v>
      </c>
      <c r="F31" s="66">
        <v>7.1428571428571423</v>
      </c>
      <c r="G31" s="66">
        <v>14.285714285714285</v>
      </c>
      <c r="H31" s="66">
        <v>35.714285714285715</v>
      </c>
      <c r="I31" s="66">
        <v>14.285714285714285</v>
      </c>
      <c r="J31" s="66">
        <v>-50</v>
      </c>
      <c r="K31" s="66">
        <v>-25</v>
      </c>
      <c r="L31" s="66">
        <v>-25</v>
      </c>
      <c r="M31" s="66">
        <v>-75</v>
      </c>
      <c r="N31" s="66"/>
    </row>
    <row r="32" spans="1:15">
      <c r="A32" s="64">
        <v>41974</v>
      </c>
      <c r="B32" s="66">
        <v>23.076923076923077</v>
      </c>
      <c r="C32" s="66">
        <v>15.384615384615385</v>
      </c>
      <c r="D32" s="66">
        <v>15.384615384615385</v>
      </c>
      <c r="E32" s="66">
        <v>38.461538461538467</v>
      </c>
      <c r="F32" s="66">
        <v>-11.111111111111111</v>
      </c>
      <c r="G32" s="66">
        <v>-11.111111111111111</v>
      </c>
      <c r="H32" s="66">
        <v>-11.111111111111111</v>
      </c>
      <c r="I32" s="66">
        <v>-11.111111111111111</v>
      </c>
      <c r="J32" s="66">
        <v>-25</v>
      </c>
      <c r="K32" s="66">
        <v>-75</v>
      </c>
      <c r="L32" s="66">
        <v>-75</v>
      </c>
      <c r="M32" s="66">
        <v>-75</v>
      </c>
      <c r="N32" s="66"/>
    </row>
    <row r="33" spans="1:19">
      <c r="A33" s="64">
        <v>42064</v>
      </c>
      <c r="B33" s="66">
        <v>6.666666666666667</v>
      </c>
      <c r="C33" s="66">
        <v>20</v>
      </c>
      <c r="D33" s="66">
        <v>13.333333333333334</v>
      </c>
      <c r="E33" s="66">
        <v>33.333333333333329</v>
      </c>
      <c r="F33" s="66">
        <v>0</v>
      </c>
      <c r="G33" s="66">
        <v>-11.111111111111111</v>
      </c>
      <c r="H33" s="66">
        <v>-22.222222222222221</v>
      </c>
      <c r="I33" s="66">
        <v>-22.222222222222221</v>
      </c>
      <c r="J33" s="66">
        <v>25</v>
      </c>
      <c r="K33" s="66">
        <v>25</v>
      </c>
      <c r="L33" s="66">
        <v>0</v>
      </c>
      <c r="M33" s="66">
        <v>-75</v>
      </c>
      <c r="N33" s="66"/>
    </row>
    <row r="34" spans="1:19">
      <c r="A34" s="64">
        <v>42156</v>
      </c>
      <c r="B34" s="66">
        <v>-5.8823529411764701</v>
      </c>
      <c r="C34" s="66">
        <v>0</v>
      </c>
      <c r="D34" s="66">
        <v>5.8823529411764701</v>
      </c>
      <c r="E34" s="66">
        <v>11.76470588235294</v>
      </c>
      <c r="F34" s="66">
        <v>7.1428571428571423</v>
      </c>
      <c r="G34" s="66">
        <v>7.1428571428571423</v>
      </c>
      <c r="H34" s="66">
        <v>-7.1428571428571423</v>
      </c>
      <c r="I34" s="66">
        <v>-28.571428571428569</v>
      </c>
      <c r="J34" s="66">
        <v>-40</v>
      </c>
      <c r="K34" s="66">
        <v>-60</v>
      </c>
      <c r="L34" s="66">
        <v>-40</v>
      </c>
      <c r="M34" s="66">
        <v>-60</v>
      </c>
      <c r="N34" s="66"/>
    </row>
    <row r="35" spans="1:19">
      <c r="A35" s="64">
        <v>42248</v>
      </c>
      <c r="B35" s="66">
        <v>0</v>
      </c>
      <c r="C35" s="66">
        <v>21.428571428571427</v>
      </c>
      <c r="D35" s="66">
        <v>14.285714285714285</v>
      </c>
      <c r="E35" s="66">
        <v>28.571428571428569</v>
      </c>
      <c r="F35" s="66">
        <v>7.6923076923076925</v>
      </c>
      <c r="G35" s="66">
        <v>-7.6923076923076925</v>
      </c>
      <c r="H35" s="66">
        <v>-7.6923076923076925</v>
      </c>
      <c r="I35" s="66">
        <v>7.6923076923076925</v>
      </c>
      <c r="J35" s="66">
        <v>0</v>
      </c>
      <c r="K35" s="66">
        <v>-20</v>
      </c>
      <c r="L35" s="66">
        <v>0</v>
      </c>
      <c r="M35" s="66">
        <v>-40</v>
      </c>
      <c r="N35" s="66"/>
    </row>
    <row r="36" spans="1:19">
      <c r="A36" s="64">
        <v>42339</v>
      </c>
      <c r="B36" s="66">
        <v>0</v>
      </c>
      <c r="C36" s="66">
        <v>13.333333333333334</v>
      </c>
      <c r="D36" s="66">
        <v>20</v>
      </c>
      <c r="E36" s="66">
        <v>53.333333333333336</v>
      </c>
      <c r="F36" s="66">
        <v>9.0909090909090917</v>
      </c>
      <c r="G36" s="66">
        <v>18.181818181818183</v>
      </c>
      <c r="H36" s="66">
        <v>0</v>
      </c>
      <c r="I36" s="66">
        <v>9.0909090909090917</v>
      </c>
      <c r="J36" s="66">
        <v>0</v>
      </c>
      <c r="K36" s="66">
        <v>40</v>
      </c>
      <c r="L36" s="66">
        <v>-20</v>
      </c>
      <c r="M36" s="66">
        <v>-40</v>
      </c>
      <c r="N36" s="66"/>
      <c r="S36" s="2" t="s">
        <v>29</v>
      </c>
    </row>
    <row r="37" spans="1:19">
      <c r="A37" s="64">
        <v>42430</v>
      </c>
      <c r="B37" s="66">
        <v>-31.25</v>
      </c>
      <c r="C37" s="66">
        <v>-18.75</v>
      </c>
      <c r="D37" s="66">
        <v>-25</v>
      </c>
      <c r="E37" s="66">
        <v>-25</v>
      </c>
      <c r="F37" s="66">
        <v>-11.111111111111111</v>
      </c>
      <c r="G37" s="66">
        <v>-33.333333333333329</v>
      </c>
      <c r="H37" s="66">
        <v>-33.333333333333329</v>
      </c>
      <c r="I37" s="66">
        <v>-22.222222222222221</v>
      </c>
      <c r="J37" s="66">
        <v>-40</v>
      </c>
      <c r="K37" s="66">
        <v>-60</v>
      </c>
      <c r="L37" s="66">
        <v>-40</v>
      </c>
      <c r="M37" s="66">
        <v>-60</v>
      </c>
      <c r="N37" s="66"/>
    </row>
    <row r="38" spans="1:19">
      <c r="A38" s="64">
        <v>42522</v>
      </c>
      <c r="B38" s="66">
        <v>5.5555555555555554</v>
      </c>
      <c r="C38" s="66">
        <v>11.111111111111111</v>
      </c>
      <c r="D38" s="66">
        <v>-11.111111111111111</v>
      </c>
      <c r="E38" s="66">
        <v>-16.666666666666664</v>
      </c>
      <c r="F38" s="66">
        <v>-10</v>
      </c>
      <c r="G38" s="66">
        <v>-10</v>
      </c>
      <c r="H38" s="66">
        <v>0</v>
      </c>
      <c r="I38" s="66">
        <v>-10</v>
      </c>
      <c r="J38" s="66">
        <v>0</v>
      </c>
      <c r="K38" s="66">
        <v>0</v>
      </c>
      <c r="L38" s="66">
        <v>0</v>
      </c>
      <c r="M38" s="66">
        <v>-40</v>
      </c>
      <c r="N38" s="66"/>
    </row>
    <row r="39" spans="1:19">
      <c r="A39" s="64">
        <v>42614</v>
      </c>
      <c r="B39" s="66">
        <v>-6.666666666666667</v>
      </c>
      <c r="C39" s="66">
        <v>-6.666666666666667</v>
      </c>
      <c r="D39" s="66">
        <v>-20</v>
      </c>
      <c r="E39" s="66">
        <v>-33.333333333333329</v>
      </c>
      <c r="F39" s="66">
        <v>-25</v>
      </c>
      <c r="G39" s="66">
        <v>-37.5</v>
      </c>
      <c r="H39" s="66">
        <v>-37.5</v>
      </c>
      <c r="I39" s="66">
        <v>-50</v>
      </c>
      <c r="J39" s="66">
        <v>-25</v>
      </c>
      <c r="K39" s="66">
        <v>-25</v>
      </c>
      <c r="L39" s="66">
        <v>-25</v>
      </c>
      <c r="M39" s="66">
        <v>-50</v>
      </c>
      <c r="N39" s="66"/>
    </row>
    <row r="40" spans="1:19">
      <c r="A40" s="64">
        <v>42705</v>
      </c>
      <c r="B40" s="66">
        <v>20</v>
      </c>
      <c r="C40" s="66">
        <v>13.333333333333334</v>
      </c>
      <c r="D40" s="66">
        <v>13.333333333333334</v>
      </c>
      <c r="E40" s="66">
        <v>-13.333333333333334</v>
      </c>
      <c r="F40" s="66">
        <v>10</v>
      </c>
      <c r="G40" s="66">
        <v>20</v>
      </c>
      <c r="H40" s="66">
        <v>0</v>
      </c>
      <c r="I40" s="66">
        <v>-20</v>
      </c>
      <c r="J40" s="66">
        <v>-40</v>
      </c>
      <c r="K40" s="66">
        <v>-60</v>
      </c>
      <c r="L40" s="66">
        <v>-60</v>
      </c>
      <c r="M40" s="66">
        <v>-40</v>
      </c>
      <c r="N40" s="66"/>
    </row>
    <row r="41" spans="1:19">
      <c r="A41" s="64">
        <v>42795</v>
      </c>
      <c r="B41" s="66">
        <v>-6.666666666666667</v>
      </c>
      <c r="C41" s="66">
        <v>-46.666666666666664</v>
      </c>
      <c r="D41" s="66">
        <v>-20</v>
      </c>
      <c r="E41" s="66">
        <v>-33.333333333333329</v>
      </c>
      <c r="F41" s="66">
        <v>-10</v>
      </c>
      <c r="G41" s="66">
        <v>-10</v>
      </c>
      <c r="H41" s="66">
        <v>-20</v>
      </c>
      <c r="I41" s="66">
        <v>-30</v>
      </c>
      <c r="J41" s="66">
        <v>0</v>
      </c>
      <c r="K41" s="66">
        <v>-60</v>
      </c>
      <c r="L41" s="66">
        <v>-60</v>
      </c>
      <c r="M41" s="66">
        <v>-60</v>
      </c>
      <c r="N41" s="66"/>
    </row>
    <row r="42" spans="1:19">
      <c r="A42" s="64">
        <v>42887</v>
      </c>
      <c r="B42" s="66">
        <v>-23.52941176470588</v>
      </c>
      <c r="C42" s="66">
        <v>-5.8823529411764701</v>
      </c>
      <c r="D42" s="66">
        <v>5.8823529411764701</v>
      </c>
      <c r="E42" s="66">
        <v>-11.76470588235294</v>
      </c>
      <c r="F42" s="66">
        <v>-10</v>
      </c>
      <c r="G42" s="66">
        <v>-20</v>
      </c>
      <c r="H42" s="66">
        <v>-50</v>
      </c>
      <c r="I42" s="66">
        <v>-60</v>
      </c>
      <c r="J42" s="66">
        <v>40</v>
      </c>
      <c r="K42" s="66">
        <v>20</v>
      </c>
      <c r="L42" s="66">
        <v>20</v>
      </c>
      <c r="M42" s="66">
        <v>-20</v>
      </c>
      <c r="N42" s="66"/>
    </row>
    <row r="43" spans="1:19">
      <c r="A43" s="64">
        <v>42979</v>
      </c>
      <c r="B43" s="66">
        <v>0</v>
      </c>
      <c r="C43" s="66">
        <v>-29.411764705882355</v>
      </c>
      <c r="D43" s="66">
        <v>-23.52941176470588</v>
      </c>
      <c r="E43" s="66">
        <v>-35.294117647058826</v>
      </c>
      <c r="F43" s="66">
        <v>0</v>
      </c>
      <c r="G43" s="66">
        <v>11.111111111111111</v>
      </c>
      <c r="H43" s="66">
        <v>-11.111111111111111</v>
      </c>
      <c r="I43" s="66">
        <v>11.111111111111111</v>
      </c>
      <c r="J43" s="66">
        <v>-66.666666666666657</v>
      </c>
      <c r="K43" s="66">
        <v>-66.666666666666657</v>
      </c>
      <c r="L43" s="66">
        <v>-33.333333333333329</v>
      </c>
      <c r="M43" s="66">
        <v>-100</v>
      </c>
      <c r="N43" s="66"/>
    </row>
    <row r="44" spans="1:19">
      <c r="A44" s="64">
        <v>43070</v>
      </c>
      <c r="B44" s="66">
        <v>0</v>
      </c>
      <c r="C44" s="66">
        <v>-18.181818181818183</v>
      </c>
      <c r="D44" s="66">
        <v>-36.363636363636367</v>
      </c>
      <c r="E44" s="66">
        <v>-18.181818181818183</v>
      </c>
      <c r="F44" s="66">
        <v>-14.285714285714285</v>
      </c>
      <c r="G44" s="66">
        <v>0</v>
      </c>
      <c r="H44" s="66">
        <v>0</v>
      </c>
      <c r="I44" s="66">
        <v>-14.285714285714285</v>
      </c>
      <c r="J44" s="66">
        <v>-50</v>
      </c>
      <c r="K44" s="66">
        <v>-50</v>
      </c>
      <c r="L44" s="66">
        <v>-50</v>
      </c>
      <c r="M44" s="66">
        <v>-75</v>
      </c>
      <c r="N44" s="66"/>
    </row>
    <row r="45" spans="1:19">
      <c r="A45" s="64">
        <v>43160</v>
      </c>
      <c r="B45" s="66">
        <v>-12.5</v>
      </c>
      <c r="C45" s="66">
        <v>-25</v>
      </c>
      <c r="D45" s="66">
        <v>-18.75</v>
      </c>
      <c r="E45" s="66">
        <v>-25</v>
      </c>
      <c r="F45" s="66">
        <v>11.111111111111111</v>
      </c>
      <c r="G45" s="66">
        <v>-11.111111111111111</v>
      </c>
      <c r="H45" s="66">
        <v>-11.111111111111111</v>
      </c>
      <c r="I45" s="66">
        <v>0</v>
      </c>
      <c r="J45" s="66">
        <v>-75</v>
      </c>
      <c r="K45" s="66">
        <v>-50</v>
      </c>
      <c r="L45" s="66">
        <v>-50</v>
      </c>
      <c r="M45" s="66">
        <v>-75</v>
      </c>
      <c r="N45" s="66"/>
    </row>
    <row r="46" spans="1:19">
      <c r="A46" s="64">
        <v>43252</v>
      </c>
      <c r="B46" s="66">
        <v>-27.27272727272727</v>
      </c>
      <c r="C46" s="66">
        <v>0</v>
      </c>
      <c r="D46" s="66">
        <v>0</v>
      </c>
      <c r="E46" s="66">
        <v>0</v>
      </c>
      <c r="F46" s="66">
        <v>25</v>
      </c>
      <c r="G46" s="66">
        <v>0</v>
      </c>
      <c r="H46" s="66">
        <v>0</v>
      </c>
      <c r="I46" s="66">
        <v>-12.5</v>
      </c>
      <c r="J46" s="66">
        <v>-75</v>
      </c>
      <c r="K46" s="66">
        <v>-75</v>
      </c>
      <c r="L46" s="66">
        <v>-50</v>
      </c>
      <c r="M46" s="66">
        <v>-75</v>
      </c>
      <c r="N46" s="66"/>
    </row>
    <row r="47" spans="1:19">
      <c r="A47" s="64">
        <v>43344</v>
      </c>
      <c r="B47" s="66">
        <v>7.6923076923076925</v>
      </c>
      <c r="C47" s="66">
        <v>-7.6923076923076925</v>
      </c>
      <c r="D47" s="66">
        <v>-15.384615384615385</v>
      </c>
      <c r="E47" s="66">
        <v>0</v>
      </c>
      <c r="F47" s="66">
        <v>0</v>
      </c>
      <c r="G47" s="66">
        <v>0</v>
      </c>
      <c r="H47" s="66">
        <v>-11.111111111111111</v>
      </c>
      <c r="I47" s="66">
        <v>11.111111111111111</v>
      </c>
      <c r="J47" s="66">
        <v>0</v>
      </c>
      <c r="K47" s="66">
        <v>0</v>
      </c>
      <c r="L47" s="66">
        <v>0</v>
      </c>
      <c r="M47" s="66">
        <v>-25</v>
      </c>
      <c r="N47" s="66"/>
    </row>
    <row r="48" spans="1:19">
      <c r="A48" s="64">
        <v>43435</v>
      </c>
      <c r="B48" s="66">
        <v>6.25</v>
      </c>
      <c r="C48" s="66">
        <v>0</v>
      </c>
      <c r="D48" s="66">
        <v>12.5</v>
      </c>
      <c r="E48" s="66">
        <v>25</v>
      </c>
      <c r="F48" s="66">
        <v>0</v>
      </c>
      <c r="G48" s="66">
        <v>-12.5</v>
      </c>
      <c r="H48" s="66">
        <v>0</v>
      </c>
      <c r="I48" s="66">
        <v>12.5</v>
      </c>
      <c r="J48" s="66">
        <v>0</v>
      </c>
      <c r="K48" s="66">
        <v>-25</v>
      </c>
      <c r="L48" s="66">
        <v>-25</v>
      </c>
      <c r="M48" s="66">
        <v>-50</v>
      </c>
      <c r="N48" s="66"/>
    </row>
    <row r="49" spans="1:17">
      <c r="A49" s="64">
        <v>43525</v>
      </c>
      <c r="B49" s="66">
        <v>-12.5</v>
      </c>
      <c r="C49" s="66">
        <v>18.75</v>
      </c>
      <c r="D49" s="66">
        <v>6.25</v>
      </c>
      <c r="E49" s="66">
        <v>12.5</v>
      </c>
      <c r="F49" s="66">
        <v>12.5</v>
      </c>
      <c r="G49" s="66">
        <v>0</v>
      </c>
      <c r="H49" s="66">
        <v>0</v>
      </c>
      <c r="I49" s="66">
        <v>-12.5</v>
      </c>
      <c r="J49" s="66">
        <v>60</v>
      </c>
      <c r="K49" s="66">
        <v>40</v>
      </c>
      <c r="L49" s="66">
        <v>20</v>
      </c>
      <c r="M49" s="66">
        <v>-20</v>
      </c>
      <c r="N49" s="66"/>
    </row>
    <row r="50" spans="1:17">
      <c r="A50" s="64">
        <v>43617</v>
      </c>
      <c r="B50" s="66">
        <v>-13.333333333333334</v>
      </c>
      <c r="C50" s="66">
        <v>20</v>
      </c>
      <c r="D50" s="66">
        <v>46.666666666666664</v>
      </c>
      <c r="E50" s="66">
        <v>40</v>
      </c>
      <c r="F50" s="66">
        <v>0</v>
      </c>
      <c r="G50" s="66">
        <v>0</v>
      </c>
      <c r="H50" s="66">
        <v>28.571428571428569</v>
      </c>
      <c r="I50" s="66">
        <v>28.571428571428569</v>
      </c>
      <c r="J50" s="66">
        <v>40</v>
      </c>
      <c r="K50" s="66">
        <v>20</v>
      </c>
      <c r="L50" s="66">
        <v>0</v>
      </c>
      <c r="M50" s="66">
        <v>-60</v>
      </c>
      <c r="N50" s="66"/>
    </row>
    <row r="51" spans="1:17">
      <c r="A51" s="64">
        <v>43709</v>
      </c>
      <c r="B51" s="66">
        <v>-7.1428571428571423</v>
      </c>
      <c r="C51" s="66">
        <v>21.428571428571427</v>
      </c>
      <c r="D51" s="66">
        <v>57.142857142857139</v>
      </c>
      <c r="E51" s="66">
        <v>50</v>
      </c>
      <c r="F51" s="66">
        <v>0</v>
      </c>
      <c r="G51" s="66">
        <v>12.5</v>
      </c>
      <c r="H51" s="66">
        <v>12.5</v>
      </c>
      <c r="I51" s="66">
        <v>0</v>
      </c>
      <c r="J51" s="66">
        <v>40</v>
      </c>
      <c r="K51" s="66">
        <v>40</v>
      </c>
      <c r="L51" s="66">
        <v>-20</v>
      </c>
      <c r="M51" s="66">
        <v>-80</v>
      </c>
      <c r="N51" s="66"/>
    </row>
    <row r="52" spans="1:17">
      <c r="A52" s="45">
        <v>43800</v>
      </c>
      <c r="B52" s="66">
        <v>0</v>
      </c>
      <c r="C52" s="66">
        <v>8.3333333333333304</v>
      </c>
      <c r="D52" s="66">
        <v>-8.3333333333333304</v>
      </c>
      <c r="E52" s="66">
        <v>-16.6666666666667</v>
      </c>
      <c r="F52" s="66">
        <v>0</v>
      </c>
      <c r="G52" s="66">
        <v>0</v>
      </c>
      <c r="H52" s="66">
        <v>0</v>
      </c>
      <c r="I52" s="66">
        <v>-16.6666666666667</v>
      </c>
      <c r="J52" s="66">
        <v>-25</v>
      </c>
      <c r="K52" s="66">
        <v>-25</v>
      </c>
      <c r="L52" s="66">
        <v>-50</v>
      </c>
      <c r="M52" s="66">
        <v>-50</v>
      </c>
      <c r="N52" s="66"/>
    </row>
    <row r="53" spans="1:17">
      <c r="A53" s="45">
        <v>43891</v>
      </c>
      <c r="B53" s="66">
        <v>40</v>
      </c>
      <c r="C53" s="66">
        <v>6.6666666666666696</v>
      </c>
      <c r="D53" s="66">
        <v>26.6666666666667</v>
      </c>
      <c r="E53" s="66">
        <v>33.3333333333333</v>
      </c>
      <c r="F53" s="66">
        <v>-14.285714285714299</v>
      </c>
      <c r="G53" s="66">
        <v>14.285714285714299</v>
      </c>
      <c r="H53" s="66">
        <v>28.571428571428598</v>
      </c>
      <c r="I53" s="66">
        <v>14.285714285714299</v>
      </c>
      <c r="J53" s="66">
        <v>-100</v>
      </c>
      <c r="K53" s="66">
        <v>0</v>
      </c>
      <c r="L53" s="66">
        <v>0</v>
      </c>
      <c r="M53" s="66">
        <v>0</v>
      </c>
      <c r="N53" s="66"/>
    </row>
    <row r="54" spans="1:17" s="82" customFormat="1">
      <c r="A54" s="153">
        <v>43983</v>
      </c>
      <c r="B54" s="154">
        <v>-30</v>
      </c>
      <c r="C54" s="154">
        <v>-10</v>
      </c>
      <c r="D54" s="154">
        <v>0</v>
      </c>
      <c r="E54" s="154">
        <v>10</v>
      </c>
      <c r="F54" s="154">
        <v>-20</v>
      </c>
      <c r="G54" s="154">
        <v>-10</v>
      </c>
      <c r="H54" s="154">
        <v>-20</v>
      </c>
      <c r="I54" s="154">
        <v>-20</v>
      </c>
      <c r="J54" s="154">
        <v>-25</v>
      </c>
      <c r="K54" s="154">
        <v>-25</v>
      </c>
      <c r="L54" s="154">
        <v>0</v>
      </c>
      <c r="M54" s="154">
        <v>-25</v>
      </c>
      <c r="N54" s="154"/>
    </row>
    <row r="55" spans="1:17" s="82" customFormat="1">
      <c r="A55" s="153">
        <v>44075</v>
      </c>
      <c r="B55" s="154">
        <v>-45.454545454545496</v>
      </c>
      <c r="C55" s="154">
        <v>-54.545454545454497</v>
      </c>
      <c r="D55" s="154">
        <v>-54.545454545454497</v>
      </c>
      <c r="E55" s="154">
        <v>-45.454545454545496</v>
      </c>
      <c r="F55" s="154">
        <v>11.1111111111111</v>
      </c>
      <c r="G55" s="154">
        <v>-11.1111111111111</v>
      </c>
      <c r="H55" s="154">
        <v>-11.1111111111111</v>
      </c>
      <c r="I55" s="154">
        <v>-11.1111111111111</v>
      </c>
      <c r="J55" s="154">
        <v>-33.3333333333333</v>
      </c>
      <c r="K55" s="154">
        <v>0</v>
      </c>
      <c r="L55" s="154">
        <v>0</v>
      </c>
      <c r="M55" s="154">
        <v>0</v>
      </c>
      <c r="N55" s="154"/>
    </row>
    <row r="56" spans="1:17" s="82" customFormat="1">
      <c r="A56" s="153">
        <v>44166</v>
      </c>
      <c r="B56" s="154">
        <v>-7.6923076923076898</v>
      </c>
      <c r="C56" s="154">
        <v>-7.6923076923076898</v>
      </c>
      <c r="D56" s="154">
        <v>-23.076923076923102</v>
      </c>
      <c r="E56" s="154">
        <v>-23.076923076923102</v>
      </c>
      <c r="F56" s="154">
        <v>-12.5</v>
      </c>
      <c r="G56" s="154">
        <v>-12.5</v>
      </c>
      <c r="H56" s="154">
        <v>-12.5</v>
      </c>
      <c r="I56" s="154">
        <v>-12.5</v>
      </c>
      <c r="J56" s="154">
        <v>75</v>
      </c>
      <c r="K56" s="154">
        <v>50</v>
      </c>
      <c r="L56" s="154">
        <v>25</v>
      </c>
      <c r="M56" s="154">
        <v>-50</v>
      </c>
      <c r="N56" s="154"/>
    </row>
    <row r="57" spans="1:17">
      <c r="A57" s="64">
        <v>44256</v>
      </c>
      <c r="B57" s="66">
        <v>8.3333333333333304</v>
      </c>
      <c r="C57" s="66">
        <v>16.6666666666667</v>
      </c>
      <c r="D57" s="66">
        <v>16.6666666666667</v>
      </c>
      <c r="E57" s="66">
        <v>16.6666666666667</v>
      </c>
      <c r="F57" s="66">
        <v>28.571428571428598</v>
      </c>
      <c r="G57" s="66">
        <v>28.571428571428598</v>
      </c>
      <c r="H57" s="66">
        <v>28.571428571428598</v>
      </c>
      <c r="I57" s="66">
        <v>14.285714285714299</v>
      </c>
      <c r="J57" s="66">
        <v>25</v>
      </c>
      <c r="K57" s="66">
        <v>25</v>
      </c>
      <c r="L57" s="66">
        <v>25</v>
      </c>
      <c r="M57" s="66">
        <v>25</v>
      </c>
      <c r="N57" s="66"/>
      <c r="P57" s="14"/>
    </row>
    <row r="58" spans="1:17">
      <c r="A58" s="64">
        <v>44348</v>
      </c>
      <c r="B58" s="66">
        <v>6.6666666666666696</v>
      </c>
      <c r="C58" s="66">
        <v>13.3333333333333</v>
      </c>
      <c r="D58" s="66">
        <v>46.6666666666667</v>
      </c>
      <c r="E58" s="66">
        <v>46.6666666666667</v>
      </c>
      <c r="F58" s="66">
        <v>-22.2222222222222</v>
      </c>
      <c r="G58" s="66">
        <v>-22.2222222222222</v>
      </c>
      <c r="H58" s="66">
        <v>-33.3333333333333</v>
      </c>
      <c r="I58" s="66">
        <v>-22.2222222222222</v>
      </c>
      <c r="J58" s="66">
        <v>0</v>
      </c>
      <c r="K58" s="66">
        <v>0</v>
      </c>
      <c r="L58" s="66">
        <v>0</v>
      </c>
      <c r="M58" s="66">
        <v>0</v>
      </c>
      <c r="N58" s="66"/>
      <c r="Q58" s="1" t="s">
        <v>231</v>
      </c>
    </row>
    <row r="59" spans="1:17">
      <c r="A59" s="64">
        <v>44440</v>
      </c>
      <c r="B59" s="66">
        <v>20</v>
      </c>
      <c r="C59" s="66">
        <v>45</v>
      </c>
      <c r="D59" s="66">
        <v>55.000000000000007</v>
      </c>
      <c r="E59" s="66">
        <v>45</v>
      </c>
      <c r="F59" s="66">
        <v>0</v>
      </c>
      <c r="G59" s="66">
        <v>22.2222222222222</v>
      </c>
      <c r="H59" s="66">
        <v>0</v>
      </c>
      <c r="I59" s="66">
        <v>0</v>
      </c>
      <c r="J59" s="66">
        <v>25</v>
      </c>
      <c r="K59" s="66">
        <v>25</v>
      </c>
      <c r="L59" s="66">
        <v>25</v>
      </c>
      <c r="M59" s="66">
        <v>25</v>
      </c>
      <c r="N59" s="66"/>
    </row>
    <row r="60" spans="1:17">
      <c r="A60" s="64">
        <v>44531</v>
      </c>
      <c r="B60" s="66">
        <v>17.647058823529399</v>
      </c>
      <c r="C60" s="66">
        <v>17.647058823529399</v>
      </c>
      <c r="D60" s="66">
        <v>29.411764705882398</v>
      </c>
      <c r="E60" s="66">
        <v>29.411764705882398</v>
      </c>
      <c r="F60" s="66">
        <v>14.285714285714299</v>
      </c>
      <c r="G60" s="66">
        <v>0</v>
      </c>
      <c r="H60" s="66">
        <v>28.571428571428598</v>
      </c>
      <c r="I60" s="66">
        <v>0</v>
      </c>
      <c r="J60" s="66">
        <v>40</v>
      </c>
      <c r="K60" s="66">
        <v>20</v>
      </c>
      <c r="L60" s="66">
        <v>0</v>
      </c>
      <c r="M60" s="66">
        <v>-20</v>
      </c>
      <c r="N60" s="66"/>
    </row>
    <row r="61" spans="1:17">
      <c r="A61" s="64">
        <v>44621</v>
      </c>
      <c r="B61" s="66">
        <v>12.5</v>
      </c>
      <c r="C61" s="66">
        <v>18.75</v>
      </c>
      <c r="D61" s="66">
        <v>43.75</v>
      </c>
      <c r="E61" s="66">
        <v>25</v>
      </c>
      <c r="F61" s="66">
        <v>16.6666666666667</v>
      </c>
      <c r="G61" s="66">
        <v>16.6666666666667</v>
      </c>
      <c r="H61" s="66">
        <v>33.3333333333333</v>
      </c>
      <c r="I61" s="66">
        <v>33.3333333333333</v>
      </c>
      <c r="J61" s="66">
        <v>25</v>
      </c>
      <c r="K61" s="66">
        <v>0</v>
      </c>
      <c r="L61" s="66">
        <v>0</v>
      </c>
      <c r="M61" s="66">
        <v>-25</v>
      </c>
      <c r="N61" s="66"/>
    </row>
    <row r="62" spans="1:17">
      <c r="A62" s="64">
        <v>44713</v>
      </c>
      <c r="B62" s="66">
        <v>13.3333333333333</v>
      </c>
      <c r="C62" s="66">
        <v>33.3333333333333</v>
      </c>
      <c r="D62" s="66">
        <v>46.6666666666667</v>
      </c>
      <c r="E62" s="66">
        <v>46.6666666666667</v>
      </c>
      <c r="F62" s="66">
        <v>11.1111111111111</v>
      </c>
      <c r="G62" s="66">
        <v>22.2222222222222</v>
      </c>
      <c r="H62" s="66">
        <v>22.2222222222222</v>
      </c>
      <c r="I62" s="66">
        <v>-11.1111111111111</v>
      </c>
      <c r="J62" s="66">
        <v>0</v>
      </c>
      <c r="K62" s="66">
        <v>20</v>
      </c>
      <c r="L62" s="66">
        <v>0</v>
      </c>
      <c r="M62" s="66">
        <v>0</v>
      </c>
      <c r="N62" s="66"/>
    </row>
    <row r="63" spans="1:17">
      <c r="A63" s="153">
        <v>44805</v>
      </c>
      <c r="B63" s="66">
        <v>13.3333333333333</v>
      </c>
      <c r="C63" s="66">
        <v>6.6666666666666696</v>
      </c>
      <c r="D63" s="66">
        <v>0</v>
      </c>
      <c r="E63" s="66">
        <v>0</v>
      </c>
      <c r="F63" s="66">
        <v>-33.3333333333333</v>
      </c>
      <c r="G63" s="66">
        <v>-33.3333333333333</v>
      </c>
      <c r="H63" s="66">
        <v>-33.3333333333333</v>
      </c>
      <c r="I63" s="66">
        <v>-33.3333333333333</v>
      </c>
      <c r="J63" s="66">
        <v>0</v>
      </c>
      <c r="K63" s="66">
        <v>0</v>
      </c>
      <c r="L63" s="66">
        <v>-20</v>
      </c>
      <c r="M63" s="66">
        <v>-20</v>
      </c>
      <c r="N63" s="66"/>
    </row>
    <row r="64" spans="1:17">
      <c r="A64" s="153">
        <v>44896</v>
      </c>
      <c r="B64" s="66">
        <v>-27.7777777777778</v>
      </c>
      <c r="C64" s="66">
        <v>-44.4444444444444</v>
      </c>
      <c r="D64" s="66">
        <v>-22.2222222222222</v>
      </c>
      <c r="E64" s="66">
        <v>-27.7777777777778</v>
      </c>
      <c r="F64" s="66">
        <v>-40</v>
      </c>
      <c r="G64" s="66">
        <v>-60</v>
      </c>
      <c r="H64" s="66">
        <v>-60</v>
      </c>
      <c r="I64" s="66">
        <v>-40</v>
      </c>
      <c r="J64" s="66">
        <v>-40</v>
      </c>
      <c r="K64" s="66">
        <v>-20</v>
      </c>
      <c r="L64" s="66">
        <v>20</v>
      </c>
      <c r="M64" s="66">
        <v>-20</v>
      </c>
      <c r="N64" s="66"/>
    </row>
    <row r="65" spans="1:14">
      <c r="A65" s="64">
        <v>44986</v>
      </c>
      <c r="B65" s="66">
        <v>-36.842105263157897</v>
      </c>
      <c r="C65" s="66">
        <v>-52.631578947368396</v>
      </c>
      <c r="D65" s="66">
        <v>-57.894736842105296</v>
      </c>
      <c r="E65" s="66">
        <v>-31.578947368421101</v>
      </c>
      <c r="F65" s="66">
        <v>-100</v>
      </c>
      <c r="G65" s="66">
        <v>-100</v>
      </c>
      <c r="H65" s="66">
        <v>-100</v>
      </c>
      <c r="I65" s="66">
        <v>-33.3333333333333</v>
      </c>
      <c r="J65" s="66">
        <v>-75</v>
      </c>
      <c r="K65" s="66">
        <v>-75</v>
      </c>
      <c r="L65" s="66">
        <v>-50</v>
      </c>
      <c r="M65" s="66">
        <v>-25</v>
      </c>
      <c r="N65" s="66"/>
    </row>
    <row r="66" spans="1:14">
      <c r="A66" s="64">
        <v>45078</v>
      </c>
      <c r="B66" s="66">
        <v>4.5454545454545494</v>
      </c>
      <c r="C66" s="66">
        <v>-22.727272727272698</v>
      </c>
      <c r="D66" s="66">
        <v>-36.363636363636395</v>
      </c>
      <c r="E66" s="66">
        <v>-27.272727272727298</v>
      </c>
      <c r="F66" s="66">
        <v>-40</v>
      </c>
      <c r="G66" s="66">
        <v>-20</v>
      </c>
      <c r="H66" s="66">
        <v>-40</v>
      </c>
      <c r="I66" s="66">
        <v>-40</v>
      </c>
      <c r="J66" s="66">
        <v>-33.3333333333333</v>
      </c>
      <c r="K66" s="66">
        <v>-33.3333333333333</v>
      </c>
      <c r="L66" s="66">
        <v>0</v>
      </c>
      <c r="M66" s="66">
        <v>0</v>
      </c>
      <c r="N66" s="66"/>
    </row>
    <row r="67" spans="1:14">
      <c r="A67" s="64">
        <v>45170</v>
      </c>
      <c r="B67" s="66">
        <v>-55.5555555555556</v>
      </c>
      <c r="C67" s="66">
        <v>-66.6666666666667</v>
      </c>
      <c r="D67" s="66">
        <v>-55.5555555555556</v>
      </c>
      <c r="E67" s="66">
        <v>-33.3333333333333</v>
      </c>
      <c r="F67" s="66">
        <v>-20</v>
      </c>
      <c r="G67" s="66">
        <v>-20</v>
      </c>
      <c r="H67" s="66">
        <v>-20</v>
      </c>
      <c r="I67" s="66">
        <v>-20</v>
      </c>
      <c r="J67" s="66">
        <v>33.3333333333333</v>
      </c>
      <c r="K67" s="66">
        <v>33.3333333333333</v>
      </c>
      <c r="L67" s="66">
        <v>-66.6666666666667</v>
      </c>
      <c r="M67" s="66">
        <v>-66.6666666666667</v>
      </c>
      <c r="N67" s="66"/>
    </row>
    <row r="68" spans="1:14">
      <c r="A68" s="153">
        <v>45261</v>
      </c>
      <c r="B68" s="66">
        <v>-42.105263157894704</v>
      </c>
      <c r="C68" s="66">
        <v>-42.105263157894704</v>
      </c>
      <c r="D68" s="66">
        <v>-36.842105263157897</v>
      </c>
      <c r="E68" s="66">
        <v>-36.842105263157897</v>
      </c>
      <c r="F68" s="66">
        <v>-50</v>
      </c>
      <c r="G68" s="66">
        <v>-50</v>
      </c>
      <c r="H68" s="66">
        <v>-50</v>
      </c>
      <c r="I68" s="66">
        <v>-50</v>
      </c>
      <c r="J68" s="66">
        <v>-50</v>
      </c>
      <c r="K68" s="66">
        <v>-50</v>
      </c>
      <c r="L68" s="66">
        <v>-50</v>
      </c>
      <c r="M68" s="66">
        <v>-25</v>
      </c>
      <c r="N68" s="66"/>
    </row>
    <row r="69" spans="1:14">
      <c r="A69" s="64">
        <v>45352</v>
      </c>
      <c r="B69" s="66">
        <v>-36.842105263157897</v>
      </c>
      <c r="C69" s="66">
        <v>-31.578947368421101</v>
      </c>
      <c r="D69" s="66">
        <v>-26.315789473684198</v>
      </c>
      <c r="E69" s="66">
        <v>-31.578947368421101</v>
      </c>
      <c r="F69" s="66">
        <v>-40</v>
      </c>
      <c r="G69" s="66">
        <v>-60</v>
      </c>
      <c r="H69" s="66">
        <v>-60</v>
      </c>
      <c r="I69" s="66">
        <v>-60</v>
      </c>
      <c r="J69" s="66">
        <v>-100</v>
      </c>
      <c r="K69" s="66">
        <v>-50</v>
      </c>
      <c r="L69" s="66">
        <v>-50</v>
      </c>
      <c r="M69" s="66">
        <v>-50</v>
      </c>
      <c r="N69" s="66"/>
    </row>
    <row r="70" spans="1:14">
      <c r="A70" s="64">
        <v>45444</v>
      </c>
      <c r="B70" s="66">
        <v>-28.571428571428598</v>
      </c>
      <c r="C70" s="66">
        <v>-23.8095238095238</v>
      </c>
      <c r="D70" s="66">
        <v>-4.7619047619047601</v>
      </c>
      <c r="E70" s="66">
        <v>4.7619047619047601</v>
      </c>
      <c r="F70" s="66">
        <v>-50</v>
      </c>
      <c r="G70" s="66">
        <v>-50</v>
      </c>
      <c r="H70" s="66">
        <v>-50</v>
      </c>
      <c r="I70" s="66">
        <v>-25</v>
      </c>
      <c r="J70" s="66">
        <v>33.3333333333333</v>
      </c>
      <c r="K70" s="66">
        <v>-33.3333333333333</v>
      </c>
      <c r="L70" s="66">
        <v>-33.3333333333333</v>
      </c>
      <c r="M70" s="66">
        <v>-33.3333333333333</v>
      </c>
      <c r="N70" s="66"/>
    </row>
    <row r="71" spans="1:14">
      <c r="A71" s="64">
        <v>45536</v>
      </c>
      <c r="B71" s="66">
        <v>0</v>
      </c>
      <c r="C71" s="66">
        <v>-5.5555555555555598</v>
      </c>
      <c r="D71" s="66">
        <v>16.6666666666667</v>
      </c>
      <c r="E71" s="66">
        <v>27.7777777777778</v>
      </c>
      <c r="F71" s="66">
        <v>-60</v>
      </c>
      <c r="G71" s="66">
        <v>-40</v>
      </c>
      <c r="H71" s="66">
        <v>-40</v>
      </c>
      <c r="I71" s="66">
        <v>-60</v>
      </c>
      <c r="J71" s="66">
        <v>-100</v>
      </c>
      <c r="K71" s="66">
        <v>-33.3333333333333</v>
      </c>
      <c r="L71" s="66">
        <v>-33.3333333333333</v>
      </c>
      <c r="M71" s="66">
        <v>-33.3333333333333</v>
      </c>
      <c r="N71" s="66"/>
    </row>
    <row r="72" spans="1:14">
      <c r="A72" s="64">
        <v>45627</v>
      </c>
      <c r="B72" s="66">
        <v>-24</v>
      </c>
      <c r="C72" s="66">
        <v>-40</v>
      </c>
      <c r="D72" s="66">
        <v>-8</v>
      </c>
      <c r="E72" s="66">
        <v>4</v>
      </c>
      <c r="F72" s="66">
        <v>-22.2222222222222</v>
      </c>
      <c r="G72" s="66">
        <v>-33.3333333333333</v>
      </c>
      <c r="H72" s="66">
        <v>-33.3333333333333</v>
      </c>
      <c r="I72" s="66">
        <v>-33.3333333333333</v>
      </c>
      <c r="J72" s="66">
        <v>-50</v>
      </c>
      <c r="K72" s="66">
        <v>0</v>
      </c>
      <c r="L72" s="66">
        <v>0</v>
      </c>
      <c r="M72" s="66">
        <v>-50</v>
      </c>
      <c r="N72" s="66"/>
    </row>
    <row r="73" spans="1:14">
      <c r="A73" s="64">
        <v>45717</v>
      </c>
      <c r="B73" s="66">
        <v>0</v>
      </c>
      <c r="C73" s="66">
        <v>0</v>
      </c>
      <c r="D73" s="66">
        <v>4.1666666666666696</v>
      </c>
      <c r="E73" s="66">
        <v>25</v>
      </c>
      <c r="F73" s="66">
        <v>16.6666666666667</v>
      </c>
      <c r="G73" s="66">
        <v>50</v>
      </c>
      <c r="H73" s="66">
        <v>50</v>
      </c>
      <c r="I73" s="66">
        <v>33.3333333333333</v>
      </c>
      <c r="J73" s="66">
        <v>25</v>
      </c>
      <c r="K73" s="66">
        <v>25</v>
      </c>
      <c r="L73" s="66">
        <v>25</v>
      </c>
      <c r="M73" s="66">
        <v>0</v>
      </c>
      <c r="N73" s="66"/>
    </row>
    <row r="74" spans="1:14">
      <c r="A74" s="64">
        <v>45809</v>
      </c>
      <c r="B74" s="66">
        <v>0</v>
      </c>
      <c r="C74" s="66">
        <v>3.7037037037037002</v>
      </c>
      <c r="D74" s="66">
        <v>-3.7037037037037002</v>
      </c>
      <c r="E74" s="66">
        <v>3.7037037037037002</v>
      </c>
      <c r="F74" s="66">
        <v>44.4444444444444</v>
      </c>
      <c r="G74" s="66">
        <v>44.4444444444444</v>
      </c>
      <c r="H74" s="66">
        <v>44.4444444444444</v>
      </c>
      <c r="I74" s="66">
        <v>22.2222222222222</v>
      </c>
      <c r="J74" s="66">
        <v>0</v>
      </c>
      <c r="K74" s="66">
        <v>0</v>
      </c>
      <c r="L74" s="66">
        <v>0</v>
      </c>
      <c r="M74" s="66">
        <v>0</v>
      </c>
      <c r="N74" s="66"/>
    </row>
    <row r="75" spans="1:14">
      <c r="A75" s="64">
        <v>45901</v>
      </c>
      <c r="B75" s="66">
        <v>-4</v>
      </c>
      <c r="C75" s="66">
        <v>12</v>
      </c>
      <c r="D75" s="66">
        <v>0</v>
      </c>
      <c r="E75" s="66">
        <v>12</v>
      </c>
      <c r="F75" s="66">
        <v>20</v>
      </c>
      <c r="G75" s="66">
        <v>50</v>
      </c>
      <c r="H75" s="66">
        <v>30</v>
      </c>
      <c r="I75" s="66">
        <v>20</v>
      </c>
      <c r="J75" s="66">
        <v>50</v>
      </c>
      <c r="K75" s="66">
        <v>0</v>
      </c>
      <c r="L75" s="66">
        <v>-25</v>
      </c>
      <c r="M75" s="66">
        <v>-25</v>
      </c>
      <c r="N75" s="66"/>
    </row>
    <row r="76" spans="1:14">
      <c r="A76" s="64">
        <v>45992</v>
      </c>
      <c r="B76" s="66">
        <v>-12</v>
      </c>
      <c r="C76" s="66">
        <v>0</v>
      </c>
      <c r="D76" s="66">
        <v>-4</v>
      </c>
      <c r="E76" s="66">
        <v>4</v>
      </c>
      <c r="F76" s="66">
        <v>0</v>
      </c>
      <c r="G76" s="66">
        <v>40</v>
      </c>
      <c r="H76" s="66">
        <v>20</v>
      </c>
      <c r="I76" s="66">
        <v>20</v>
      </c>
      <c r="J76" s="66">
        <v>50</v>
      </c>
      <c r="K76" s="66">
        <v>0</v>
      </c>
      <c r="L76" s="66">
        <v>0</v>
      </c>
      <c r="M76" s="66">
        <v>-25</v>
      </c>
      <c r="N76" s="66"/>
    </row>
    <row r="77" spans="1:14">
      <c r="A77" s="64">
        <v>46082</v>
      </c>
      <c r="B77" s="66">
        <v>0</v>
      </c>
      <c r="C77" s="66">
        <v>-4</v>
      </c>
      <c r="D77" s="66">
        <v>-16</v>
      </c>
      <c r="E77" s="66">
        <v>-4</v>
      </c>
      <c r="F77" s="66">
        <v>20</v>
      </c>
      <c r="G77" s="66">
        <v>10</v>
      </c>
      <c r="H77" s="66">
        <v>0</v>
      </c>
      <c r="I77" s="66">
        <v>0</v>
      </c>
      <c r="J77" s="66">
        <v>-50</v>
      </c>
      <c r="K77" s="66">
        <v>-25</v>
      </c>
      <c r="L77" s="66">
        <v>-50</v>
      </c>
      <c r="M77" s="66">
        <v>-50</v>
      </c>
      <c r="N77" s="66"/>
    </row>
    <row r="78" spans="1:14">
      <c r="N78" s="66"/>
    </row>
    <row r="79" spans="1:14">
      <c r="N79" s="66"/>
    </row>
    <row r="80" spans="1:14">
      <c r="F80" s="12"/>
      <c r="G80" s="12"/>
      <c r="H80" s="12"/>
      <c r="I80" s="12"/>
      <c r="N80" s="66"/>
    </row>
    <row r="81" spans="2:14">
      <c r="B81" s="66"/>
      <c r="C81" s="66"/>
      <c r="D81" s="66"/>
      <c r="E81" s="66"/>
      <c r="F81" s="12"/>
      <c r="G81" s="12"/>
      <c r="H81" s="12"/>
      <c r="I81" s="12"/>
      <c r="J81" s="66"/>
      <c r="K81" s="66"/>
      <c r="L81" s="66"/>
      <c r="M81" s="66"/>
      <c r="N81" s="66"/>
    </row>
    <row r="82" spans="2:14">
      <c r="B82" s="66"/>
      <c r="C82" s="66"/>
      <c r="D82" s="66"/>
      <c r="E82" s="66"/>
      <c r="F82" s="12"/>
      <c r="G82" s="12"/>
      <c r="H82" s="12"/>
      <c r="I82" s="12"/>
      <c r="J82" s="66"/>
      <c r="K82" s="66"/>
      <c r="L82" s="66"/>
      <c r="M82" s="66"/>
      <c r="N82" s="66"/>
    </row>
    <row r="83" spans="2:14">
      <c r="B83" s="66"/>
      <c r="C83" s="66"/>
      <c r="D83" s="66"/>
      <c r="E83" s="66"/>
      <c r="F83" s="12"/>
      <c r="G83" s="12"/>
      <c r="H83" s="12"/>
      <c r="I83" s="12"/>
      <c r="J83" s="66"/>
      <c r="K83" s="66"/>
      <c r="L83" s="66"/>
      <c r="M83" s="66"/>
      <c r="N83" s="66"/>
    </row>
    <row r="84" spans="2:14">
      <c r="B84" s="66"/>
      <c r="C84" s="66"/>
      <c r="D84" s="66"/>
      <c r="E84" s="66"/>
      <c r="F84" s="12"/>
      <c r="G84" s="12"/>
      <c r="H84" s="12"/>
      <c r="I84" s="12"/>
      <c r="J84" s="66"/>
      <c r="K84" s="66"/>
      <c r="L84" s="66"/>
      <c r="M84" s="66"/>
      <c r="N84" s="66"/>
    </row>
    <row r="85" spans="2:14"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</row>
    <row r="86" spans="2:14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</row>
    <row r="87" spans="2:14"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</row>
    <row r="88" spans="2:14"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</row>
    <row r="89" spans="2:14"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</row>
    <row r="90" spans="2:14"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</row>
    <row r="91" spans="2:14"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</row>
    <row r="92" spans="2:14"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</row>
    <row r="93" spans="2:14"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</row>
    <row r="94" spans="2:14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</row>
    <row r="95" spans="2:14"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</row>
    <row r="96" spans="2:14"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</row>
    <row r="97" spans="2:14"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</row>
    <row r="98" spans="2:14"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</row>
    <row r="99" spans="2:14"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</row>
    <row r="100" spans="2:14"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</row>
    <row r="101" spans="2:14"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</row>
  </sheetData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66"/>
  <sheetViews>
    <sheetView view="pageBreakPreview" zoomScaleNormal="70" zoomScaleSheetLayoutView="100" workbookViewId="0">
      <pane xSplit="1" ySplit="7" topLeftCell="S8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defaultColWidth="11.453125" defaultRowHeight="14"/>
  <cols>
    <col min="1" max="1" width="17.54296875" style="12" customWidth="1"/>
    <col min="2" max="2" width="15.54296875" style="12" bestFit="1" customWidth="1"/>
    <col min="3" max="39" width="11.453125" style="12"/>
    <col min="40" max="40" width="3.54296875" style="12" customWidth="1"/>
    <col min="41" max="16384" width="11.453125" style="12"/>
  </cols>
  <sheetData>
    <row r="1" spans="1:30">
      <c r="A1" s="12" t="s">
        <v>37</v>
      </c>
    </row>
    <row r="2" spans="1:30">
      <c r="A2" s="12" t="s">
        <v>2</v>
      </c>
      <c r="B2" s="12">
        <v>100</v>
      </c>
    </row>
    <row r="3" spans="1:30">
      <c r="A3" s="12" t="s">
        <v>3</v>
      </c>
      <c r="B3" s="13" t="s">
        <v>38</v>
      </c>
    </row>
    <row r="4" spans="1:30">
      <c r="A4" s="12" t="s">
        <v>5</v>
      </c>
    </row>
    <row r="5" spans="1:30">
      <c r="B5" s="16"/>
    </row>
    <row r="6" spans="1:30">
      <c r="B6" s="241" t="s">
        <v>39</v>
      </c>
      <c r="C6" s="241"/>
      <c r="D6" s="241"/>
      <c r="E6" s="241"/>
      <c r="F6" s="241" t="s">
        <v>2</v>
      </c>
      <c r="G6" s="241"/>
      <c r="H6" s="241"/>
      <c r="I6" s="241"/>
      <c r="J6" s="241" t="s">
        <v>3</v>
      </c>
      <c r="K6" s="241"/>
      <c r="L6" s="241"/>
      <c r="M6" s="241"/>
      <c r="N6" s="241" t="s">
        <v>5</v>
      </c>
      <c r="O6" s="241"/>
      <c r="P6" s="241"/>
      <c r="Q6" s="241"/>
      <c r="S6" s="13" t="s">
        <v>40</v>
      </c>
    </row>
    <row r="7" spans="1:30">
      <c r="A7" s="12" t="s">
        <v>12</v>
      </c>
      <c r="B7" s="12" t="s">
        <v>8</v>
      </c>
      <c r="C7" s="12" t="s">
        <v>9</v>
      </c>
      <c r="D7" s="12" t="s">
        <v>10</v>
      </c>
      <c r="E7" s="12" t="s">
        <v>41</v>
      </c>
      <c r="F7" s="12" t="s">
        <v>8</v>
      </c>
      <c r="G7" s="12" t="s">
        <v>9</v>
      </c>
      <c r="H7" s="12" t="s">
        <v>10</v>
      </c>
      <c r="I7" s="12" t="s">
        <v>24</v>
      </c>
      <c r="J7" s="12" t="s">
        <v>8</v>
      </c>
      <c r="K7" s="12" t="s">
        <v>9</v>
      </c>
      <c r="L7" s="12" t="s">
        <v>10</v>
      </c>
      <c r="M7" s="12" t="s">
        <v>24</v>
      </c>
      <c r="N7" s="12" t="s">
        <v>8</v>
      </c>
      <c r="O7" s="12" t="s">
        <v>9</v>
      </c>
      <c r="P7" s="12" t="s">
        <v>10</v>
      </c>
      <c r="Q7" s="12" t="s">
        <v>24</v>
      </c>
      <c r="S7" s="13" t="s">
        <v>42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27</v>
      </c>
      <c r="AD8" s="12" t="s">
        <v>28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-2.1004895504743883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-43.723860329380372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-51.228817686439733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4.9567929959927373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17.963644532555499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-3.9656151800452997</v>
      </c>
      <c r="L34" s="55">
        <v>12.5</v>
      </c>
      <c r="M34" s="55">
        <v>12.5</v>
      </c>
      <c r="N34" s="55">
        <v>50</v>
      </c>
      <c r="O34" s="55">
        <v>30.510772408752889</v>
      </c>
      <c r="P34" s="55">
        <v>0</v>
      </c>
      <c r="Q34" s="55">
        <v>25</v>
      </c>
      <c r="T34" s="50"/>
      <c r="Y34" s="12" t="s">
        <v>29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13.491223001292479</v>
      </c>
      <c r="H44" s="55">
        <v>4.5454545454545494</v>
      </c>
      <c r="I44" s="55">
        <v>-9.0909090909090899</v>
      </c>
      <c r="J44" s="55">
        <v>-40</v>
      </c>
      <c r="K44" s="55">
        <v>-14.475559533097087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A45" s="45">
        <v>45170</v>
      </c>
      <c r="F45" s="55">
        <v>-27.7777777777778</v>
      </c>
      <c r="G45" s="55">
        <v>7.4596287943880792</v>
      </c>
      <c r="H45" s="55">
        <v>11.1111111111111</v>
      </c>
      <c r="I45" s="55">
        <v>-16.6666666666667</v>
      </c>
      <c r="J45" s="55">
        <v>-60</v>
      </c>
      <c r="K45" s="55">
        <v>-27.976557657959379</v>
      </c>
      <c r="L45" s="55">
        <v>0</v>
      </c>
      <c r="M45" s="55">
        <v>20</v>
      </c>
      <c r="N45" s="55">
        <v>-33.3333333333333</v>
      </c>
      <c r="O45" s="55">
        <v>-8.3841340842019711</v>
      </c>
      <c r="P45" s="55">
        <v>0</v>
      </c>
      <c r="Q45" s="55">
        <v>0</v>
      </c>
      <c r="T45" s="50"/>
    </row>
    <row r="46" spans="1:25">
      <c r="A46" s="45">
        <v>45261</v>
      </c>
      <c r="F46" s="55">
        <v>-31.578947368421101</v>
      </c>
      <c r="G46" s="55">
        <v>-4.4286852880173093</v>
      </c>
      <c r="H46" s="55">
        <v>5.2631578947368398</v>
      </c>
      <c r="I46" s="55">
        <v>-10.526315789473701</v>
      </c>
      <c r="J46" s="55">
        <v>-50</v>
      </c>
      <c r="K46" s="55">
        <v>-59.505403782322915</v>
      </c>
      <c r="L46" s="55">
        <v>-25</v>
      </c>
      <c r="M46" s="55">
        <v>0</v>
      </c>
      <c r="N46" s="55">
        <v>-100</v>
      </c>
      <c r="O46" s="55">
        <v>-49.999999999999993</v>
      </c>
      <c r="P46" s="55">
        <v>-25</v>
      </c>
      <c r="Q46" s="55">
        <v>-75</v>
      </c>
      <c r="T46" s="50"/>
    </row>
    <row r="47" spans="1:25">
      <c r="A47" s="45">
        <v>45352</v>
      </c>
      <c r="F47" s="55">
        <v>-31.578947368421101</v>
      </c>
      <c r="G47" s="55">
        <v>-3.8534827692971301</v>
      </c>
      <c r="H47" s="55">
        <v>0</v>
      </c>
      <c r="I47" s="55">
        <v>-5.2631578947368398</v>
      </c>
      <c r="J47" s="55">
        <v>-60</v>
      </c>
      <c r="K47" s="55">
        <v>-74.430819992683752</v>
      </c>
      <c r="L47" s="55">
        <v>0</v>
      </c>
      <c r="M47" s="55">
        <v>0</v>
      </c>
      <c r="N47" s="55">
        <v>25</v>
      </c>
      <c r="O47" s="55">
        <v>-22.19025104602002</v>
      </c>
      <c r="P47" s="55">
        <v>25</v>
      </c>
      <c r="Q47" s="55">
        <v>-25</v>
      </c>
      <c r="T47" s="50"/>
    </row>
    <row r="48" spans="1:25">
      <c r="A48" s="45">
        <v>45444</v>
      </c>
      <c r="F48" s="55">
        <v>0</v>
      </c>
      <c r="G48" s="55">
        <v>13.375006627838115</v>
      </c>
      <c r="H48" s="55">
        <v>4.7619047619047601</v>
      </c>
      <c r="I48" s="55">
        <v>-23.8095238095238</v>
      </c>
      <c r="J48" s="55">
        <v>-25</v>
      </c>
      <c r="K48" s="55">
        <v>-14.950722840057601</v>
      </c>
      <c r="L48" s="55">
        <v>50</v>
      </c>
      <c r="M48" s="55">
        <v>-25</v>
      </c>
      <c r="N48" s="55">
        <v>0</v>
      </c>
      <c r="O48" s="55">
        <v>-14.309976376732092</v>
      </c>
      <c r="P48" s="55">
        <v>-33.3333333333333</v>
      </c>
      <c r="Q48" s="55">
        <v>66.6666666666667</v>
      </c>
      <c r="T48" s="50"/>
    </row>
    <row r="49" spans="1:20">
      <c r="A49" s="45">
        <v>45536</v>
      </c>
      <c r="F49" s="55">
        <v>5.5555555555555598</v>
      </c>
      <c r="G49" s="55">
        <v>33.422789947131839</v>
      </c>
      <c r="H49" s="55">
        <v>16.6666666666667</v>
      </c>
      <c r="I49" s="55">
        <v>-22.2222222222222</v>
      </c>
      <c r="J49" s="55">
        <v>-20</v>
      </c>
      <c r="K49" s="55">
        <v>-44.817241258874397</v>
      </c>
      <c r="L49" s="55">
        <v>20</v>
      </c>
      <c r="M49" s="55">
        <v>-20</v>
      </c>
      <c r="N49" s="55">
        <v>66.6666666666667</v>
      </c>
      <c r="O49" s="55">
        <v>23.822848299690175</v>
      </c>
      <c r="P49" s="55">
        <v>33.3333333333333</v>
      </c>
      <c r="Q49" s="55">
        <v>66.6666666666667</v>
      </c>
      <c r="T49" s="50"/>
    </row>
    <row r="50" spans="1:20">
      <c r="A50" s="45">
        <v>45627</v>
      </c>
      <c r="F50" s="55">
        <v>8</v>
      </c>
      <c r="G50" s="55">
        <v>23.241162376081306</v>
      </c>
      <c r="H50" s="55">
        <v>4</v>
      </c>
      <c r="I50" s="55">
        <v>0</v>
      </c>
      <c r="J50" s="55">
        <v>11.1111111111111</v>
      </c>
      <c r="K50" s="55">
        <v>-6.406329125187872</v>
      </c>
      <c r="L50" s="55">
        <v>0</v>
      </c>
      <c r="M50" s="55">
        <v>-33.3333333333333</v>
      </c>
      <c r="N50" s="55">
        <v>25</v>
      </c>
      <c r="O50" s="55">
        <v>15.887856501240085</v>
      </c>
      <c r="P50" s="55">
        <v>-100</v>
      </c>
      <c r="Q50" s="55">
        <v>-25</v>
      </c>
      <c r="T50" s="50"/>
    </row>
    <row r="51" spans="1:20">
      <c r="A51" s="45">
        <v>45717</v>
      </c>
      <c r="F51" s="55">
        <v>37.5</v>
      </c>
      <c r="G51" s="55">
        <v>28.145378452956589</v>
      </c>
      <c r="H51" s="55">
        <v>25</v>
      </c>
      <c r="I51" s="55">
        <v>-4.1666666666666696</v>
      </c>
      <c r="J51" s="55">
        <v>33.3333333333333</v>
      </c>
      <c r="K51" s="55">
        <v>-4.8149183794626289</v>
      </c>
      <c r="L51" s="55">
        <v>33.3333333333333</v>
      </c>
      <c r="M51" s="55">
        <v>0</v>
      </c>
      <c r="N51" s="55">
        <v>100</v>
      </c>
      <c r="O51" s="55">
        <v>39.211073822413461</v>
      </c>
      <c r="P51" s="55">
        <v>0</v>
      </c>
      <c r="Q51" s="55">
        <v>50</v>
      </c>
      <c r="T51" s="50"/>
    </row>
    <row r="52" spans="1:20">
      <c r="A52" s="45">
        <v>45809</v>
      </c>
      <c r="F52" s="55">
        <v>37.037037037037003</v>
      </c>
      <c r="G52" s="55">
        <v>34.034223326290281</v>
      </c>
      <c r="H52" s="55">
        <v>14.814814814814801</v>
      </c>
      <c r="I52" s="55">
        <v>3.7037037037037002</v>
      </c>
      <c r="J52" s="55">
        <v>77.7777777777778</v>
      </c>
      <c r="K52" s="55">
        <v>49.552681920810002</v>
      </c>
      <c r="L52" s="55">
        <v>22.2222222222222</v>
      </c>
      <c r="M52" s="55">
        <v>0</v>
      </c>
      <c r="N52" s="55">
        <v>100</v>
      </c>
      <c r="O52" s="55">
        <v>66.183681944604487</v>
      </c>
      <c r="P52" s="55">
        <v>50</v>
      </c>
      <c r="Q52" s="55">
        <v>50</v>
      </c>
      <c r="T52" s="50"/>
    </row>
    <row r="53" spans="1:20">
      <c r="A53" s="45">
        <v>45901</v>
      </c>
      <c r="F53" s="55">
        <v>36</v>
      </c>
      <c r="G53" s="55">
        <v>39.73995100215042</v>
      </c>
      <c r="H53" s="55">
        <v>16</v>
      </c>
      <c r="I53" s="55">
        <v>12</v>
      </c>
      <c r="J53" s="55">
        <v>80</v>
      </c>
      <c r="K53" s="55">
        <v>29.389693538769556</v>
      </c>
      <c r="L53" s="55">
        <v>20</v>
      </c>
      <c r="M53" s="55">
        <v>40</v>
      </c>
      <c r="N53" s="55">
        <v>100</v>
      </c>
      <c r="O53" s="55">
        <v>48.615502207670637</v>
      </c>
      <c r="P53" s="55">
        <v>25</v>
      </c>
      <c r="Q53" s="55">
        <v>75</v>
      </c>
      <c r="T53" s="50"/>
    </row>
    <row r="54" spans="1:20">
      <c r="A54" s="45">
        <v>45992</v>
      </c>
      <c r="F54" s="55">
        <v>36</v>
      </c>
      <c r="G54" s="55">
        <v>21.682511682876413</v>
      </c>
      <c r="H54" s="55">
        <v>20</v>
      </c>
      <c r="I54" s="55">
        <v>8</v>
      </c>
      <c r="J54" s="55">
        <v>80</v>
      </c>
      <c r="K54" s="55">
        <v>18.202760786635057</v>
      </c>
      <c r="L54" s="55">
        <v>10</v>
      </c>
      <c r="M54" s="55">
        <v>20</v>
      </c>
      <c r="N54" s="55">
        <v>25</v>
      </c>
      <c r="O54" s="55">
        <v>26.403619966587204</v>
      </c>
      <c r="P54" s="55">
        <v>0</v>
      </c>
      <c r="Q54" s="55">
        <v>50</v>
      </c>
      <c r="T54" s="50"/>
    </row>
    <row r="55" spans="1:20">
      <c r="A55" s="45">
        <v>46082</v>
      </c>
      <c r="F55" s="55">
        <v>32</v>
      </c>
      <c r="G55" s="55">
        <v>12.676969608756222</v>
      </c>
      <c r="H55" s="55">
        <v>4</v>
      </c>
      <c r="I55" s="55">
        <v>8</v>
      </c>
      <c r="J55" s="55">
        <v>80</v>
      </c>
      <c r="K55" s="55">
        <v>25.358335511961545</v>
      </c>
      <c r="L55" s="55">
        <v>10</v>
      </c>
      <c r="M55" s="55">
        <v>20</v>
      </c>
      <c r="N55" s="55">
        <v>25</v>
      </c>
      <c r="O55" s="55">
        <v>1.4036199665872064</v>
      </c>
      <c r="P55" s="55">
        <v>-25</v>
      </c>
      <c r="Q55" s="55">
        <v>25</v>
      </c>
      <c r="T55" s="50"/>
    </row>
    <row r="56" spans="1:20">
      <c r="A56" s="45"/>
      <c r="T56" s="50"/>
    </row>
    <row r="57" spans="1:20">
      <c r="T57" s="50"/>
    </row>
    <row r="62" spans="1:20">
      <c r="S62" s="1" t="s">
        <v>233</v>
      </c>
    </row>
    <row r="66" spans="24:24">
      <c r="X66" s="12" t="s">
        <v>59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B33E-6DAF-4F51-B9DB-5D149A3F4687}">
  <dimension ref="A1:BX81"/>
  <sheetViews>
    <sheetView view="pageBreakPreview" zoomScale="85" zoomScaleNormal="77" zoomScaleSheetLayoutView="85" workbookViewId="0">
      <pane xSplit="1" ySplit="7" topLeftCell="AH8" activePane="bottomRight" state="frozen"/>
      <selection activeCell="M66" sqref="M66"/>
      <selection pane="topRight" activeCell="M66" sqref="M66"/>
      <selection pane="bottomLeft" activeCell="M66" sqref="M66"/>
      <selection pane="bottomRight" activeCell="AK9" sqref="AK9"/>
    </sheetView>
  </sheetViews>
  <sheetFormatPr defaultColWidth="11.453125" defaultRowHeight="14"/>
  <cols>
    <col min="1" max="4" width="15.54296875" style="12" bestFit="1" customWidth="1"/>
    <col min="5" max="6" width="16.453125" style="12" bestFit="1" customWidth="1"/>
    <col min="7" max="7" width="17.54296875" style="12" bestFit="1" customWidth="1"/>
    <col min="8" max="8" width="15.54296875" style="12" bestFit="1" customWidth="1"/>
    <col min="9" max="12" width="15" style="12" customWidth="1"/>
    <col min="13" max="35" width="13.54296875" style="12" customWidth="1"/>
    <col min="36" max="36" width="4.54296875" style="12" customWidth="1"/>
    <col min="37" max="48" width="13.54296875" style="12" customWidth="1"/>
    <col min="49" max="62" width="11.453125" style="12"/>
    <col min="63" max="63" width="5.54296875" style="12" customWidth="1"/>
    <col min="64" max="16384" width="11.453125" style="12"/>
  </cols>
  <sheetData>
    <row r="1" spans="1:76">
      <c r="A1" s="12" t="s">
        <v>212</v>
      </c>
    </row>
    <row r="2" spans="1:76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76">
      <c r="A3" s="65" t="s">
        <v>3</v>
      </c>
      <c r="B3" s="213" t="s">
        <v>46</v>
      </c>
      <c r="D3" s="65"/>
      <c r="E3" s="65"/>
      <c r="F3" s="65"/>
      <c r="G3" s="65"/>
      <c r="H3" s="65"/>
    </row>
    <row r="4" spans="1:76" ht="15" customHeight="1">
      <c r="A4" s="12" t="s">
        <v>5</v>
      </c>
      <c r="B4" s="56"/>
    </row>
    <row r="5" spans="1:76">
      <c r="A5" s="12">
        <v>100</v>
      </c>
    </row>
    <row r="6" spans="1:76">
      <c r="A6" s="57"/>
      <c r="B6" s="12" t="s">
        <v>2</v>
      </c>
      <c r="M6" s="12" t="s">
        <v>3</v>
      </c>
      <c r="X6" s="12" t="s">
        <v>43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Y6" s="51"/>
    </row>
    <row r="7" spans="1:76">
      <c r="B7" s="51" t="s">
        <v>47</v>
      </c>
      <c r="C7" s="51" t="s">
        <v>48</v>
      </c>
      <c r="D7" s="51" t="s">
        <v>49</v>
      </c>
      <c r="E7" s="51" t="s">
        <v>50</v>
      </c>
      <c r="F7" s="51" t="s">
        <v>51</v>
      </c>
      <c r="G7" s="51" t="s">
        <v>52</v>
      </c>
      <c r="H7" s="51" t="s">
        <v>53</v>
      </c>
      <c r="I7" s="51" t="s">
        <v>54</v>
      </c>
      <c r="J7" s="51" t="s">
        <v>55</v>
      </c>
      <c r="K7" s="51" t="s">
        <v>56</v>
      </c>
      <c r="L7" s="51" t="s">
        <v>44</v>
      </c>
      <c r="M7" s="51" t="s">
        <v>47</v>
      </c>
      <c r="N7" s="51" t="s">
        <v>48</v>
      </c>
      <c r="O7" s="51" t="s">
        <v>49</v>
      </c>
      <c r="P7" s="51" t="s">
        <v>50</v>
      </c>
      <c r="Q7" s="51" t="s">
        <v>51</v>
      </c>
      <c r="R7" s="51" t="s">
        <v>52</v>
      </c>
      <c r="S7" s="51" t="s">
        <v>53</v>
      </c>
      <c r="T7" s="51" t="s">
        <v>54</v>
      </c>
      <c r="U7" s="51" t="s">
        <v>55</v>
      </c>
      <c r="V7" s="51" t="s">
        <v>56</v>
      </c>
      <c r="W7" s="51" t="s">
        <v>44</v>
      </c>
      <c r="X7" s="51" t="s">
        <v>47</v>
      </c>
      <c r="Y7" s="51" t="s">
        <v>48</v>
      </c>
      <c r="Z7" s="51" t="s">
        <v>49</v>
      </c>
      <c r="AA7" s="51" t="s">
        <v>50</v>
      </c>
      <c r="AB7" s="51" t="s">
        <v>51</v>
      </c>
      <c r="AC7" s="51" t="s">
        <v>52</v>
      </c>
      <c r="AD7" s="51" t="s">
        <v>53</v>
      </c>
      <c r="AE7" s="51" t="s">
        <v>54</v>
      </c>
      <c r="AF7" s="51" t="s">
        <v>55</v>
      </c>
      <c r="AG7" s="51" t="s">
        <v>56</v>
      </c>
      <c r="AH7" s="51" t="s">
        <v>44</v>
      </c>
      <c r="AI7" s="227"/>
      <c r="AJ7" s="227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</row>
    <row r="8" spans="1:76" s="14" customFormat="1">
      <c r="A8" s="58">
        <v>39539</v>
      </c>
      <c r="B8" s="228">
        <v>71.428571428571431</v>
      </c>
      <c r="C8" s="228">
        <v>42.857142857142854</v>
      </c>
      <c r="D8" s="228">
        <v>57.142857142857139</v>
      </c>
      <c r="E8" s="228">
        <v>71.428571428571431</v>
      </c>
      <c r="F8" s="228">
        <v>-71.428571428571431</v>
      </c>
      <c r="G8" s="228">
        <v>71.428571428571431</v>
      </c>
      <c r="H8" s="228">
        <v>-42.857142857142854</v>
      </c>
      <c r="I8" s="228">
        <v>42.857142857142854</v>
      </c>
      <c r="J8" s="228">
        <v>-28.571428571428569</v>
      </c>
      <c r="K8" s="228">
        <v>14.285714285714285</v>
      </c>
      <c r="L8" s="228">
        <v>-14.285714285714285</v>
      </c>
      <c r="M8" s="228">
        <v>93.75</v>
      </c>
      <c r="N8" s="228">
        <v>81.25</v>
      </c>
      <c r="O8" s="228">
        <v>75</v>
      </c>
      <c r="P8" s="228">
        <v>31.25</v>
      </c>
      <c r="Q8" s="228">
        <v>-6.25</v>
      </c>
      <c r="R8" s="228">
        <v>43.75</v>
      </c>
      <c r="S8" s="228">
        <v>-12.5</v>
      </c>
      <c r="T8" s="228">
        <v>56.25</v>
      </c>
      <c r="U8" s="228">
        <v>-31.25</v>
      </c>
      <c r="V8" s="228">
        <v>18.75</v>
      </c>
      <c r="W8" s="228">
        <v>-6.25</v>
      </c>
      <c r="X8" s="228">
        <v>50</v>
      </c>
      <c r="Y8" s="228">
        <v>25</v>
      </c>
      <c r="Z8" s="228">
        <v>50</v>
      </c>
      <c r="AA8" s="228">
        <v>50</v>
      </c>
      <c r="AB8" s="228">
        <v>-25</v>
      </c>
      <c r="AC8" s="228">
        <v>-75</v>
      </c>
      <c r="AD8" s="228">
        <v>-50</v>
      </c>
      <c r="AE8" s="228">
        <v>-50</v>
      </c>
      <c r="AF8" s="228">
        <v>-50</v>
      </c>
      <c r="AG8" s="228">
        <v>0</v>
      </c>
      <c r="AH8" s="228">
        <v>-25</v>
      </c>
      <c r="AI8" s="229"/>
      <c r="AJ8" s="229"/>
      <c r="AK8" s="217" t="s">
        <v>45</v>
      </c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159"/>
      <c r="BJ8" s="159"/>
      <c r="BK8" s="159"/>
      <c r="BL8" s="159"/>
      <c r="BW8" s="12"/>
      <c r="BX8" s="12"/>
    </row>
    <row r="9" spans="1:76">
      <c r="A9" s="43">
        <v>39630</v>
      </c>
      <c r="B9" s="231">
        <v>46.666666666666664</v>
      </c>
      <c r="C9" s="231">
        <v>46.666666666666664</v>
      </c>
      <c r="D9" s="231">
        <v>60</v>
      </c>
      <c r="E9" s="231">
        <v>13.333333333333334</v>
      </c>
      <c r="F9" s="231">
        <v>-6.666666666666667</v>
      </c>
      <c r="G9" s="231">
        <v>73.333333333333329</v>
      </c>
      <c r="H9" s="231">
        <v>-20</v>
      </c>
      <c r="I9" s="231">
        <v>46.666666666666664</v>
      </c>
      <c r="J9" s="231">
        <v>13.333333333333334</v>
      </c>
      <c r="K9" s="231">
        <v>26.666666666666668</v>
      </c>
      <c r="L9" s="231">
        <v>-6.666666666666667</v>
      </c>
      <c r="M9" s="231">
        <v>63.157894736842103</v>
      </c>
      <c r="N9" s="231">
        <v>57.894736842105267</v>
      </c>
      <c r="O9" s="231">
        <v>52.631578947368418</v>
      </c>
      <c r="P9" s="231">
        <v>31.578947368421051</v>
      </c>
      <c r="Q9" s="231">
        <v>5.2631578947368416</v>
      </c>
      <c r="R9" s="231">
        <v>68.421052631578945</v>
      </c>
      <c r="S9" s="231">
        <v>-42.105263157894733</v>
      </c>
      <c r="T9" s="231">
        <v>15.789473684210526</v>
      </c>
      <c r="U9" s="231">
        <v>-15.789473684210526</v>
      </c>
      <c r="V9" s="231">
        <v>5.2631578947368416</v>
      </c>
      <c r="W9" s="231">
        <v>-5.2631578947368416</v>
      </c>
      <c r="X9" s="231">
        <v>40</v>
      </c>
      <c r="Y9" s="231">
        <v>60</v>
      </c>
      <c r="Z9" s="231">
        <v>80</v>
      </c>
      <c r="AA9" s="231">
        <v>20</v>
      </c>
      <c r="AB9" s="231">
        <v>-20</v>
      </c>
      <c r="AC9" s="231">
        <v>-20</v>
      </c>
      <c r="AD9" s="231">
        <v>-20</v>
      </c>
      <c r="AE9" s="231">
        <v>-40</v>
      </c>
      <c r="AF9" s="231">
        <v>20</v>
      </c>
      <c r="AG9" s="231">
        <v>100</v>
      </c>
      <c r="AH9" s="231">
        <v>0</v>
      </c>
      <c r="AI9" s="229"/>
      <c r="AJ9" s="229"/>
      <c r="AK9" s="217" t="s">
        <v>58</v>
      </c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159"/>
      <c r="BJ9" s="159"/>
      <c r="BK9" s="159"/>
      <c r="BL9" s="159"/>
    </row>
    <row r="10" spans="1:76">
      <c r="A10" s="43">
        <v>39722</v>
      </c>
      <c r="B10" s="231">
        <v>76.470588235294116</v>
      </c>
      <c r="C10" s="231">
        <v>88.235294117647058</v>
      </c>
      <c r="D10" s="231">
        <v>58.82352941176471</v>
      </c>
      <c r="E10" s="231">
        <v>5.8823529411764701</v>
      </c>
      <c r="F10" s="231">
        <v>-41.17647058823529</v>
      </c>
      <c r="G10" s="231">
        <v>82.35294117647058</v>
      </c>
      <c r="H10" s="231">
        <v>-17.647058823529413</v>
      </c>
      <c r="I10" s="231">
        <v>52.941176470588239</v>
      </c>
      <c r="J10" s="231">
        <v>-17.647058823529413</v>
      </c>
      <c r="K10" s="231">
        <v>29.411764705882355</v>
      </c>
      <c r="L10" s="231">
        <v>5.8823529411764701</v>
      </c>
      <c r="M10" s="231">
        <v>66.666666666666657</v>
      </c>
      <c r="N10" s="231">
        <v>47.619047619047613</v>
      </c>
      <c r="O10" s="231">
        <v>42.857142857142854</v>
      </c>
      <c r="P10" s="231">
        <v>-4.7619047619047619</v>
      </c>
      <c r="Q10" s="231">
        <v>-14.285714285714285</v>
      </c>
      <c r="R10" s="231">
        <v>61.904761904761905</v>
      </c>
      <c r="S10" s="231">
        <v>-14.285714285714285</v>
      </c>
      <c r="T10" s="231">
        <v>14.285714285714285</v>
      </c>
      <c r="U10" s="231">
        <v>-14.285714285714285</v>
      </c>
      <c r="V10" s="231">
        <v>0</v>
      </c>
      <c r="W10" s="231">
        <v>0</v>
      </c>
      <c r="X10" s="231">
        <v>42.857142857142854</v>
      </c>
      <c r="Y10" s="231">
        <v>28.571428571428569</v>
      </c>
      <c r="Z10" s="231">
        <v>71.428571428571431</v>
      </c>
      <c r="AA10" s="231">
        <v>0</v>
      </c>
      <c r="AB10" s="231">
        <v>-28.571428571428569</v>
      </c>
      <c r="AC10" s="231">
        <v>14.285714285714285</v>
      </c>
      <c r="AD10" s="231">
        <v>-14.285714285714285</v>
      </c>
      <c r="AE10" s="231">
        <v>71.428571428571431</v>
      </c>
      <c r="AF10" s="231">
        <v>14.285714285714285</v>
      </c>
      <c r="AG10" s="231">
        <v>57.142857142857139</v>
      </c>
      <c r="AH10" s="231">
        <v>-14.285714285714285</v>
      </c>
      <c r="AI10" s="229"/>
      <c r="AJ10" s="229"/>
      <c r="AK10" s="160" t="s">
        <v>27</v>
      </c>
      <c r="AL10" s="230"/>
      <c r="AM10" s="230"/>
      <c r="AN10" s="230"/>
      <c r="AO10" s="230"/>
      <c r="AP10" s="230"/>
      <c r="AQ10" s="230"/>
      <c r="AR10" s="230"/>
      <c r="AS10" s="160" t="s">
        <v>28</v>
      </c>
      <c r="AT10" s="230"/>
      <c r="AU10" s="230"/>
      <c r="AV10" s="230"/>
      <c r="AW10" s="2"/>
      <c r="AX10" s="2"/>
      <c r="AY10" s="2"/>
      <c r="AZ10" s="2"/>
      <c r="BA10" s="2"/>
      <c r="BB10" s="2" t="s">
        <v>29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76">
      <c r="A11" s="43">
        <v>39783</v>
      </c>
      <c r="B11" s="231">
        <v>57.142857142857139</v>
      </c>
      <c r="C11" s="231">
        <v>50</v>
      </c>
      <c r="D11" s="231">
        <v>57.142857142857139</v>
      </c>
      <c r="E11" s="231">
        <v>0</v>
      </c>
      <c r="F11" s="231">
        <v>-28.571428571428569</v>
      </c>
      <c r="G11" s="231">
        <v>64.285714285714292</v>
      </c>
      <c r="H11" s="231">
        <v>-7.1428571428571423</v>
      </c>
      <c r="I11" s="231">
        <v>7.1428571428571423</v>
      </c>
      <c r="J11" s="231">
        <v>-21.428571428571427</v>
      </c>
      <c r="K11" s="231">
        <v>0</v>
      </c>
      <c r="L11" s="231">
        <v>0</v>
      </c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229"/>
      <c r="AJ11" s="229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76">
      <c r="A12" s="43">
        <v>39873</v>
      </c>
      <c r="B12" s="231">
        <v>55.555555555555557</v>
      </c>
      <c r="C12" s="231">
        <v>50</v>
      </c>
      <c r="D12" s="231">
        <v>44.444444444444443</v>
      </c>
      <c r="E12" s="231">
        <v>-27.777777777777779</v>
      </c>
      <c r="F12" s="231">
        <v>-27.777777777777779</v>
      </c>
      <c r="G12" s="231">
        <v>38.888888888888893</v>
      </c>
      <c r="H12" s="231">
        <v>-5.5555555555555554</v>
      </c>
      <c r="I12" s="231">
        <v>-5.5555555555555554</v>
      </c>
      <c r="J12" s="231">
        <v>-11.111111111111111</v>
      </c>
      <c r="K12" s="231">
        <v>-22.222222222222221</v>
      </c>
      <c r="L12" s="231">
        <v>-5.5555555555555554</v>
      </c>
      <c r="M12" s="231">
        <v>60</v>
      </c>
      <c r="N12" s="231">
        <v>65</v>
      </c>
      <c r="O12" s="231">
        <v>30</v>
      </c>
      <c r="P12" s="231">
        <v>-30</v>
      </c>
      <c r="Q12" s="231">
        <v>-25</v>
      </c>
      <c r="R12" s="231">
        <v>30</v>
      </c>
      <c r="S12" s="231">
        <v>-30</v>
      </c>
      <c r="T12" s="231">
        <v>-30</v>
      </c>
      <c r="U12" s="231">
        <v>-40</v>
      </c>
      <c r="V12" s="231">
        <v>0</v>
      </c>
      <c r="W12" s="231">
        <v>0</v>
      </c>
      <c r="X12" s="231">
        <v>57.142857142857139</v>
      </c>
      <c r="Y12" s="231">
        <v>57.142857142857139</v>
      </c>
      <c r="Z12" s="231">
        <v>42.857142857142854</v>
      </c>
      <c r="AA12" s="231">
        <v>-14.285714285714285</v>
      </c>
      <c r="AB12" s="231">
        <v>-42.857142857142854</v>
      </c>
      <c r="AC12" s="231">
        <v>14.285714285714285</v>
      </c>
      <c r="AD12" s="231">
        <v>0</v>
      </c>
      <c r="AE12" s="231">
        <v>14.285714285714285</v>
      </c>
      <c r="AF12" s="231">
        <v>-14.285714285714285</v>
      </c>
      <c r="AG12" s="231">
        <v>42.857142857142854</v>
      </c>
      <c r="AH12" s="231">
        <v>0</v>
      </c>
      <c r="AI12" s="229"/>
      <c r="AJ12" s="229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76">
      <c r="A13" s="43">
        <v>39965</v>
      </c>
      <c r="B13" s="231">
        <v>63.157894736842103</v>
      </c>
      <c r="C13" s="231">
        <v>63.157894736842103</v>
      </c>
      <c r="D13" s="231">
        <v>36.84210526315789</v>
      </c>
      <c r="E13" s="231">
        <v>10.526315789473683</v>
      </c>
      <c r="F13" s="231">
        <v>-31.578947368421051</v>
      </c>
      <c r="G13" s="231">
        <v>52.631578947368418</v>
      </c>
      <c r="H13" s="231">
        <v>21.052631578947366</v>
      </c>
      <c r="I13" s="231">
        <v>21.052631578947366</v>
      </c>
      <c r="J13" s="231">
        <v>-10.526315789473683</v>
      </c>
      <c r="K13" s="231">
        <v>-5.2631578947368416</v>
      </c>
      <c r="L13" s="231">
        <v>5.2631578947368416</v>
      </c>
      <c r="M13" s="231">
        <v>59.090909090909093</v>
      </c>
      <c r="N13" s="231">
        <v>68.181818181818173</v>
      </c>
      <c r="O13" s="231">
        <v>45.454545454545453</v>
      </c>
      <c r="P13" s="231">
        <v>-9.0909090909090917</v>
      </c>
      <c r="Q13" s="231">
        <v>-40.909090909090914</v>
      </c>
      <c r="R13" s="231">
        <v>45.454545454545453</v>
      </c>
      <c r="S13" s="231">
        <v>-59.090909090909093</v>
      </c>
      <c r="T13" s="231">
        <v>-31.818181818181817</v>
      </c>
      <c r="U13" s="231">
        <v>-18.181818181818183</v>
      </c>
      <c r="V13" s="231">
        <v>9.0909090909090917</v>
      </c>
      <c r="W13" s="231">
        <v>0</v>
      </c>
      <c r="X13" s="231">
        <v>28.571428571428569</v>
      </c>
      <c r="Y13" s="231">
        <v>14.285714285714285</v>
      </c>
      <c r="Z13" s="231">
        <v>0</v>
      </c>
      <c r="AA13" s="231">
        <v>-71.428571428571431</v>
      </c>
      <c r="AB13" s="231">
        <v>-57.142857142857139</v>
      </c>
      <c r="AC13" s="231">
        <v>0</v>
      </c>
      <c r="AD13" s="231">
        <v>-71.428571428571431</v>
      </c>
      <c r="AE13" s="231">
        <v>-42.857142857142854</v>
      </c>
      <c r="AF13" s="231">
        <v>-28.571428571428569</v>
      </c>
      <c r="AG13" s="231">
        <v>28.571428571428569</v>
      </c>
      <c r="AH13" s="231">
        <v>0</v>
      </c>
      <c r="AI13" s="229"/>
      <c r="AJ13" s="229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76">
      <c r="A14" s="43">
        <v>40057</v>
      </c>
      <c r="B14" s="231">
        <v>66.666666666666657</v>
      </c>
      <c r="C14" s="231">
        <v>77.777777777777786</v>
      </c>
      <c r="D14" s="231">
        <v>66.666666666666657</v>
      </c>
      <c r="E14" s="231">
        <v>50</v>
      </c>
      <c r="F14" s="231">
        <v>-33.333333333333329</v>
      </c>
      <c r="G14" s="231">
        <v>55.555555555555557</v>
      </c>
      <c r="H14" s="231">
        <v>5.5555555555555554</v>
      </c>
      <c r="I14" s="231">
        <v>16.666666666666664</v>
      </c>
      <c r="J14" s="231">
        <v>5.5555555555555554</v>
      </c>
      <c r="K14" s="231">
        <v>44.444444444444443</v>
      </c>
      <c r="L14" s="231">
        <v>0</v>
      </c>
      <c r="M14" s="231">
        <v>59.090909090909093</v>
      </c>
      <c r="N14" s="231">
        <v>68.181818181818173</v>
      </c>
      <c r="O14" s="231">
        <v>45.454545454545453</v>
      </c>
      <c r="P14" s="231">
        <v>-9.0909090909090917</v>
      </c>
      <c r="Q14" s="231">
        <v>-40.909090909090914</v>
      </c>
      <c r="R14" s="231">
        <v>45.454545454545453</v>
      </c>
      <c r="S14" s="231">
        <v>-59.090909090909093</v>
      </c>
      <c r="T14" s="231">
        <v>-31.818181818181817</v>
      </c>
      <c r="U14" s="231">
        <v>-18.181818181818183</v>
      </c>
      <c r="V14" s="231">
        <v>9.0909090909090917</v>
      </c>
      <c r="W14" s="231">
        <v>0</v>
      </c>
      <c r="X14" s="231">
        <v>33.333333333333329</v>
      </c>
      <c r="Y14" s="231">
        <v>33.3333333333333</v>
      </c>
      <c r="Z14" s="231">
        <v>33.333333333333329</v>
      </c>
      <c r="AA14" s="231">
        <v>-50</v>
      </c>
      <c r="AB14" s="231">
        <v>-50</v>
      </c>
      <c r="AC14" s="231">
        <v>16.666666666666664</v>
      </c>
      <c r="AD14" s="231">
        <v>-83.333333333333343</v>
      </c>
      <c r="AE14" s="231">
        <v>-33.333333333333329</v>
      </c>
      <c r="AF14" s="231">
        <v>-16.666666666666664</v>
      </c>
      <c r="AG14" s="231">
        <v>50</v>
      </c>
      <c r="AH14" s="231">
        <v>0</v>
      </c>
      <c r="AI14" s="229"/>
      <c r="AJ14" s="229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76">
      <c r="A15" s="43">
        <v>40148</v>
      </c>
      <c r="B15" s="231">
        <v>47.058823529411761</v>
      </c>
      <c r="C15" s="231">
        <v>58.82352941176471</v>
      </c>
      <c r="D15" s="231">
        <v>41.17647058823529</v>
      </c>
      <c r="E15" s="231">
        <v>29.411764705882355</v>
      </c>
      <c r="F15" s="231">
        <v>-52.941176470588239</v>
      </c>
      <c r="G15" s="231">
        <v>41.17647058823529</v>
      </c>
      <c r="H15" s="231">
        <v>0</v>
      </c>
      <c r="I15" s="231">
        <v>17.647058823529413</v>
      </c>
      <c r="J15" s="231">
        <v>35.294117647058826</v>
      </c>
      <c r="K15" s="231">
        <v>29.411764705882355</v>
      </c>
      <c r="L15" s="231">
        <v>-5.8823529411764701</v>
      </c>
      <c r="M15" s="231">
        <v>36.363636363636367</v>
      </c>
      <c r="N15" s="231">
        <v>50</v>
      </c>
      <c r="O15" s="231">
        <v>13.636363636363635</v>
      </c>
      <c r="P15" s="231">
        <v>0</v>
      </c>
      <c r="Q15" s="231">
        <v>-54.54545454545454</v>
      </c>
      <c r="R15" s="231">
        <v>36.363636363636367</v>
      </c>
      <c r="S15" s="231">
        <v>-50</v>
      </c>
      <c r="T15" s="231">
        <v>0</v>
      </c>
      <c r="U15" s="231">
        <v>-22.727272727272727</v>
      </c>
      <c r="V15" s="231">
        <v>9.0909090909090917</v>
      </c>
      <c r="W15" s="231">
        <v>0</v>
      </c>
      <c r="X15" s="231">
        <v>14.285714285714285</v>
      </c>
      <c r="Y15" s="231">
        <v>14.285714285714285</v>
      </c>
      <c r="Z15" s="231">
        <v>42.857142857142854</v>
      </c>
      <c r="AA15" s="231">
        <v>-14.285714285714285</v>
      </c>
      <c r="AB15" s="231">
        <v>-42.857142857142854</v>
      </c>
      <c r="AC15" s="231">
        <v>0</v>
      </c>
      <c r="AD15" s="231">
        <v>-85.714285714285708</v>
      </c>
      <c r="AE15" s="231">
        <v>-42.857142857142854</v>
      </c>
      <c r="AF15" s="231">
        <v>-28.571428571428569</v>
      </c>
      <c r="AG15" s="231">
        <v>-28.571428571428569</v>
      </c>
      <c r="AH15" s="231">
        <v>-14.285714285714285</v>
      </c>
      <c r="AI15" s="229"/>
      <c r="AJ15" s="229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76">
      <c r="A16" s="43">
        <v>40238</v>
      </c>
      <c r="B16" s="231">
        <v>72.222222222222214</v>
      </c>
      <c r="C16" s="231">
        <v>55.555555555555557</v>
      </c>
      <c r="D16" s="231">
        <v>50</v>
      </c>
      <c r="E16" s="231">
        <v>33.333333333333329</v>
      </c>
      <c r="F16" s="231">
        <v>-55.555555555555557</v>
      </c>
      <c r="G16" s="231">
        <v>72.222222222222214</v>
      </c>
      <c r="H16" s="231">
        <v>-5.5555555555555554</v>
      </c>
      <c r="I16" s="231">
        <v>33.333333333333329</v>
      </c>
      <c r="J16" s="231">
        <v>16.666666666666664</v>
      </c>
      <c r="K16" s="231">
        <v>33.333333333333329</v>
      </c>
      <c r="L16" s="231">
        <v>0</v>
      </c>
      <c r="M16" s="231">
        <v>50</v>
      </c>
      <c r="N16" s="231">
        <v>50</v>
      </c>
      <c r="O16" s="231">
        <v>40.909090909090914</v>
      </c>
      <c r="P16" s="231">
        <v>27.27272727272727</v>
      </c>
      <c r="Q16" s="231">
        <v>-31.818181818181817</v>
      </c>
      <c r="R16" s="231">
        <v>68.181818181818173</v>
      </c>
      <c r="S16" s="231">
        <v>-9.0909090909090917</v>
      </c>
      <c r="T16" s="231">
        <v>22.727272727272727</v>
      </c>
      <c r="U16" s="231">
        <v>-13.636363636363635</v>
      </c>
      <c r="V16" s="231">
        <v>31.818181818181817</v>
      </c>
      <c r="W16" s="231">
        <v>-4.5454545454545459</v>
      </c>
      <c r="X16" s="231">
        <v>0</v>
      </c>
      <c r="Y16" s="231">
        <v>42.857142857142854</v>
      </c>
      <c r="Z16" s="231">
        <v>42.857142857142854</v>
      </c>
      <c r="AA16" s="231">
        <v>0</v>
      </c>
      <c r="AB16" s="231">
        <v>-57.142857142857139</v>
      </c>
      <c r="AC16" s="231">
        <v>14.285714285714285</v>
      </c>
      <c r="AD16" s="231">
        <v>-57.142857142857139</v>
      </c>
      <c r="AE16" s="231">
        <v>-14.285714285714285</v>
      </c>
      <c r="AF16" s="231">
        <v>-28.571428571428569</v>
      </c>
      <c r="AG16" s="231">
        <v>57.142857142857139</v>
      </c>
      <c r="AH16" s="231">
        <v>0</v>
      </c>
      <c r="AI16" s="229"/>
      <c r="AJ16" s="229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43">
        <v>40330</v>
      </c>
      <c r="B17" s="231">
        <v>88.888888888888886</v>
      </c>
      <c r="C17" s="231">
        <v>100</v>
      </c>
      <c r="D17" s="231">
        <v>66.666666666666657</v>
      </c>
      <c r="E17" s="231">
        <v>66.666666666666657</v>
      </c>
      <c r="F17" s="231">
        <v>-22.222222222222221</v>
      </c>
      <c r="G17" s="231">
        <v>77.777777777777786</v>
      </c>
      <c r="H17" s="231">
        <v>5.5555555555555554</v>
      </c>
      <c r="I17" s="231">
        <v>44.444444444444443</v>
      </c>
      <c r="J17" s="231">
        <v>27.777777777777779</v>
      </c>
      <c r="K17" s="231">
        <v>55.555555555555557</v>
      </c>
      <c r="L17" s="231">
        <v>11.111111111111111</v>
      </c>
      <c r="M17" s="231">
        <v>55.555555555555557</v>
      </c>
      <c r="N17" s="231">
        <v>72.222222222222214</v>
      </c>
      <c r="O17" s="231">
        <v>33.333333333333329</v>
      </c>
      <c r="P17" s="231">
        <v>5.5555555555555554</v>
      </c>
      <c r="Q17" s="231">
        <v>-55.555555555555557</v>
      </c>
      <c r="R17" s="231">
        <v>38.888888888888893</v>
      </c>
      <c r="S17" s="231">
        <v>-38.888888888888893</v>
      </c>
      <c r="T17" s="231">
        <v>-5.5555555555555554</v>
      </c>
      <c r="U17" s="231">
        <v>-16.666666666666664</v>
      </c>
      <c r="V17" s="231">
        <v>27.777777777777779</v>
      </c>
      <c r="W17" s="231">
        <v>-5.5555555555555554</v>
      </c>
      <c r="X17" s="231">
        <v>14.285714285714285</v>
      </c>
      <c r="Y17" s="231">
        <v>14.285714285714285</v>
      </c>
      <c r="Z17" s="231">
        <v>57.142857142857139</v>
      </c>
      <c r="AA17" s="231">
        <v>14.285714285714285</v>
      </c>
      <c r="AB17" s="231">
        <v>-57.142857142857139</v>
      </c>
      <c r="AC17" s="231">
        <v>-28.571428571428569</v>
      </c>
      <c r="AD17" s="231">
        <v>-57.142857142857139</v>
      </c>
      <c r="AE17" s="231">
        <v>-42.857142857142854</v>
      </c>
      <c r="AF17" s="231">
        <v>-14.285714285714285</v>
      </c>
      <c r="AG17" s="231">
        <v>57.142857142857139</v>
      </c>
      <c r="AH17" s="231">
        <v>0</v>
      </c>
      <c r="AI17" s="229"/>
      <c r="AJ17" s="229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>
      <c r="A18" s="43">
        <v>40422</v>
      </c>
      <c r="B18" s="231">
        <v>84.210526315789465</v>
      </c>
      <c r="C18" s="231">
        <v>78.94736842105263</v>
      </c>
      <c r="D18" s="231">
        <v>78.94736842105263</v>
      </c>
      <c r="E18" s="231">
        <v>63.157894736842103</v>
      </c>
      <c r="F18" s="231">
        <v>-21.052631578947366</v>
      </c>
      <c r="G18" s="231">
        <v>68.421052631578945</v>
      </c>
      <c r="H18" s="231">
        <v>5.2631578947368416</v>
      </c>
      <c r="I18" s="231">
        <v>57.894736842105267</v>
      </c>
      <c r="J18" s="231">
        <v>21.052631578947366</v>
      </c>
      <c r="K18" s="231">
        <v>57.894736842105267</v>
      </c>
      <c r="L18" s="231">
        <v>0</v>
      </c>
      <c r="M18" s="231">
        <v>77.777777777777786</v>
      </c>
      <c r="N18" s="231">
        <v>72.222222222222214</v>
      </c>
      <c r="O18" s="231">
        <v>72.222222222222214</v>
      </c>
      <c r="P18" s="231">
        <v>33.333333333333329</v>
      </c>
      <c r="Q18" s="231">
        <v>-50</v>
      </c>
      <c r="R18" s="231">
        <v>50</v>
      </c>
      <c r="S18" s="231">
        <v>-33.333333333333329</v>
      </c>
      <c r="T18" s="231">
        <v>11.111111111111111</v>
      </c>
      <c r="U18" s="231">
        <v>-16.666666666666664</v>
      </c>
      <c r="V18" s="231">
        <v>44.444444444444443</v>
      </c>
      <c r="W18" s="231">
        <v>5.5555555555555554</v>
      </c>
      <c r="X18" s="231">
        <v>57.142857142857139</v>
      </c>
      <c r="Y18" s="231">
        <v>42.857142857142854</v>
      </c>
      <c r="Z18" s="231">
        <v>42.857142857142854</v>
      </c>
      <c r="AA18" s="231">
        <v>0</v>
      </c>
      <c r="AB18" s="231">
        <v>-57.142857142857139</v>
      </c>
      <c r="AC18" s="231">
        <v>-14.285714285714285</v>
      </c>
      <c r="AD18" s="231">
        <v>-57.142857142857139</v>
      </c>
      <c r="AE18" s="231">
        <v>-42.857142857142854</v>
      </c>
      <c r="AF18" s="231">
        <v>14.285714285714285</v>
      </c>
      <c r="AG18" s="231">
        <v>57.142857142857139</v>
      </c>
      <c r="AH18" s="231">
        <v>0</v>
      </c>
      <c r="AI18" s="229"/>
      <c r="AJ18" s="229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>
      <c r="A19" s="43">
        <v>40513</v>
      </c>
      <c r="B19" s="231">
        <v>64.705882352941174</v>
      </c>
      <c r="C19" s="231">
        <v>82.35294117647058</v>
      </c>
      <c r="D19" s="231">
        <v>88.235294117647058</v>
      </c>
      <c r="E19" s="231">
        <v>64.705882352941174</v>
      </c>
      <c r="F19" s="231">
        <v>-52.941176470588239</v>
      </c>
      <c r="G19" s="231">
        <v>58.82352941176471</v>
      </c>
      <c r="H19" s="231">
        <v>-11.76470588235294</v>
      </c>
      <c r="I19" s="231">
        <v>35.294117647058826</v>
      </c>
      <c r="J19" s="231">
        <v>23.52941176470588</v>
      </c>
      <c r="K19" s="231">
        <v>88.235294117647058</v>
      </c>
      <c r="L19" s="231">
        <v>5.8823529411764701</v>
      </c>
      <c r="M19" s="231">
        <v>83.333333333333343</v>
      </c>
      <c r="N19" s="231">
        <v>88.888888888888886</v>
      </c>
      <c r="O19" s="231">
        <v>72.222222222222214</v>
      </c>
      <c r="P19" s="231">
        <v>50</v>
      </c>
      <c r="Q19" s="231">
        <v>-61.111111111111114</v>
      </c>
      <c r="R19" s="231">
        <v>50</v>
      </c>
      <c r="S19" s="231">
        <v>-50</v>
      </c>
      <c r="T19" s="231">
        <v>5.5555555555555554</v>
      </c>
      <c r="U19" s="231">
        <v>-16.666666666666664</v>
      </c>
      <c r="V19" s="231">
        <v>66.666666666666657</v>
      </c>
      <c r="W19" s="231">
        <v>5.5555555555555554</v>
      </c>
      <c r="X19" s="231">
        <v>33.333333333333329</v>
      </c>
      <c r="Y19" s="231">
        <v>66.666666666666657</v>
      </c>
      <c r="Z19" s="231">
        <v>83.333333333333343</v>
      </c>
      <c r="AA19" s="231">
        <v>33.333333333333329</v>
      </c>
      <c r="AB19" s="231">
        <v>0</v>
      </c>
      <c r="AC19" s="231">
        <v>83.333333333333343</v>
      </c>
      <c r="AD19" s="231">
        <v>-33.333333333333329</v>
      </c>
      <c r="AE19" s="231">
        <v>16.666666666666664</v>
      </c>
      <c r="AF19" s="231">
        <v>16.666666666666664</v>
      </c>
      <c r="AG19" s="231">
        <v>100</v>
      </c>
      <c r="AH19" s="231">
        <v>0</v>
      </c>
      <c r="AI19" s="229"/>
      <c r="AJ19" s="229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>
      <c r="A20" s="43">
        <v>40603</v>
      </c>
      <c r="B20" s="231">
        <v>78.94736842105263</v>
      </c>
      <c r="C20" s="231">
        <v>78.94736842105263</v>
      </c>
      <c r="D20" s="231">
        <v>63.157894736842103</v>
      </c>
      <c r="E20" s="231">
        <v>78.94736842105263</v>
      </c>
      <c r="F20" s="231">
        <v>-5.2631578947368416</v>
      </c>
      <c r="G20" s="231">
        <v>57.894736842105267</v>
      </c>
      <c r="H20" s="231">
        <v>21.052631578947366</v>
      </c>
      <c r="I20" s="231">
        <v>57.894736842105267</v>
      </c>
      <c r="J20" s="231">
        <v>15.789473684210526</v>
      </c>
      <c r="K20" s="231">
        <v>57.894736842105267</v>
      </c>
      <c r="L20" s="231">
        <v>10.526315789473683</v>
      </c>
      <c r="M20" s="231">
        <v>93.75</v>
      </c>
      <c r="N20" s="231">
        <v>81.25</v>
      </c>
      <c r="O20" s="231">
        <v>62.5</v>
      </c>
      <c r="P20" s="231">
        <v>43.75</v>
      </c>
      <c r="Q20" s="231">
        <v>-68.75</v>
      </c>
      <c r="R20" s="231">
        <v>37.5</v>
      </c>
      <c r="S20" s="231">
        <v>25</v>
      </c>
      <c r="T20" s="231">
        <v>31.25</v>
      </c>
      <c r="U20" s="231">
        <v>-18.75</v>
      </c>
      <c r="V20" s="231">
        <v>62.5</v>
      </c>
      <c r="W20" s="231">
        <v>0</v>
      </c>
      <c r="X20" s="231">
        <v>14.285714285714285</v>
      </c>
      <c r="Y20" s="231">
        <v>28.571428571428569</v>
      </c>
      <c r="Z20" s="231">
        <v>85.714285714285708</v>
      </c>
      <c r="AA20" s="231">
        <v>14.285714285714285</v>
      </c>
      <c r="AB20" s="231">
        <v>-28.571428571428569</v>
      </c>
      <c r="AC20" s="231">
        <v>14.285714285714285</v>
      </c>
      <c r="AD20" s="231">
        <v>-42.857142857142854</v>
      </c>
      <c r="AE20" s="231">
        <v>-14.285714285714285</v>
      </c>
      <c r="AF20" s="231">
        <v>-42.857142857142854</v>
      </c>
      <c r="AG20" s="231">
        <v>42.857142857142854</v>
      </c>
      <c r="AH20" s="231">
        <v>0</v>
      </c>
      <c r="AI20" s="229"/>
      <c r="AJ20" s="229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43">
        <v>40695</v>
      </c>
      <c r="B21" s="231">
        <v>77.777777777777786</v>
      </c>
      <c r="C21" s="231">
        <v>55.555555555555557</v>
      </c>
      <c r="D21" s="231">
        <v>55.555555555555557</v>
      </c>
      <c r="E21" s="231">
        <v>83.333333333333343</v>
      </c>
      <c r="F21" s="231">
        <v>-27.777777777777779</v>
      </c>
      <c r="G21" s="231">
        <v>61.111111111111114</v>
      </c>
      <c r="H21" s="231">
        <v>22.222222222222221</v>
      </c>
      <c r="I21" s="231">
        <v>66.666666666666657</v>
      </c>
      <c r="J21" s="231">
        <v>22.222222222222221</v>
      </c>
      <c r="K21" s="231">
        <v>44.444444444444443</v>
      </c>
      <c r="L21" s="231">
        <v>0</v>
      </c>
      <c r="M21" s="231">
        <v>93.75</v>
      </c>
      <c r="N21" s="231">
        <v>93.75</v>
      </c>
      <c r="O21" s="231">
        <v>68.75</v>
      </c>
      <c r="P21" s="231">
        <v>43.75</v>
      </c>
      <c r="Q21" s="231">
        <v>-62.5</v>
      </c>
      <c r="R21" s="231">
        <v>68.75</v>
      </c>
      <c r="S21" s="231">
        <v>-25</v>
      </c>
      <c r="T21" s="231">
        <v>25</v>
      </c>
      <c r="U21" s="231">
        <v>-25</v>
      </c>
      <c r="V21" s="231">
        <v>75</v>
      </c>
      <c r="W21" s="231">
        <v>0</v>
      </c>
      <c r="X21" s="231">
        <v>16.666666666666664</v>
      </c>
      <c r="Y21" s="231">
        <v>33.333333333333329</v>
      </c>
      <c r="Z21" s="231">
        <v>50</v>
      </c>
      <c r="AA21" s="231">
        <v>-16.666666666666664</v>
      </c>
      <c r="AB21" s="231">
        <v>-83.333333333333343</v>
      </c>
      <c r="AC21" s="231">
        <v>0</v>
      </c>
      <c r="AD21" s="231">
        <v>-33.333333333333329</v>
      </c>
      <c r="AE21" s="231">
        <v>16.666666666666664</v>
      </c>
      <c r="AF21" s="231">
        <v>-50</v>
      </c>
      <c r="AG21" s="231">
        <v>83.333333333333343</v>
      </c>
      <c r="AH21" s="231">
        <v>0</v>
      </c>
      <c r="AI21" s="229"/>
      <c r="AJ21" s="229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43">
        <v>40787</v>
      </c>
      <c r="B22" s="231">
        <v>76.19047619047619</v>
      </c>
      <c r="C22" s="231">
        <v>71.428571428571431</v>
      </c>
      <c r="D22" s="231">
        <v>52.380952380952387</v>
      </c>
      <c r="E22" s="231">
        <v>61.904761904761905</v>
      </c>
      <c r="F22" s="231">
        <v>-28.571428571428569</v>
      </c>
      <c r="G22" s="231">
        <v>52.380952380952387</v>
      </c>
      <c r="H22" s="231">
        <v>-9.5238095238095237</v>
      </c>
      <c r="I22" s="231">
        <v>52.380952380952387</v>
      </c>
      <c r="J22" s="231">
        <v>4.7619047619047619</v>
      </c>
      <c r="K22" s="231">
        <v>61.904761904761905</v>
      </c>
      <c r="L22" s="231">
        <v>0</v>
      </c>
      <c r="M22" s="231">
        <v>100</v>
      </c>
      <c r="N22" s="231">
        <v>92.857142857142861</v>
      </c>
      <c r="O22" s="231">
        <v>78.571428571428569</v>
      </c>
      <c r="P22" s="231">
        <v>57.142857142857139</v>
      </c>
      <c r="Q22" s="231">
        <v>-57.142857142857139</v>
      </c>
      <c r="R22" s="231">
        <v>57.142857142857139</v>
      </c>
      <c r="S22" s="231">
        <v>28.571428571428569</v>
      </c>
      <c r="T22" s="231">
        <v>64.285714285714292</v>
      </c>
      <c r="U22" s="231">
        <v>-21.428571428571427</v>
      </c>
      <c r="V22" s="231">
        <v>64.285714285714292</v>
      </c>
      <c r="W22" s="231">
        <v>0</v>
      </c>
      <c r="X22" s="231">
        <v>57.142857142857139</v>
      </c>
      <c r="Y22" s="231">
        <v>42.857142857142854</v>
      </c>
      <c r="Z22" s="231">
        <v>57.142857142857139</v>
      </c>
      <c r="AA22" s="231">
        <v>14.285714285714285</v>
      </c>
      <c r="AB22" s="231">
        <v>-42.857142857142854</v>
      </c>
      <c r="AC22" s="231">
        <v>14.285714285714285</v>
      </c>
      <c r="AD22" s="231">
        <v>-71.428571428571431</v>
      </c>
      <c r="AE22" s="231">
        <v>28.571428571428569</v>
      </c>
      <c r="AF22" s="231">
        <v>14.285714285714285</v>
      </c>
      <c r="AG22" s="231">
        <v>57.142857142857139</v>
      </c>
      <c r="AH22" s="231">
        <v>0</v>
      </c>
      <c r="AI22" s="229"/>
      <c r="AJ22" s="229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>
      <c r="A23" s="43">
        <v>40878</v>
      </c>
      <c r="B23" s="231">
        <v>71.428571428571431</v>
      </c>
      <c r="C23" s="231">
        <v>61.904761904761905</v>
      </c>
      <c r="D23" s="231">
        <v>71.428571428571431</v>
      </c>
      <c r="E23" s="231">
        <v>57.142857142857139</v>
      </c>
      <c r="F23" s="231">
        <v>-47.619047619047613</v>
      </c>
      <c r="G23" s="231">
        <v>61.904761904761905</v>
      </c>
      <c r="H23" s="231">
        <v>4.7619047619047619</v>
      </c>
      <c r="I23" s="231">
        <v>52.380952380952387</v>
      </c>
      <c r="J23" s="231">
        <v>19.047619047619047</v>
      </c>
      <c r="K23" s="231">
        <v>52.380952380952387</v>
      </c>
      <c r="L23" s="231">
        <v>0</v>
      </c>
      <c r="M23" s="231">
        <v>78.571428571428569</v>
      </c>
      <c r="N23" s="231">
        <v>78.571428571428569</v>
      </c>
      <c r="O23" s="231">
        <v>85.714285714285708</v>
      </c>
      <c r="P23" s="231">
        <v>14.285714285714285</v>
      </c>
      <c r="Q23" s="231">
        <v>-57.142857142857139</v>
      </c>
      <c r="R23" s="231">
        <v>35.714285714285715</v>
      </c>
      <c r="S23" s="231">
        <v>-7.1428571428571423</v>
      </c>
      <c r="T23" s="231">
        <v>42.857142857142854</v>
      </c>
      <c r="U23" s="231">
        <v>-21.428571428571427</v>
      </c>
      <c r="V23" s="231">
        <v>71.428571428571431</v>
      </c>
      <c r="W23" s="231">
        <v>-7.1428571428571423</v>
      </c>
      <c r="X23" s="231">
        <v>57.142857142857139</v>
      </c>
      <c r="Y23" s="231">
        <v>57.142857142857139</v>
      </c>
      <c r="Z23" s="231">
        <v>85.714285714285708</v>
      </c>
      <c r="AA23" s="231">
        <v>28.571428571428569</v>
      </c>
      <c r="AB23" s="231">
        <v>-57.142857142857139</v>
      </c>
      <c r="AC23" s="231">
        <v>14.285714285714285</v>
      </c>
      <c r="AD23" s="231">
        <v>-71.428571428571431</v>
      </c>
      <c r="AE23" s="231">
        <v>-14.285714285714285</v>
      </c>
      <c r="AF23" s="231">
        <v>-14.285714285714285</v>
      </c>
      <c r="AG23" s="231">
        <v>71.428571428571431</v>
      </c>
      <c r="AH23" s="231">
        <v>0</v>
      </c>
      <c r="AI23" s="229"/>
      <c r="AJ23" s="229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>
      <c r="A24" s="43">
        <v>40969</v>
      </c>
      <c r="B24" s="231">
        <v>90.476190476190482</v>
      </c>
      <c r="C24" s="231">
        <v>76.19047619047619</v>
      </c>
      <c r="D24" s="231">
        <v>66.666666666666657</v>
      </c>
      <c r="E24" s="231">
        <v>47.619047619047613</v>
      </c>
      <c r="F24" s="231">
        <v>-23.809523809523807</v>
      </c>
      <c r="G24" s="231">
        <v>76</v>
      </c>
      <c r="H24" s="231">
        <v>28.999999999999996</v>
      </c>
      <c r="I24" s="231">
        <v>42.857142857142854</v>
      </c>
      <c r="J24" s="231">
        <v>0</v>
      </c>
      <c r="K24" s="231">
        <v>57.142857142857139</v>
      </c>
      <c r="L24" s="231">
        <v>0</v>
      </c>
      <c r="M24" s="231">
        <v>80</v>
      </c>
      <c r="N24" s="231">
        <v>80</v>
      </c>
      <c r="O24" s="231">
        <v>73.333333333333329</v>
      </c>
      <c r="P24" s="231">
        <v>20</v>
      </c>
      <c r="Q24" s="231">
        <v>-53.333333333333336</v>
      </c>
      <c r="R24" s="231">
        <v>40</v>
      </c>
      <c r="S24" s="231">
        <v>-20</v>
      </c>
      <c r="T24" s="231">
        <v>40</v>
      </c>
      <c r="U24" s="231">
        <v>-26.666666666666668</v>
      </c>
      <c r="V24" s="231">
        <v>66.666666666666657</v>
      </c>
      <c r="W24" s="231">
        <v>0</v>
      </c>
      <c r="X24" s="231">
        <v>42.857142857142854</v>
      </c>
      <c r="Y24" s="231">
        <v>42.857142857142854</v>
      </c>
      <c r="Z24" s="231">
        <v>57.142857142857139</v>
      </c>
      <c r="AA24" s="231">
        <v>14.285714285714285</v>
      </c>
      <c r="AB24" s="231">
        <v>-71.428571428571431</v>
      </c>
      <c r="AC24" s="231">
        <v>-28.999999999999996</v>
      </c>
      <c r="AD24" s="231">
        <v>-86</v>
      </c>
      <c r="AE24" s="231">
        <v>28.571428571428569</v>
      </c>
      <c r="AF24" s="231">
        <v>28.571428571428569</v>
      </c>
      <c r="AG24" s="231">
        <v>85.714285714285708</v>
      </c>
      <c r="AH24" s="231">
        <v>0</v>
      </c>
      <c r="AI24" s="229"/>
      <c r="AJ24" s="229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>
      <c r="A25" s="43">
        <v>41061</v>
      </c>
      <c r="B25" s="231">
        <v>65</v>
      </c>
      <c r="C25" s="231">
        <v>75</v>
      </c>
      <c r="D25" s="231">
        <v>35</v>
      </c>
      <c r="E25" s="231">
        <v>65</v>
      </c>
      <c r="F25" s="231">
        <v>-55.000000000000007</v>
      </c>
      <c r="G25" s="231">
        <v>55.000000000000007</v>
      </c>
      <c r="H25" s="231">
        <v>45</v>
      </c>
      <c r="I25" s="231">
        <v>50</v>
      </c>
      <c r="J25" s="231" t="s">
        <v>59</v>
      </c>
      <c r="K25" s="231">
        <v>35</v>
      </c>
      <c r="L25" s="231">
        <v>0</v>
      </c>
      <c r="M25" s="231">
        <v>86.666666666666671</v>
      </c>
      <c r="N25" s="231">
        <v>73.333333333333329</v>
      </c>
      <c r="O25" s="231">
        <v>60</v>
      </c>
      <c r="P25" s="231">
        <v>40</v>
      </c>
      <c r="Q25" s="231">
        <v>-66.666666666666657</v>
      </c>
      <c r="R25" s="231">
        <v>40</v>
      </c>
      <c r="S25" s="231">
        <v>0</v>
      </c>
      <c r="T25" s="231">
        <v>13.333333333333334</v>
      </c>
      <c r="U25" s="231">
        <v>6.666666666666667</v>
      </c>
      <c r="V25" s="231">
        <v>66.666666666666657</v>
      </c>
      <c r="W25" s="231">
        <v>0</v>
      </c>
      <c r="X25" s="231">
        <v>0</v>
      </c>
      <c r="Y25" s="231">
        <v>14.285714285714285</v>
      </c>
      <c r="Z25" s="231">
        <v>42.857142857142854</v>
      </c>
      <c r="AA25" s="231">
        <v>0</v>
      </c>
      <c r="AB25" s="231">
        <v>-42.857142857142854</v>
      </c>
      <c r="AC25" s="231">
        <v>14.285714285714285</v>
      </c>
      <c r="AD25" s="231">
        <v>-42.857142857142854</v>
      </c>
      <c r="AE25" s="231">
        <v>0</v>
      </c>
      <c r="AF25" s="231">
        <v>-28.571428571428569</v>
      </c>
      <c r="AG25" s="231">
        <v>14.285714285714285</v>
      </c>
      <c r="AH25" s="231">
        <v>-14.285714285714285</v>
      </c>
      <c r="AI25" s="229"/>
      <c r="AJ25" s="229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>
      <c r="A26" s="43">
        <v>41153</v>
      </c>
      <c r="B26" s="231">
        <v>85.714285714285708</v>
      </c>
      <c r="C26" s="231">
        <v>85.714285714285708</v>
      </c>
      <c r="D26" s="231">
        <v>76.19047619047619</v>
      </c>
      <c r="E26" s="231">
        <v>66.666666666666657</v>
      </c>
      <c r="F26" s="231">
        <v>-52.380952380952387</v>
      </c>
      <c r="G26" s="231">
        <v>61.904761904761905</v>
      </c>
      <c r="H26" s="231">
        <v>23.809523809523807</v>
      </c>
      <c r="I26" s="231">
        <v>57.142857142857139</v>
      </c>
      <c r="J26" s="231">
        <v>0</v>
      </c>
      <c r="K26" s="231">
        <v>61.904761904761905</v>
      </c>
      <c r="L26" s="231">
        <v>0</v>
      </c>
      <c r="M26" s="231">
        <v>92.307692307692307</v>
      </c>
      <c r="N26" s="231">
        <v>84.615384615384613</v>
      </c>
      <c r="O26" s="231">
        <v>76.923076923076934</v>
      </c>
      <c r="P26" s="231">
        <v>46.153846153846153</v>
      </c>
      <c r="Q26" s="231">
        <v>-69.230769230769226</v>
      </c>
      <c r="R26" s="231">
        <v>46</v>
      </c>
      <c r="S26" s="231">
        <v>7.6923076923076925</v>
      </c>
      <c r="T26" s="231">
        <v>61.53846153846154</v>
      </c>
      <c r="U26" s="231">
        <v>7.6923076923076925</v>
      </c>
      <c r="V26" s="231">
        <v>61.53846153846154</v>
      </c>
      <c r="W26" s="231">
        <v>0</v>
      </c>
      <c r="X26" s="231">
        <v>16.666666666666664</v>
      </c>
      <c r="Y26" s="231">
        <v>0</v>
      </c>
      <c r="Z26" s="231">
        <v>16.666666666666664</v>
      </c>
      <c r="AA26" s="231">
        <v>-33.333333333333329</v>
      </c>
      <c r="AB26" s="231">
        <v>-50</v>
      </c>
      <c r="AC26" s="231">
        <v>-17</v>
      </c>
      <c r="AD26" s="231">
        <v>-50</v>
      </c>
      <c r="AE26" s="231">
        <v>-33.333333333333329</v>
      </c>
      <c r="AF26" s="231">
        <v>-33.333333333333329</v>
      </c>
      <c r="AG26" s="231">
        <v>16.666666666666664</v>
      </c>
      <c r="AH26" s="231">
        <v>0</v>
      </c>
      <c r="AI26" s="229"/>
      <c r="AJ26" s="229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>
      <c r="A27" s="43">
        <v>41244</v>
      </c>
      <c r="B27" s="231">
        <v>65.217391304347828</v>
      </c>
      <c r="C27" s="231">
        <v>69.565217391304344</v>
      </c>
      <c r="D27" s="231">
        <v>43.478260869565219</v>
      </c>
      <c r="E27" s="231">
        <v>47.826086956521742</v>
      </c>
      <c r="F27" s="231">
        <v>-69.565217391304344</v>
      </c>
      <c r="G27" s="231">
        <v>39.130434782608695</v>
      </c>
      <c r="H27" s="231">
        <v>13.043478260869565</v>
      </c>
      <c r="I27" s="231">
        <v>34.782608695652172</v>
      </c>
      <c r="J27" s="231">
        <v>-21.739130434782609</v>
      </c>
      <c r="K27" s="231">
        <v>52.173913043478258</v>
      </c>
      <c r="L27" s="231">
        <v>0</v>
      </c>
      <c r="M27" s="231">
        <v>93.333333333333329</v>
      </c>
      <c r="N27" s="231">
        <v>100</v>
      </c>
      <c r="O27" s="231">
        <v>80</v>
      </c>
      <c r="P27" s="231">
        <v>53.333333333333336</v>
      </c>
      <c r="Q27" s="231">
        <v>-60</v>
      </c>
      <c r="R27" s="231">
        <v>40</v>
      </c>
      <c r="S27" s="231">
        <v>13.333333333333334</v>
      </c>
      <c r="T27" s="231">
        <v>46.666666666666664</v>
      </c>
      <c r="U27" s="231">
        <v>-20</v>
      </c>
      <c r="V27" s="231">
        <v>60</v>
      </c>
      <c r="W27" s="231">
        <v>0</v>
      </c>
      <c r="X27" s="231">
        <v>57.142857142857139</v>
      </c>
      <c r="Y27" s="231">
        <v>57.142857142857139</v>
      </c>
      <c r="Z27" s="231">
        <v>85.714285714285708</v>
      </c>
      <c r="AA27" s="231">
        <v>14.285714285714285</v>
      </c>
      <c r="AB27" s="231">
        <v>-71.428571428571431</v>
      </c>
      <c r="AC27" s="231">
        <v>0</v>
      </c>
      <c r="AD27" s="231">
        <v>-57.142857142857139</v>
      </c>
      <c r="AE27" s="231">
        <v>0</v>
      </c>
      <c r="AF27" s="231">
        <v>0</v>
      </c>
      <c r="AG27" s="231">
        <v>28.571428571428569</v>
      </c>
      <c r="AH27" s="231">
        <v>0</v>
      </c>
      <c r="AI27" s="229"/>
      <c r="AJ27" s="229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>
      <c r="A28" s="43">
        <v>41334</v>
      </c>
      <c r="B28" s="231">
        <v>36.363636363636367</v>
      </c>
      <c r="C28" s="231">
        <v>52.380952380952387</v>
      </c>
      <c r="D28" s="231">
        <v>57.142857142857139</v>
      </c>
      <c r="E28" s="231">
        <v>31.818181818181817</v>
      </c>
      <c r="F28" s="231">
        <v>-45.454545454545453</v>
      </c>
      <c r="G28" s="231">
        <v>31.818181818181817</v>
      </c>
      <c r="H28" s="231">
        <v>-9.0909090909090917</v>
      </c>
      <c r="I28" s="231">
        <v>36.363636363636367</v>
      </c>
      <c r="J28" s="231">
        <v>-9.0909090909090917</v>
      </c>
      <c r="K28" s="231">
        <v>36.363636363636367</v>
      </c>
      <c r="L28" s="231">
        <v>0</v>
      </c>
      <c r="M28" s="231">
        <v>75</v>
      </c>
      <c r="N28" s="231">
        <v>93.75</v>
      </c>
      <c r="O28" s="231">
        <v>100</v>
      </c>
      <c r="P28" s="231">
        <v>43.75</v>
      </c>
      <c r="Q28" s="231">
        <v>-56.25</v>
      </c>
      <c r="R28" s="231">
        <v>68.75</v>
      </c>
      <c r="S28" s="231">
        <v>0</v>
      </c>
      <c r="T28" s="231">
        <v>50</v>
      </c>
      <c r="U28" s="231">
        <v>31.25</v>
      </c>
      <c r="V28" s="231">
        <v>50</v>
      </c>
      <c r="W28" s="231">
        <v>0</v>
      </c>
      <c r="X28" s="231">
        <v>14.285714285714285</v>
      </c>
      <c r="Y28" s="231">
        <v>42.857142857142854</v>
      </c>
      <c r="Z28" s="231">
        <v>85.714285714285708</v>
      </c>
      <c r="AA28" s="231">
        <v>14.285714285714285</v>
      </c>
      <c r="AB28" s="231">
        <v>-71.428571428571431</v>
      </c>
      <c r="AC28" s="231">
        <v>28.571428571428569</v>
      </c>
      <c r="AD28" s="231">
        <v>-71.428571428571431</v>
      </c>
      <c r="AE28" s="231">
        <v>0</v>
      </c>
      <c r="AF28" s="231">
        <v>0</v>
      </c>
      <c r="AG28" s="231">
        <v>71.428571428571431</v>
      </c>
      <c r="AH28" s="231">
        <v>0</v>
      </c>
      <c r="AI28" s="229"/>
      <c r="AJ28" s="229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>
      <c r="A29" s="43">
        <v>41426</v>
      </c>
      <c r="B29" s="231">
        <v>73.68421052631578</v>
      </c>
      <c r="C29" s="231">
        <v>68.421052631578945</v>
      </c>
      <c r="D29" s="231">
        <v>61.111111111111114</v>
      </c>
      <c r="E29" s="231">
        <v>47.368421052631575</v>
      </c>
      <c r="F29" s="231">
        <v>-47.368421052631575</v>
      </c>
      <c r="G29" s="231">
        <v>68.421052631578945</v>
      </c>
      <c r="H29" s="231">
        <v>10.526315789473683</v>
      </c>
      <c r="I29" s="231">
        <v>36.84210526315789</v>
      </c>
      <c r="J29" s="231">
        <v>5.2631578947368416</v>
      </c>
      <c r="K29" s="231">
        <v>42.105263157894733</v>
      </c>
      <c r="L29" s="231">
        <v>100</v>
      </c>
      <c r="M29" s="231">
        <v>73.333333333333329</v>
      </c>
      <c r="N29" s="231">
        <v>73.333333333333329</v>
      </c>
      <c r="O29" s="231">
        <v>66.666666666666657</v>
      </c>
      <c r="P29" s="231">
        <v>26.666666666666668</v>
      </c>
      <c r="Q29" s="231">
        <v>-53.333333333333336</v>
      </c>
      <c r="R29" s="231">
        <v>33.333333333333329</v>
      </c>
      <c r="S29" s="231">
        <v>6.666666666666667</v>
      </c>
      <c r="T29" s="231">
        <v>26.666666666666668</v>
      </c>
      <c r="U29" s="231">
        <v>-13.333333333333334</v>
      </c>
      <c r="V29" s="231">
        <v>40</v>
      </c>
      <c r="W29" s="231">
        <v>0</v>
      </c>
      <c r="X29" s="231">
        <v>-14.285714285714285</v>
      </c>
      <c r="Y29" s="231">
        <v>42.857142857142854</v>
      </c>
      <c r="Z29" s="231">
        <v>57.142857142857139</v>
      </c>
      <c r="AA29" s="231">
        <v>57.142857142857139</v>
      </c>
      <c r="AB29" s="231">
        <v>-85.714285714285708</v>
      </c>
      <c r="AC29" s="231">
        <v>0</v>
      </c>
      <c r="AD29" s="231">
        <v>-50</v>
      </c>
      <c r="AE29" s="231">
        <v>-28.571428571428569</v>
      </c>
      <c r="AF29" s="231">
        <v>14.285714285714285</v>
      </c>
      <c r="AG29" s="231">
        <v>57.142857142857139</v>
      </c>
      <c r="AH29" s="231">
        <v>-100</v>
      </c>
      <c r="AI29" s="229"/>
      <c r="AJ29" s="229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</row>
    <row r="30" spans="1:64">
      <c r="A30" s="43">
        <v>41518</v>
      </c>
      <c r="B30" s="231">
        <v>66.666666666666657</v>
      </c>
      <c r="C30" s="231">
        <v>76.19047619047619</v>
      </c>
      <c r="D30" s="231">
        <v>47.619047619047613</v>
      </c>
      <c r="E30" s="231">
        <v>38.095238095238095</v>
      </c>
      <c r="F30" s="231">
        <v>-61.904761904761905</v>
      </c>
      <c r="G30" s="231">
        <v>47.619047619047613</v>
      </c>
      <c r="H30" s="231">
        <v>14.285714285714285</v>
      </c>
      <c r="I30" s="231">
        <v>50</v>
      </c>
      <c r="J30" s="231">
        <v>9.5238095238095237</v>
      </c>
      <c r="K30" s="231">
        <v>42.857142857142854</v>
      </c>
      <c r="L30" s="231">
        <v>0</v>
      </c>
      <c r="M30" s="231">
        <v>52.941176470588239</v>
      </c>
      <c r="N30" s="231">
        <v>64.705882352941174</v>
      </c>
      <c r="O30" s="231">
        <v>70.588235294117652</v>
      </c>
      <c r="P30" s="231">
        <v>47.058823529411761</v>
      </c>
      <c r="Q30" s="231">
        <v>-58.82352941176471</v>
      </c>
      <c r="R30" s="231">
        <v>52.941176470588239</v>
      </c>
      <c r="S30" s="231">
        <v>0</v>
      </c>
      <c r="T30" s="231">
        <v>29.411764705882355</v>
      </c>
      <c r="U30" s="231">
        <v>-17.647058823529413</v>
      </c>
      <c r="V30" s="231">
        <v>47.058823529411761</v>
      </c>
      <c r="W30" s="231">
        <v>0</v>
      </c>
      <c r="X30" s="231">
        <v>14.285714285714285</v>
      </c>
      <c r="Y30" s="231">
        <v>42.857142857142854</v>
      </c>
      <c r="Z30" s="231">
        <v>57.142857142857139</v>
      </c>
      <c r="AA30" s="231">
        <v>14.285714285714285</v>
      </c>
      <c r="AB30" s="231">
        <v>-57.142857142857096</v>
      </c>
      <c r="AC30" s="231">
        <v>0</v>
      </c>
      <c r="AD30" s="231">
        <v>-71.428571428571431</v>
      </c>
      <c r="AE30" s="231">
        <v>0</v>
      </c>
      <c r="AF30" s="231">
        <v>0</v>
      </c>
      <c r="AG30" s="231">
        <v>57.142857142857139</v>
      </c>
      <c r="AH30" s="231">
        <v>100</v>
      </c>
      <c r="AI30" s="229"/>
      <c r="AJ30" s="229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43">
        <v>41609</v>
      </c>
      <c r="B31" s="231">
        <v>77.777777777777786</v>
      </c>
      <c r="C31" s="231">
        <v>72.222222222222214</v>
      </c>
      <c r="D31" s="231">
        <v>50</v>
      </c>
      <c r="E31" s="231">
        <v>44.444444444444443</v>
      </c>
      <c r="F31" s="231">
        <v>-61.111111111111114</v>
      </c>
      <c r="G31" s="231">
        <v>50</v>
      </c>
      <c r="H31" s="231">
        <v>38.888888888888893</v>
      </c>
      <c r="I31" s="231">
        <v>44.444444444444443</v>
      </c>
      <c r="J31" s="231">
        <v>23.52941176470588</v>
      </c>
      <c r="K31" s="231">
        <v>47.058823529411761</v>
      </c>
      <c r="L31" s="231">
        <v>0</v>
      </c>
      <c r="M31" s="231">
        <v>14.285714285714285</v>
      </c>
      <c r="N31" s="231">
        <v>42.857142857142854</v>
      </c>
      <c r="O31" s="231">
        <v>21.428571428571427</v>
      </c>
      <c r="P31" s="231">
        <v>50</v>
      </c>
      <c r="Q31" s="231">
        <v>-50</v>
      </c>
      <c r="R31" s="231">
        <v>7.1428571428571423</v>
      </c>
      <c r="S31" s="231">
        <v>0</v>
      </c>
      <c r="T31" s="231">
        <v>46.153846153846153</v>
      </c>
      <c r="U31" s="231">
        <v>-7.1428571428571423</v>
      </c>
      <c r="V31" s="231">
        <v>50</v>
      </c>
      <c r="W31" s="231">
        <v>0</v>
      </c>
      <c r="X31" s="231">
        <v>14.285714285714285</v>
      </c>
      <c r="Y31" s="231">
        <v>71.428571428571431</v>
      </c>
      <c r="Z31" s="231">
        <v>71.428571428571431</v>
      </c>
      <c r="AA31" s="231">
        <v>0</v>
      </c>
      <c r="AB31" s="231">
        <v>-100</v>
      </c>
      <c r="AC31" s="231">
        <v>28.571428571428569</v>
      </c>
      <c r="AD31" s="231">
        <v>-28.571428571428569</v>
      </c>
      <c r="AE31" s="231">
        <v>-14.285714285714285</v>
      </c>
      <c r="AF31" s="231">
        <v>-14.285714285714285</v>
      </c>
      <c r="AG31" s="231">
        <v>42.857142857142854</v>
      </c>
      <c r="AH31" s="231">
        <v>0</v>
      </c>
      <c r="AI31" s="229"/>
      <c r="AJ31" s="229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>
      <c r="A32" s="43">
        <v>41699</v>
      </c>
      <c r="B32" s="231">
        <v>68.421052631578945</v>
      </c>
      <c r="C32" s="231">
        <v>73.68421052631578</v>
      </c>
      <c r="D32" s="231">
        <v>78.94736842105263</v>
      </c>
      <c r="E32" s="231">
        <v>57.894736842105267</v>
      </c>
      <c r="F32" s="231">
        <v>-36.84210526315789</v>
      </c>
      <c r="G32" s="231">
        <v>68.421052631578945</v>
      </c>
      <c r="H32" s="231">
        <v>44.444444444444443</v>
      </c>
      <c r="I32" s="231">
        <v>52.631578947368418</v>
      </c>
      <c r="J32" s="231">
        <v>10.526315789473683</v>
      </c>
      <c r="K32" s="231">
        <v>47.368421052631575</v>
      </c>
      <c r="L32" s="231">
        <v>0</v>
      </c>
      <c r="M32" s="231">
        <v>30</v>
      </c>
      <c r="N32" s="231">
        <v>70</v>
      </c>
      <c r="O32" s="231">
        <v>80</v>
      </c>
      <c r="P32" s="231">
        <v>30</v>
      </c>
      <c r="Q32" s="231">
        <v>-80</v>
      </c>
      <c r="R32" s="231">
        <v>30</v>
      </c>
      <c r="S32" s="231">
        <v>-30</v>
      </c>
      <c r="T32" s="231">
        <v>0</v>
      </c>
      <c r="U32" s="231">
        <v>-30</v>
      </c>
      <c r="V32" s="231">
        <v>60</v>
      </c>
      <c r="W32" s="231">
        <v>0</v>
      </c>
      <c r="X32" s="231">
        <v>0</v>
      </c>
      <c r="Y32" s="231">
        <v>50</v>
      </c>
      <c r="Z32" s="231">
        <v>50</v>
      </c>
      <c r="AA32" s="231">
        <v>16.666666666666664</v>
      </c>
      <c r="AB32" s="231">
        <v>-33.333333333333329</v>
      </c>
      <c r="AC32" s="231">
        <v>16.666666666666664</v>
      </c>
      <c r="AD32" s="231">
        <v>-16.666666666666664</v>
      </c>
      <c r="AE32" s="231">
        <v>0</v>
      </c>
      <c r="AF32" s="231">
        <v>16.666666666666664</v>
      </c>
      <c r="AG32" s="231">
        <v>50</v>
      </c>
      <c r="AH32" s="231">
        <v>0</v>
      </c>
      <c r="AI32" s="229"/>
      <c r="AJ32" s="229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>
      <c r="A33" s="43">
        <v>41791</v>
      </c>
      <c r="B33" s="231">
        <v>61.111111111111114</v>
      </c>
      <c r="C33" s="231">
        <v>72.222222222222214</v>
      </c>
      <c r="D33" s="231">
        <v>66.666666666666657</v>
      </c>
      <c r="E33" s="231">
        <v>61.111111111111114</v>
      </c>
      <c r="F33" s="231">
        <v>-22.222222222222221</v>
      </c>
      <c r="G33" s="231">
        <v>66.666666666666657</v>
      </c>
      <c r="H33" s="231">
        <v>22.222222222222221</v>
      </c>
      <c r="I33" s="231">
        <v>38.888888888888893</v>
      </c>
      <c r="J33" s="231">
        <v>5.5555555555555554</v>
      </c>
      <c r="K33" s="231">
        <v>44.444444444444443</v>
      </c>
      <c r="L33" s="231">
        <v>0</v>
      </c>
      <c r="M33" s="231">
        <v>27.27272727272727</v>
      </c>
      <c r="N33" s="231">
        <v>81.818181818181827</v>
      </c>
      <c r="O33" s="231">
        <v>54.54545454545454</v>
      </c>
      <c r="P33" s="231">
        <v>36.363636363636367</v>
      </c>
      <c r="Q33" s="231">
        <v>-72.727272727272734</v>
      </c>
      <c r="R33" s="231">
        <v>27.27272727272727</v>
      </c>
      <c r="S33" s="231">
        <v>-9.0909090909090917</v>
      </c>
      <c r="T33" s="231">
        <v>9.0909090909090917</v>
      </c>
      <c r="U33" s="231">
        <v>-27.27272727272727</v>
      </c>
      <c r="V33" s="231">
        <v>63.636363636363633</v>
      </c>
      <c r="W33" s="231">
        <v>0</v>
      </c>
      <c r="X33" s="231">
        <v>40</v>
      </c>
      <c r="Y33" s="231">
        <v>60</v>
      </c>
      <c r="Z33" s="231">
        <v>80</v>
      </c>
      <c r="AA33" s="231">
        <v>40</v>
      </c>
      <c r="AB33" s="231">
        <v>-60</v>
      </c>
      <c r="AC33" s="231">
        <v>0</v>
      </c>
      <c r="AD33" s="231">
        <v>0</v>
      </c>
      <c r="AE33" s="231">
        <v>20</v>
      </c>
      <c r="AF33" s="231">
        <v>0</v>
      </c>
      <c r="AG33" s="231">
        <v>40</v>
      </c>
      <c r="AH33" s="231">
        <v>0</v>
      </c>
      <c r="AI33" s="229"/>
      <c r="AJ33" s="229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>
      <c r="A34" s="43">
        <v>41883</v>
      </c>
      <c r="B34" s="231">
        <v>62.5</v>
      </c>
      <c r="C34" s="231">
        <v>81.25</v>
      </c>
      <c r="D34" s="231">
        <v>43.75</v>
      </c>
      <c r="E34" s="231">
        <v>50</v>
      </c>
      <c r="F34" s="231">
        <v>-37.5</v>
      </c>
      <c r="G34" s="231">
        <v>56.25</v>
      </c>
      <c r="H34" s="231">
        <v>37.5</v>
      </c>
      <c r="I34" s="231">
        <v>50</v>
      </c>
      <c r="J34" s="231">
        <v>26.666666666666668</v>
      </c>
      <c r="K34" s="231">
        <v>56.25</v>
      </c>
      <c r="L34" s="231">
        <v>100</v>
      </c>
      <c r="M34" s="231">
        <v>57.142857142857139</v>
      </c>
      <c r="N34" s="231">
        <v>57.142857142857139</v>
      </c>
      <c r="O34" s="231">
        <v>57.142857142857139</v>
      </c>
      <c r="P34" s="231">
        <v>64.285714285714292</v>
      </c>
      <c r="Q34" s="231">
        <v>-50</v>
      </c>
      <c r="R34" s="231">
        <v>28.571428571428569</v>
      </c>
      <c r="S34" s="231">
        <v>14.285714285714285</v>
      </c>
      <c r="T34" s="231">
        <v>35.714285714285715</v>
      </c>
      <c r="U34" s="231">
        <v>0</v>
      </c>
      <c r="V34" s="231">
        <v>64.285714285714292</v>
      </c>
      <c r="W34" s="231">
        <v>-7.1428571428571423</v>
      </c>
      <c r="X34" s="231">
        <v>0</v>
      </c>
      <c r="Y34" s="231">
        <v>50</v>
      </c>
      <c r="Z34" s="231">
        <v>50</v>
      </c>
      <c r="AA34" s="231">
        <v>25</v>
      </c>
      <c r="AB34" s="231">
        <v>-100</v>
      </c>
      <c r="AC34" s="231">
        <v>0</v>
      </c>
      <c r="AD34" s="231">
        <v>-25</v>
      </c>
      <c r="AE34" s="231">
        <v>-25</v>
      </c>
      <c r="AF34" s="231">
        <v>0</v>
      </c>
      <c r="AG34" s="231">
        <v>25</v>
      </c>
      <c r="AH34" s="231">
        <v>0</v>
      </c>
      <c r="AI34" s="229"/>
      <c r="AJ34" s="229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>
      <c r="A35" s="43">
        <v>41974</v>
      </c>
      <c r="B35" s="231">
        <v>46.153846153846153</v>
      </c>
      <c r="C35" s="231">
        <v>61.53846153846154</v>
      </c>
      <c r="D35" s="231">
        <v>38.461538461538467</v>
      </c>
      <c r="E35" s="231">
        <v>61.53846153846154</v>
      </c>
      <c r="F35" s="231">
        <v>-69.230769230769226</v>
      </c>
      <c r="G35" s="231">
        <v>46.153846153846153</v>
      </c>
      <c r="H35" s="231">
        <v>69.230769230769226</v>
      </c>
      <c r="I35" s="231">
        <v>46.153846153846153</v>
      </c>
      <c r="J35" s="231">
        <v>15.384615384615385</v>
      </c>
      <c r="K35" s="231">
        <v>53.846153846153847</v>
      </c>
      <c r="L35" s="231">
        <v>0</v>
      </c>
      <c r="M35" s="231">
        <v>44.444444444444443</v>
      </c>
      <c r="N35" s="228">
        <v>66.666666666666657</v>
      </c>
      <c r="O35" s="231">
        <v>66.666666666666657</v>
      </c>
      <c r="P35" s="231">
        <v>66.666666666666657</v>
      </c>
      <c r="Q35" s="231">
        <v>-77.777777777777786</v>
      </c>
      <c r="R35" s="231">
        <v>66.666666666666657</v>
      </c>
      <c r="S35" s="231">
        <v>22.222222222222221</v>
      </c>
      <c r="T35" s="231">
        <v>22.222222222222221</v>
      </c>
      <c r="U35" s="231">
        <v>0</v>
      </c>
      <c r="V35" s="231">
        <v>66.666666666666657</v>
      </c>
      <c r="W35" s="231">
        <v>-22.222222222222221</v>
      </c>
      <c r="X35" s="231">
        <v>25</v>
      </c>
      <c r="Y35" s="231">
        <v>100</v>
      </c>
      <c r="Z35" s="231">
        <v>100</v>
      </c>
      <c r="AA35" s="231">
        <v>0</v>
      </c>
      <c r="AB35" s="231">
        <v>-50</v>
      </c>
      <c r="AC35" s="231">
        <v>0</v>
      </c>
      <c r="AD35" s="231">
        <v>0</v>
      </c>
      <c r="AE35" s="231">
        <v>-75</v>
      </c>
      <c r="AF35" s="231">
        <v>0</v>
      </c>
      <c r="AG35" s="231">
        <v>75</v>
      </c>
      <c r="AH35" s="231">
        <v>0</v>
      </c>
      <c r="AI35" s="232"/>
      <c r="AJ35" s="23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>
      <c r="A36" s="43">
        <v>42064</v>
      </c>
      <c r="B36" s="231">
        <v>78.571428571428569</v>
      </c>
      <c r="C36" s="231">
        <v>71.428571428571431</v>
      </c>
      <c r="D36" s="231">
        <v>64.285714285714292</v>
      </c>
      <c r="E36" s="231">
        <v>71.428571428571431</v>
      </c>
      <c r="F36" s="231">
        <v>-85.714285714285708</v>
      </c>
      <c r="G36" s="231">
        <v>57.142857142857139</v>
      </c>
      <c r="H36" s="231">
        <v>85.714285714285708</v>
      </c>
      <c r="I36" s="231">
        <v>14.285714285714285</v>
      </c>
      <c r="J36" s="231">
        <v>50</v>
      </c>
      <c r="K36" s="231">
        <v>57.142857142857139</v>
      </c>
      <c r="L36" s="231">
        <v>0</v>
      </c>
      <c r="M36" s="231">
        <v>66.666666666666657</v>
      </c>
      <c r="N36" s="228">
        <v>77.777777777777786</v>
      </c>
      <c r="O36" s="231">
        <v>66.666666666666657</v>
      </c>
      <c r="P36" s="231">
        <v>22.222222222222221</v>
      </c>
      <c r="Q36" s="231">
        <v>-77.777777777777786</v>
      </c>
      <c r="R36" s="231">
        <v>55.555555555555557</v>
      </c>
      <c r="S36" s="231">
        <v>44.444444444444443</v>
      </c>
      <c r="T36" s="231">
        <v>-11.111111111111111</v>
      </c>
      <c r="U36" s="231">
        <v>-22.222222222222221</v>
      </c>
      <c r="V36" s="231">
        <v>77.777777777777786</v>
      </c>
      <c r="W36" s="231">
        <v>-11.111111111111111</v>
      </c>
      <c r="X36" s="231">
        <v>75</v>
      </c>
      <c r="Y36" s="231">
        <v>100</v>
      </c>
      <c r="Z36" s="231">
        <v>75</v>
      </c>
      <c r="AA36" s="231">
        <v>25</v>
      </c>
      <c r="AB36" s="231">
        <v>-50</v>
      </c>
      <c r="AC36" s="231">
        <v>25</v>
      </c>
      <c r="AD36" s="231">
        <v>25</v>
      </c>
      <c r="AE36" s="231">
        <v>-25</v>
      </c>
      <c r="AF36" s="231">
        <v>0</v>
      </c>
      <c r="AG36" s="231">
        <v>100</v>
      </c>
      <c r="AH36" s="231">
        <v>0</v>
      </c>
      <c r="AI36" s="232"/>
      <c r="AJ36" s="23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>
      <c r="A37" s="43">
        <v>42156</v>
      </c>
      <c r="B37" s="231">
        <v>82.35294117647058</v>
      </c>
      <c r="C37" s="231">
        <v>70.588235294117652</v>
      </c>
      <c r="D37" s="231">
        <v>58.82352941176471</v>
      </c>
      <c r="E37" s="231">
        <v>82.35294117647058</v>
      </c>
      <c r="F37" s="231">
        <v>-64.705882352941174</v>
      </c>
      <c r="G37" s="231">
        <v>58.82352941176471</v>
      </c>
      <c r="H37" s="231">
        <v>52.941176470588239</v>
      </c>
      <c r="I37" s="231">
        <v>23.52941176470588</v>
      </c>
      <c r="J37" s="231">
        <v>35.294117647058826</v>
      </c>
      <c r="K37" s="231">
        <v>70.588235294117652</v>
      </c>
      <c r="L37" s="231">
        <v>0</v>
      </c>
      <c r="M37" s="231">
        <v>42.857142857142854</v>
      </c>
      <c r="N37" s="231">
        <v>35.714285714285715</v>
      </c>
      <c r="O37" s="231">
        <v>57.142857142857139</v>
      </c>
      <c r="P37" s="231">
        <v>57.142857142857139</v>
      </c>
      <c r="Q37" s="231">
        <v>-28.571428571428569</v>
      </c>
      <c r="R37" s="231">
        <v>35.714285714285715</v>
      </c>
      <c r="S37" s="231">
        <v>21.428571428571427</v>
      </c>
      <c r="T37" s="231">
        <v>14.285714285714285</v>
      </c>
      <c r="U37" s="231">
        <v>-14.285714285714285</v>
      </c>
      <c r="V37" s="231">
        <v>50</v>
      </c>
      <c r="W37" s="231">
        <v>-7.1428571428571423</v>
      </c>
      <c r="X37" s="231">
        <v>40</v>
      </c>
      <c r="Y37" s="231">
        <v>60</v>
      </c>
      <c r="Z37" s="231">
        <v>40</v>
      </c>
      <c r="AA37" s="231">
        <v>-20</v>
      </c>
      <c r="AB37" s="231">
        <v>-40</v>
      </c>
      <c r="AC37" s="231">
        <v>0</v>
      </c>
      <c r="AD37" s="231">
        <v>0</v>
      </c>
      <c r="AE37" s="231">
        <v>-80</v>
      </c>
      <c r="AF37" s="231">
        <v>-60</v>
      </c>
      <c r="AG37" s="231">
        <v>40</v>
      </c>
      <c r="AH37" s="231">
        <v>0</v>
      </c>
      <c r="AI37" s="232"/>
      <c r="AJ37" s="23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>
      <c r="A38" s="43">
        <v>42248</v>
      </c>
      <c r="B38" s="231">
        <v>46.153846153846153</v>
      </c>
      <c r="C38" s="231">
        <v>50</v>
      </c>
      <c r="D38" s="231">
        <v>78.571428571428569</v>
      </c>
      <c r="E38" s="231">
        <v>35.714285714285715</v>
      </c>
      <c r="F38" s="231">
        <v>-21.428571428571427</v>
      </c>
      <c r="G38" s="231">
        <v>50</v>
      </c>
      <c r="H38" s="231">
        <v>57.142857142857139</v>
      </c>
      <c r="I38" s="231">
        <v>-14.285714285714285</v>
      </c>
      <c r="J38" s="231">
        <v>50</v>
      </c>
      <c r="K38" s="231">
        <v>42.857142857142854</v>
      </c>
      <c r="L38" s="231">
        <v>0</v>
      </c>
      <c r="M38" s="231">
        <v>69.230769230769226</v>
      </c>
      <c r="N38" s="231">
        <v>76.923076923076934</v>
      </c>
      <c r="O38" s="231">
        <v>38.461538461538467</v>
      </c>
      <c r="P38" s="231">
        <v>23.076923076923077</v>
      </c>
      <c r="Q38" s="231">
        <v>-84.615384615384613</v>
      </c>
      <c r="R38" s="231">
        <v>15.384615384615385</v>
      </c>
      <c r="S38" s="231">
        <v>-7.6923076923076925</v>
      </c>
      <c r="T38" s="231">
        <v>-38.461538461538467</v>
      </c>
      <c r="U38" s="231">
        <v>-46.153846153846153</v>
      </c>
      <c r="V38" s="231">
        <v>30.76923076923077</v>
      </c>
      <c r="W38" s="231">
        <v>-15.384615384615385</v>
      </c>
      <c r="X38" s="231">
        <v>-20</v>
      </c>
      <c r="Y38" s="231">
        <v>40</v>
      </c>
      <c r="Z38" s="231">
        <v>40</v>
      </c>
      <c r="AA38" s="231">
        <v>-40</v>
      </c>
      <c r="AB38" s="231">
        <v>-60</v>
      </c>
      <c r="AC38" s="231">
        <v>0</v>
      </c>
      <c r="AD38" s="231">
        <v>-20</v>
      </c>
      <c r="AE38" s="231">
        <v>-80</v>
      </c>
      <c r="AF38" s="231">
        <v>-60</v>
      </c>
      <c r="AG38" s="231">
        <v>40</v>
      </c>
      <c r="AH38" s="231">
        <v>0</v>
      </c>
      <c r="AI38" s="232"/>
      <c r="AJ38" s="23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>
      <c r="A39" s="43">
        <v>42339</v>
      </c>
      <c r="B39" s="231">
        <v>40</v>
      </c>
      <c r="C39" s="231">
        <v>33.333333333333329</v>
      </c>
      <c r="D39" s="231">
        <v>53.333333333333336</v>
      </c>
      <c r="E39" s="231">
        <v>13.333333333333334</v>
      </c>
      <c r="F39" s="231">
        <v>-66.666666666666657</v>
      </c>
      <c r="G39" s="231">
        <v>20</v>
      </c>
      <c r="H39" s="231">
        <v>57.142857142857139</v>
      </c>
      <c r="I39" s="231">
        <v>-60</v>
      </c>
      <c r="J39" s="231">
        <v>13.333333333333334</v>
      </c>
      <c r="K39" s="231">
        <v>40</v>
      </c>
      <c r="L39" s="231">
        <v>0</v>
      </c>
      <c r="M39" s="231">
        <v>63.636363636363633</v>
      </c>
      <c r="N39" s="231">
        <v>63.636363636363633</v>
      </c>
      <c r="O39" s="231">
        <v>63.636363636363633</v>
      </c>
      <c r="P39" s="231">
        <v>27.27272727272727</v>
      </c>
      <c r="Q39" s="231">
        <v>-54.54545454545454</v>
      </c>
      <c r="R39" s="231">
        <v>36.363636363636367</v>
      </c>
      <c r="S39" s="231">
        <v>27.27272727272727</v>
      </c>
      <c r="T39" s="231">
        <v>-27.27272727272727</v>
      </c>
      <c r="U39" s="231">
        <v>-18.181818181818183</v>
      </c>
      <c r="V39" s="231">
        <v>36.363636363636367</v>
      </c>
      <c r="W39" s="231">
        <v>0</v>
      </c>
      <c r="X39" s="231">
        <v>40</v>
      </c>
      <c r="Y39" s="231">
        <v>60</v>
      </c>
      <c r="Z39" s="231">
        <v>80</v>
      </c>
      <c r="AA39" s="231">
        <v>0</v>
      </c>
      <c r="AB39" s="231">
        <v>-20</v>
      </c>
      <c r="AC39" s="231">
        <v>20</v>
      </c>
      <c r="AD39" s="231">
        <v>-20</v>
      </c>
      <c r="AE39" s="231">
        <v>-80</v>
      </c>
      <c r="AF39" s="231">
        <v>-20</v>
      </c>
      <c r="AG39" s="231">
        <v>40</v>
      </c>
      <c r="AH39" s="231">
        <v>0</v>
      </c>
      <c r="AI39" s="232"/>
      <c r="AJ39" s="23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>
      <c r="A40" s="43">
        <v>42430</v>
      </c>
      <c r="B40" s="231">
        <v>56.25</v>
      </c>
      <c r="C40" s="231">
        <v>43.75</v>
      </c>
      <c r="D40" s="231">
        <v>50</v>
      </c>
      <c r="E40" s="231">
        <v>6.25</v>
      </c>
      <c r="F40" s="231">
        <v>-50</v>
      </c>
      <c r="G40" s="231">
        <v>18.75</v>
      </c>
      <c r="H40" s="231">
        <v>25</v>
      </c>
      <c r="I40" s="231">
        <v>-6.25</v>
      </c>
      <c r="J40" s="231">
        <v>-37.5</v>
      </c>
      <c r="K40" s="231">
        <v>31.25</v>
      </c>
      <c r="L40" s="231">
        <v>0</v>
      </c>
      <c r="M40" s="231">
        <v>44.444444444444443</v>
      </c>
      <c r="N40" s="231">
        <v>11.111111111111111</v>
      </c>
      <c r="O40" s="231">
        <v>33.333333333333329</v>
      </c>
      <c r="P40" s="231">
        <v>22.222222222222221</v>
      </c>
      <c r="Q40" s="231">
        <v>-55.555555555555557</v>
      </c>
      <c r="R40" s="231">
        <v>-22.222222222222221</v>
      </c>
      <c r="S40" s="231">
        <v>-11.111111111111111</v>
      </c>
      <c r="T40" s="231">
        <v>0</v>
      </c>
      <c r="U40" s="231">
        <v>-11.111111111111111</v>
      </c>
      <c r="V40" s="231">
        <v>44.444444444444443</v>
      </c>
      <c r="W40" s="231">
        <v>-11.111111111111111</v>
      </c>
      <c r="X40" s="231">
        <v>60</v>
      </c>
      <c r="Y40" s="231">
        <v>80</v>
      </c>
      <c r="Z40" s="231">
        <v>60</v>
      </c>
      <c r="AA40" s="231">
        <v>20</v>
      </c>
      <c r="AB40" s="231">
        <v>-60</v>
      </c>
      <c r="AC40" s="231">
        <v>60</v>
      </c>
      <c r="AD40" s="231">
        <v>20</v>
      </c>
      <c r="AE40" s="231">
        <v>-80</v>
      </c>
      <c r="AF40" s="231">
        <v>-20</v>
      </c>
      <c r="AG40" s="231">
        <v>40</v>
      </c>
      <c r="AH40" s="231">
        <v>0</v>
      </c>
      <c r="AI40" s="232"/>
      <c r="AJ40" s="23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>
      <c r="A41" s="43">
        <v>42522</v>
      </c>
      <c r="B41" s="231">
        <v>50</v>
      </c>
      <c r="C41" s="231">
        <v>50</v>
      </c>
      <c r="D41" s="231">
        <v>55.555555555555557</v>
      </c>
      <c r="E41" s="231">
        <v>0</v>
      </c>
      <c r="F41" s="231">
        <v>-77.777777777777786</v>
      </c>
      <c r="G41" s="231">
        <v>33.333333333333329</v>
      </c>
      <c r="H41" s="231">
        <v>27.777777777777779</v>
      </c>
      <c r="I41" s="231">
        <v>-44.444444444444443</v>
      </c>
      <c r="J41" s="231">
        <v>-94.444444444444443</v>
      </c>
      <c r="K41" s="231">
        <v>38.888888888888893</v>
      </c>
      <c r="L41" s="231">
        <v>0</v>
      </c>
      <c r="M41" s="231">
        <v>70</v>
      </c>
      <c r="N41" s="231">
        <v>40</v>
      </c>
      <c r="O41" s="231">
        <v>80</v>
      </c>
      <c r="P41" s="231">
        <v>60</v>
      </c>
      <c r="Q41" s="231">
        <v>-50</v>
      </c>
      <c r="R41" s="231">
        <v>70</v>
      </c>
      <c r="S41" s="231">
        <v>30</v>
      </c>
      <c r="T41" s="231">
        <v>-80</v>
      </c>
      <c r="U41" s="231">
        <v>-80</v>
      </c>
      <c r="V41" s="231">
        <v>30</v>
      </c>
      <c r="W41" s="231">
        <v>0</v>
      </c>
      <c r="X41" s="231">
        <v>0</v>
      </c>
      <c r="Y41" s="231">
        <v>-40</v>
      </c>
      <c r="Z41" s="231">
        <v>-40</v>
      </c>
      <c r="AA41" s="231">
        <v>40</v>
      </c>
      <c r="AB41" s="231">
        <v>20</v>
      </c>
      <c r="AC41" s="231">
        <v>20</v>
      </c>
      <c r="AD41" s="231">
        <v>60</v>
      </c>
      <c r="AE41" s="231">
        <v>-20</v>
      </c>
      <c r="AF41" s="231">
        <v>0</v>
      </c>
      <c r="AG41" s="231">
        <v>0</v>
      </c>
      <c r="AH41" s="231">
        <v>0</v>
      </c>
      <c r="AI41" s="232"/>
      <c r="AJ41" s="232"/>
      <c r="AK41" s="2" t="s">
        <v>60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>
      <c r="A42" s="43">
        <v>42614</v>
      </c>
      <c r="B42" s="231">
        <v>80</v>
      </c>
      <c r="C42" s="231">
        <v>46.666666666666664</v>
      </c>
      <c r="D42" s="231">
        <v>46.666666666666664</v>
      </c>
      <c r="E42" s="231">
        <v>-20</v>
      </c>
      <c r="F42" s="231">
        <v>-66.666666666666657</v>
      </c>
      <c r="G42" s="231">
        <v>26.666666666666668</v>
      </c>
      <c r="H42" s="231">
        <v>40</v>
      </c>
      <c r="I42" s="231">
        <v>-26.666666666666668</v>
      </c>
      <c r="J42" s="231">
        <v>-93.333333333333329</v>
      </c>
      <c r="K42" s="231">
        <v>40</v>
      </c>
      <c r="L42" s="231">
        <v>0</v>
      </c>
      <c r="M42" s="231">
        <v>75</v>
      </c>
      <c r="N42" s="231">
        <v>50</v>
      </c>
      <c r="O42" s="231">
        <v>50</v>
      </c>
      <c r="P42" s="231">
        <v>62.5</v>
      </c>
      <c r="Q42" s="231">
        <v>-50</v>
      </c>
      <c r="R42" s="231">
        <v>50</v>
      </c>
      <c r="S42" s="231">
        <v>37.5</v>
      </c>
      <c r="T42" s="231">
        <v>-25</v>
      </c>
      <c r="U42" s="231">
        <v>-37.5</v>
      </c>
      <c r="V42" s="231">
        <v>50</v>
      </c>
      <c r="W42" s="231">
        <v>12.5</v>
      </c>
      <c r="X42" s="231">
        <v>25</v>
      </c>
      <c r="Y42" s="231">
        <v>25</v>
      </c>
      <c r="Z42" s="231">
        <v>0</v>
      </c>
      <c r="AA42" s="231">
        <v>25</v>
      </c>
      <c r="AB42" s="231">
        <v>-75</v>
      </c>
      <c r="AC42" s="231">
        <v>0</v>
      </c>
      <c r="AD42" s="231">
        <v>0</v>
      </c>
      <c r="AE42" s="231">
        <v>-100</v>
      </c>
      <c r="AF42" s="231">
        <v>-100</v>
      </c>
      <c r="AG42" s="231">
        <v>50</v>
      </c>
      <c r="AH42" s="231">
        <v>0</v>
      </c>
      <c r="AI42" s="16"/>
      <c r="AJ42" s="16"/>
      <c r="AK42" s="1" t="s">
        <v>229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>
      <c r="A43" s="43">
        <v>42705</v>
      </c>
      <c r="B43" s="68">
        <v>80</v>
      </c>
      <c r="C43" s="68">
        <v>53.333333333333336</v>
      </c>
      <c r="D43" s="68">
        <v>46.666666666666664</v>
      </c>
      <c r="E43" s="68">
        <v>20</v>
      </c>
      <c r="F43" s="68">
        <v>-60</v>
      </c>
      <c r="G43" s="68">
        <v>46.666666666666664</v>
      </c>
      <c r="H43" s="68">
        <v>66.666666666666657</v>
      </c>
      <c r="I43" s="68">
        <v>33.333333333333329</v>
      </c>
      <c r="J43" s="68">
        <v>-40</v>
      </c>
      <c r="K43" s="68">
        <v>53.333333333333336</v>
      </c>
      <c r="L43" s="68">
        <v>0</v>
      </c>
      <c r="M43" s="231">
        <v>90</v>
      </c>
      <c r="N43" s="231">
        <v>80</v>
      </c>
      <c r="O43" s="231">
        <v>80</v>
      </c>
      <c r="P43" s="231">
        <v>40</v>
      </c>
      <c r="Q43" s="231">
        <v>-60</v>
      </c>
      <c r="R43" s="231">
        <v>60</v>
      </c>
      <c r="S43" s="231">
        <v>30</v>
      </c>
      <c r="T43" s="231">
        <v>-20</v>
      </c>
      <c r="U43" s="231">
        <v>-60</v>
      </c>
      <c r="V43" s="231">
        <v>-10</v>
      </c>
      <c r="W43" s="231">
        <v>0</v>
      </c>
      <c r="X43" s="231">
        <v>40</v>
      </c>
      <c r="Y43" s="231">
        <v>60</v>
      </c>
      <c r="Z43" s="231">
        <v>60</v>
      </c>
      <c r="AA43" s="231">
        <v>-40</v>
      </c>
      <c r="AB43" s="231">
        <v>-60</v>
      </c>
      <c r="AC43" s="231">
        <v>60</v>
      </c>
      <c r="AD43" s="231">
        <v>-20</v>
      </c>
      <c r="AE43" s="231">
        <v>-60</v>
      </c>
      <c r="AF43" s="231">
        <v>-100</v>
      </c>
      <c r="AG43" s="231">
        <v>40</v>
      </c>
      <c r="AH43" s="231">
        <v>0</v>
      </c>
      <c r="AI43" s="232"/>
      <c r="AJ43" s="23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>
      <c r="A44" s="43">
        <v>42795</v>
      </c>
      <c r="B44" s="231">
        <v>80</v>
      </c>
      <c r="C44" s="231">
        <v>73.333333333333329</v>
      </c>
      <c r="D44" s="231">
        <v>73.333333333333329</v>
      </c>
      <c r="E44" s="231">
        <v>46.666666666666664</v>
      </c>
      <c r="F44" s="231">
        <v>-66.666666666666657</v>
      </c>
      <c r="G44" s="231">
        <v>53.333333333333336</v>
      </c>
      <c r="H44" s="231">
        <v>33.333333333333329</v>
      </c>
      <c r="I44" s="231">
        <v>-20</v>
      </c>
      <c r="J44" s="231">
        <v>-26.666666666666668</v>
      </c>
      <c r="K44" s="231">
        <v>33.333333333333329</v>
      </c>
      <c r="L44" s="231">
        <v>0</v>
      </c>
      <c r="M44" s="231">
        <v>60</v>
      </c>
      <c r="N44" s="231">
        <v>50</v>
      </c>
      <c r="O44" s="231">
        <v>50</v>
      </c>
      <c r="P44" s="231">
        <v>10</v>
      </c>
      <c r="Q44" s="231">
        <v>-50</v>
      </c>
      <c r="R44" s="231">
        <v>10</v>
      </c>
      <c r="S44" s="231">
        <v>0</v>
      </c>
      <c r="T44" s="231">
        <v>-10</v>
      </c>
      <c r="U44" s="231">
        <v>-70</v>
      </c>
      <c r="V44" s="231">
        <v>40</v>
      </c>
      <c r="W44" s="231">
        <v>0</v>
      </c>
      <c r="X44" s="68">
        <v>75</v>
      </c>
      <c r="Y44" s="68">
        <v>50</v>
      </c>
      <c r="Z44" s="68">
        <v>50</v>
      </c>
      <c r="AA44" s="68">
        <v>-25</v>
      </c>
      <c r="AB44" s="68">
        <v>-75</v>
      </c>
      <c r="AC44" s="68">
        <v>75</v>
      </c>
      <c r="AD44" s="68">
        <v>0</v>
      </c>
      <c r="AE44" s="68">
        <v>-25</v>
      </c>
      <c r="AF44" s="68">
        <v>-100</v>
      </c>
      <c r="AG44" s="68">
        <v>100</v>
      </c>
      <c r="AH44" s="68">
        <v>0</v>
      </c>
      <c r="AI44" s="232"/>
      <c r="AJ44" s="232"/>
    </row>
    <row r="45" spans="1:64">
      <c r="A45" s="43">
        <v>42887</v>
      </c>
      <c r="B45" s="231">
        <v>82.35294117647058</v>
      </c>
      <c r="C45" s="231">
        <v>70.588235294117652</v>
      </c>
      <c r="D45" s="231">
        <v>64.705882352941174</v>
      </c>
      <c r="E45" s="231">
        <v>35.294117647058826</v>
      </c>
      <c r="F45" s="231">
        <v>-52.941176470588239</v>
      </c>
      <c r="G45" s="231">
        <v>35.294117647058826</v>
      </c>
      <c r="H45" s="231">
        <v>64.705882352941174</v>
      </c>
      <c r="I45" s="231">
        <v>-5.8823529411764701</v>
      </c>
      <c r="J45" s="231">
        <v>-70.588235294117652</v>
      </c>
      <c r="K45" s="231">
        <v>41.17647058823529</v>
      </c>
      <c r="L45" s="231">
        <v>0</v>
      </c>
      <c r="M45" s="231">
        <v>50</v>
      </c>
      <c r="N45" s="231">
        <v>50</v>
      </c>
      <c r="O45" s="231">
        <v>40</v>
      </c>
      <c r="P45" s="231">
        <v>-10</v>
      </c>
      <c r="Q45" s="231">
        <v>-80</v>
      </c>
      <c r="R45" s="231">
        <v>30</v>
      </c>
      <c r="S45" s="231">
        <v>20</v>
      </c>
      <c r="T45" s="231">
        <v>-10</v>
      </c>
      <c r="U45" s="231">
        <v>-60</v>
      </c>
      <c r="V45" s="231">
        <v>20</v>
      </c>
      <c r="W45" s="231">
        <v>10</v>
      </c>
      <c r="X45" s="68">
        <v>50</v>
      </c>
      <c r="Y45" s="68">
        <v>75</v>
      </c>
      <c r="Z45" s="68">
        <v>50</v>
      </c>
      <c r="AA45" s="68">
        <v>-25</v>
      </c>
      <c r="AB45" s="68">
        <v>-75</v>
      </c>
      <c r="AC45" s="68">
        <v>0</v>
      </c>
      <c r="AD45" s="68">
        <v>-50</v>
      </c>
      <c r="AE45" s="68">
        <v>-50</v>
      </c>
      <c r="AF45" s="68">
        <v>-100</v>
      </c>
      <c r="AG45" s="68">
        <v>75</v>
      </c>
      <c r="AH45" s="68">
        <v>0</v>
      </c>
      <c r="AI45" s="232"/>
      <c r="AJ45" s="232"/>
    </row>
    <row r="46" spans="1:64">
      <c r="A46" s="43">
        <v>42979</v>
      </c>
      <c r="B46" s="231">
        <v>76.470588235294116</v>
      </c>
      <c r="C46" s="231">
        <v>76.470588235294116</v>
      </c>
      <c r="D46" s="231">
        <v>58.82352941176471</v>
      </c>
      <c r="E46" s="231">
        <v>11.76470588235294</v>
      </c>
      <c r="F46" s="231">
        <v>-35.294117647058826</v>
      </c>
      <c r="G46" s="231">
        <v>41.17647058823529</v>
      </c>
      <c r="H46" s="231">
        <v>41.17647058823529</v>
      </c>
      <c r="I46" s="231">
        <v>5.8823529411764701</v>
      </c>
      <c r="J46" s="231">
        <v>-58.82352941176471</v>
      </c>
      <c r="K46" s="231">
        <v>58.82352941176471</v>
      </c>
      <c r="L46" s="231">
        <v>0</v>
      </c>
      <c r="M46" s="231">
        <v>66.666666666666657</v>
      </c>
      <c r="N46" s="231">
        <v>11.111111111111111</v>
      </c>
      <c r="O46" s="231">
        <v>22.222222222222221</v>
      </c>
      <c r="P46" s="231">
        <v>-11.111111111111111</v>
      </c>
      <c r="Q46" s="231">
        <v>-33.333333333333329</v>
      </c>
      <c r="R46" s="231">
        <v>-11.111111111111111</v>
      </c>
      <c r="S46" s="231">
        <v>44.444444444444443</v>
      </c>
      <c r="T46" s="231">
        <v>11.111111111111111</v>
      </c>
      <c r="U46" s="231">
        <v>-22.222222222222221</v>
      </c>
      <c r="V46" s="231">
        <v>22.222222222222221</v>
      </c>
      <c r="W46" s="231">
        <v>0</v>
      </c>
      <c r="X46" s="68">
        <v>-33.333333333333329</v>
      </c>
      <c r="Y46" s="68">
        <v>-33.333333333333329</v>
      </c>
      <c r="Z46" s="68">
        <v>-66.666666666666657</v>
      </c>
      <c r="AA46" s="68">
        <v>-33.333333333333329</v>
      </c>
      <c r="AB46" s="68">
        <v>-100</v>
      </c>
      <c r="AC46" s="68">
        <v>-33.333333333333329</v>
      </c>
      <c r="AD46" s="68">
        <v>-33.333333333333329</v>
      </c>
      <c r="AE46" s="68">
        <v>-100</v>
      </c>
      <c r="AF46" s="68">
        <v>-100</v>
      </c>
      <c r="AG46" s="68">
        <v>0</v>
      </c>
      <c r="AH46" s="68">
        <v>0</v>
      </c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</row>
    <row r="47" spans="1:64">
      <c r="A47" s="43">
        <v>43070</v>
      </c>
      <c r="B47" s="231">
        <v>45.454545454545453</v>
      </c>
      <c r="C47" s="231">
        <v>36.363636363636367</v>
      </c>
      <c r="D47" s="231">
        <v>54.54545454545454</v>
      </c>
      <c r="E47" s="231">
        <v>-27.27272727272727</v>
      </c>
      <c r="F47" s="231">
        <v>-63.636363636363633</v>
      </c>
      <c r="G47" s="231">
        <v>9.0909090909090917</v>
      </c>
      <c r="H47" s="231">
        <v>40</v>
      </c>
      <c r="I47" s="231">
        <v>-9.0909090909090917</v>
      </c>
      <c r="J47" s="231">
        <v>-72.727272727272734</v>
      </c>
      <c r="K47" s="231">
        <v>36.363636363636367</v>
      </c>
      <c r="L47" s="231">
        <v>0</v>
      </c>
      <c r="M47" s="231">
        <v>57.142857142857103</v>
      </c>
      <c r="N47" s="231">
        <v>71.428571428571431</v>
      </c>
      <c r="O47" s="231">
        <v>42.857142857142854</v>
      </c>
      <c r="P47" s="231">
        <v>42.857142857142854</v>
      </c>
      <c r="Q47" s="231">
        <v>-28.571428571428569</v>
      </c>
      <c r="R47" s="231">
        <v>57.142857142857139</v>
      </c>
      <c r="S47" s="231">
        <v>14.285714285714285</v>
      </c>
      <c r="T47" s="231">
        <v>42.857142857142854</v>
      </c>
      <c r="U47" s="231">
        <v>-14.285714285714285</v>
      </c>
      <c r="V47" s="231">
        <v>57.142857142857139</v>
      </c>
      <c r="W47" s="231">
        <v>0</v>
      </c>
      <c r="X47" s="231">
        <v>0</v>
      </c>
      <c r="Y47" s="231">
        <v>25</v>
      </c>
      <c r="Z47" s="231">
        <v>50</v>
      </c>
      <c r="AA47" s="231">
        <v>-25</v>
      </c>
      <c r="AB47" s="231">
        <v>-50</v>
      </c>
      <c r="AC47" s="231">
        <v>50</v>
      </c>
      <c r="AD47" s="231">
        <v>-25</v>
      </c>
      <c r="AE47" s="231">
        <v>-50</v>
      </c>
      <c r="AF47" s="231">
        <v>-100</v>
      </c>
      <c r="AG47" s="231">
        <v>50</v>
      </c>
      <c r="AH47" s="231">
        <v>0</v>
      </c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</row>
    <row r="48" spans="1:64">
      <c r="A48" s="43">
        <v>43160</v>
      </c>
      <c r="B48" s="231">
        <v>75</v>
      </c>
      <c r="C48" s="231">
        <v>81.25</v>
      </c>
      <c r="D48" s="231">
        <v>62.5</v>
      </c>
      <c r="E48" s="231">
        <v>-18.75</v>
      </c>
      <c r="F48" s="231">
        <v>-56.25</v>
      </c>
      <c r="G48" s="231">
        <v>62.5</v>
      </c>
      <c r="H48" s="231">
        <v>31.25</v>
      </c>
      <c r="I48" s="231">
        <v>-12.5</v>
      </c>
      <c r="J48" s="231">
        <v>-37.5</v>
      </c>
      <c r="K48" s="231">
        <v>62.5</v>
      </c>
      <c r="L48" s="231">
        <v>0</v>
      </c>
      <c r="M48" s="231">
        <v>55.555555555555557</v>
      </c>
      <c r="N48" s="231">
        <v>33.333333333333329</v>
      </c>
      <c r="O48" s="231">
        <v>55.555555555555557</v>
      </c>
      <c r="P48" s="231">
        <v>-11.111111111111111</v>
      </c>
      <c r="Q48" s="231">
        <v>-55.555555555555557</v>
      </c>
      <c r="R48" s="231">
        <v>11.111111111111111</v>
      </c>
      <c r="S48" s="231">
        <v>44.444444444444443</v>
      </c>
      <c r="T48" s="231">
        <v>33.333333333333329</v>
      </c>
      <c r="U48" s="231">
        <v>-33.333333333333329</v>
      </c>
      <c r="V48" s="231">
        <v>22.222222222222221</v>
      </c>
      <c r="W48" s="231">
        <v>0</v>
      </c>
      <c r="X48" s="231">
        <v>50</v>
      </c>
      <c r="Y48" s="231">
        <v>50</v>
      </c>
      <c r="Z48" s="231">
        <v>50</v>
      </c>
      <c r="AA48" s="231">
        <v>-25</v>
      </c>
      <c r="AB48" s="231">
        <v>-75</v>
      </c>
      <c r="AC48" s="231">
        <v>50</v>
      </c>
      <c r="AD48" s="231">
        <v>-25</v>
      </c>
      <c r="AE48" s="231">
        <v>-75</v>
      </c>
      <c r="AF48" s="231">
        <v>-100</v>
      </c>
      <c r="AG48" s="231">
        <v>100</v>
      </c>
      <c r="AH48" s="231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>
      <c r="A49" s="43">
        <v>43252</v>
      </c>
      <c r="B49" s="68">
        <v>81.818181818181827</v>
      </c>
      <c r="C49" s="68">
        <v>81.818181818181827</v>
      </c>
      <c r="D49" s="68">
        <v>63.636363636363633</v>
      </c>
      <c r="E49" s="68">
        <v>-9.0909090909090917</v>
      </c>
      <c r="F49" s="68">
        <v>-45.454545454545453</v>
      </c>
      <c r="G49" s="68">
        <v>45.454545454545453</v>
      </c>
      <c r="H49" s="68">
        <v>36.363636363636367</v>
      </c>
      <c r="I49" s="68">
        <v>9.0909090909090917</v>
      </c>
      <c r="J49" s="68">
        <v>-27.27272727272727</v>
      </c>
      <c r="K49" s="68">
        <v>72.727272727272734</v>
      </c>
      <c r="L49" s="68">
        <v>0</v>
      </c>
      <c r="M49" s="68">
        <v>62.5</v>
      </c>
      <c r="N49" s="68">
        <v>25</v>
      </c>
      <c r="O49" s="68">
        <v>37.5</v>
      </c>
      <c r="P49" s="68">
        <v>-12.5</v>
      </c>
      <c r="Q49" s="68">
        <v>-25</v>
      </c>
      <c r="R49" s="68">
        <v>-25</v>
      </c>
      <c r="S49" s="68">
        <v>12.5</v>
      </c>
      <c r="T49" s="68">
        <v>-25</v>
      </c>
      <c r="U49" s="68">
        <v>-87.5</v>
      </c>
      <c r="V49" s="68">
        <v>25</v>
      </c>
      <c r="W49" s="68">
        <v>0</v>
      </c>
      <c r="X49" s="68">
        <v>0</v>
      </c>
      <c r="Y49" s="68">
        <v>0</v>
      </c>
      <c r="Z49" s="68">
        <v>25</v>
      </c>
      <c r="AA49" s="68">
        <v>-50</v>
      </c>
      <c r="AB49" s="68">
        <v>-50</v>
      </c>
      <c r="AC49" s="68">
        <v>50</v>
      </c>
      <c r="AD49" s="68">
        <v>-25</v>
      </c>
      <c r="AE49" s="68">
        <v>0</v>
      </c>
      <c r="AF49" s="68">
        <v>-100</v>
      </c>
      <c r="AG49" s="68">
        <v>25</v>
      </c>
      <c r="AH49" s="68">
        <v>0</v>
      </c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</row>
    <row r="50" spans="1:48">
      <c r="A50" s="43">
        <v>43344</v>
      </c>
      <c r="B50" s="231">
        <v>53.846153846153847</v>
      </c>
      <c r="C50" s="231">
        <v>61.53846153846154</v>
      </c>
      <c r="D50" s="231">
        <v>53.846153846153847</v>
      </c>
      <c r="E50" s="231">
        <v>-38.461538461538467</v>
      </c>
      <c r="F50" s="231">
        <v>-61.53846153846154</v>
      </c>
      <c r="G50" s="231">
        <v>38.461538461538467</v>
      </c>
      <c r="H50" s="231">
        <v>38.461538461538467</v>
      </c>
      <c r="I50" s="231">
        <v>-7.6923076923076925</v>
      </c>
      <c r="J50" s="231">
        <v>-38.461538461538467</v>
      </c>
      <c r="K50" s="231">
        <v>61.53846153846154</v>
      </c>
      <c r="L50" s="231">
        <v>0</v>
      </c>
      <c r="M50" s="231">
        <v>33.333333333333329</v>
      </c>
      <c r="N50" s="231">
        <v>55.555555555555557</v>
      </c>
      <c r="O50" s="231">
        <v>66.666666666666657</v>
      </c>
      <c r="P50" s="231">
        <v>0</v>
      </c>
      <c r="Q50" s="231">
        <v>-33.333333333333329</v>
      </c>
      <c r="R50" s="231">
        <v>22.222222222222221</v>
      </c>
      <c r="S50" s="231">
        <v>22.222222222222221</v>
      </c>
      <c r="T50" s="231">
        <v>0</v>
      </c>
      <c r="U50" s="231">
        <v>0</v>
      </c>
      <c r="V50" s="231">
        <v>22.222222222222221</v>
      </c>
      <c r="W50" s="231">
        <v>11.111111111111111</v>
      </c>
      <c r="X50" s="68">
        <v>25</v>
      </c>
      <c r="Y50" s="68">
        <v>25</v>
      </c>
      <c r="Z50" s="68">
        <v>50</v>
      </c>
      <c r="AA50" s="68">
        <v>-25</v>
      </c>
      <c r="AB50" s="68">
        <v>-25</v>
      </c>
      <c r="AC50" s="68">
        <v>0</v>
      </c>
      <c r="AD50" s="68">
        <v>-25</v>
      </c>
      <c r="AE50" s="68">
        <v>0</v>
      </c>
      <c r="AF50" s="68">
        <v>-50</v>
      </c>
      <c r="AG50" s="68">
        <v>75</v>
      </c>
      <c r="AH50" s="68">
        <v>0</v>
      </c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</row>
    <row r="51" spans="1:48">
      <c r="A51" s="43">
        <v>43435</v>
      </c>
      <c r="B51" s="231">
        <v>62.5</v>
      </c>
      <c r="C51" s="231">
        <v>75</v>
      </c>
      <c r="D51" s="231">
        <v>81.25</v>
      </c>
      <c r="E51" s="231">
        <v>-18.75</v>
      </c>
      <c r="F51" s="231">
        <v>-62.5</v>
      </c>
      <c r="G51" s="231">
        <v>37.5</v>
      </c>
      <c r="H51" s="231">
        <v>37.5</v>
      </c>
      <c r="I51" s="231">
        <v>-18.75</v>
      </c>
      <c r="J51" s="231">
        <v>0</v>
      </c>
      <c r="K51" s="231">
        <v>87.5</v>
      </c>
      <c r="L51" s="231">
        <v>0</v>
      </c>
      <c r="M51" s="231">
        <v>62.5</v>
      </c>
      <c r="N51" s="231">
        <v>50</v>
      </c>
      <c r="O51" s="231">
        <v>62.5</v>
      </c>
      <c r="P51" s="231">
        <v>12.5</v>
      </c>
      <c r="Q51" s="231">
        <v>-50</v>
      </c>
      <c r="R51" s="231">
        <v>12.5</v>
      </c>
      <c r="S51" s="231">
        <v>50</v>
      </c>
      <c r="T51" s="231">
        <v>37.5</v>
      </c>
      <c r="U51" s="231">
        <v>0</v>
      </c>
      <c r="V51" s="231">
        <v>50</v>
      </c>
      <c r="W51" s="231">
        <v>-12.5</v>
      </c>
      <c r="X51" s="68">
        <v>50</v>
      </c>
      <c r="Y51" s="68">
        <v>-25</v>
      </c>
      <c r="Z51" s="68">
        <v>25</v>
      </c>
      <c r="AA51" s="68">
        <v>-75</v>
      </c>
      <c r="AB51" s="68">
        <v>-25</v>
      </c>
      <c r="AC51" s="68">
        <v>25</v>
      </c>
      <c r="AD51" s="68">
        <v>0</v>
      </c>
      <c r="AE51" s="68">
        <v>0</v>
      </c>
      <c r="AF51" s="68">
        <v>-50</v>
      </c>
      <c r="AG51" s="68">
        <v>50</v>
      </c>
      <c r="AH51" s="68">
        <v>0</v>
      </c>
    </row>
    <row r="52" spans="1:48">
      <c r="A52" s="43">
        <v>43525</v>
      </c>
      <c r="B52" s="68">
        <v>75</v>
      </c>
      <c r="C52" s="68">
        <v>93.75</v>
      </c>
      <c r="D52" s="68">
        <v>68.75</v>
      </c>
      <c r="E52" s="68">
        <v>-37.5</v>
      </c>
      <c r="F52" s="68">
        <v>-50</v>
      </c>
      <c r="G52" s="68">
        <v>68.75</v>
      </c>
      <c r="H52" s="68">
        <v>68.75</v>
      </c>
      <c r="I52" s="68">
        <v>25</v>
      </c>
      <c r="J52" s="68">
        <v>-6.25</v>
      </c>
      <c r="K52" s="68">
        <v>62.5</v>
      </c>
      <c r="L52" s="68">
        <v>0</v>
      </c>
      <c r="M52" s="231">
        <v>25</v>
      </c>
      <c r="N52" s="231">
        <v>0</v>
      </c>
      <c r="O52" s="231">
        <v>37.5</v>
      </c>
      <c r="P52" s="231">
        <v>25</v>
      </c>
      <c r="Q52" s="231">
        <v>-25</v>
      </c>
      <c r="R52" s="231">
        <v>37.5</v>
      </c>
      <c r="S52" s="231">
        <v>37.5</v>
      </c>
      <c r="T52" s="231">
        <v>37.5</v>
      </c>
      <c r="U52" s="231">
        <v>37.5</v>
      </c>
      <c r="V52" s="231">
        <v>-25</v>
      </c>
      <c r="W52" s="231">
        <v>0</v>
      </c>
      <c r="X52" s="68">
        <v>40</v>
      </c>
      <c r="Y52" s="68">
        <v>60</v>
      </c>
      <c r="Z52" s="68">
        <v>60</v>
      </c>
      <c r="AA52" s="68">
        <v>-60</v>
      </c>
      <c r="AB52" s="68">
        <v>-20</v>
      </c>
      <c r="AC52" s="68">
        <v>20</v>
      </c>
      <c r="AD52" s="68">
        <v>-20</v>
      </c>
      <c r="AE52" s="68">
        <v>-60</v>
      </c>
      <c r="AF52" s="68">
        <v>-60</v>
      </c>
      <c r="AG52" s="68">
        <v>60</v>
      </c>
      <c r="AH52" s="68">
        <v>0</v>
      </c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</row>
    <row r="53" spans="1:48">
      <c r="A53" s="43">
        <v>43617</v>
      </c>
      <c r="B53" s="231">
        <v>66.666666666666657</v>
      </c>
      <c r="C53" s="231">
        <v>66.666666666666657</v>
      </c>
      <c r="D53" s="231">
        <v>60</v>
      </c>
      <c r="E53" s="231">
        <v>-26.666666666666668</v>
      </c>
      <c r="F53" s="231">
        <v>-40</v>
      </c>
      <c r="G53" s="231">
        <v>26.666666666666668</v>
      </c>
      <c r="H53" s="231">
        <v>60</v>
      </c>
      <c r="I53" s="231">
        <v>-20</v>
      </c>
      <c r="J53" s="231">
        <v>20</v>
      </c>
      <c r="K53" s="231">
        <v>66.666666666666657</v>
      </c>
      <c r="L53" s="231">
        <v>0</v>
      </c>
      <c r="M53" s="231">
        <v>71.428571428571431</v>
      </c>
      <c r="N53" s="231">
        <v>42.857142857142854</v>
      </c>
      <c r="O53" s="231">
        <v>57.142857142857139</v>
      </c>
      <c r="P53" s="231">
        <v>57.142857142857139</v>
      </c>
      <c r="Q53" s="231">
        <v>0</v>
      </c>
      <c r="R53" s="231">
        <v>42.857142857142854</v>
      </c>
      <c r="S53" s="231">
        <v>71.428571428571431</v>
      </c>
      <c r="T53" s="231">
        <v>28.571428571428569</v>
      </c>
      <c r="U53" s="231">
        <v>57.142857142857139</v>
      </c>
      <c r="V53" s="231">
        <v>42.857142857142854</v>
      </c>
      <c r="W53" s="231">
        <v>0</v>
      </c>
      <c r="X53" s="68">
        <v>20</v>
      </c>
      <c r="Y53" s="68">
        <v>40</v>
      </c>
      <c r="Z53" s="68">
        <v>20</v>
      </c>
      <c r="AA53" s="68">
        <v>-80</v>
      </c>
      <c r="AB53" s="68">
        <v>-40</v>
      </c>
      <c r="AC53" s="68">
        <v>20</v>
      </c>
      <c r="AD53" s="68">
        <v>-20</v>
      </c>
      <c r="AE53" s="68">
        <v>-40</v>
      </c>
      <c r="AF53" s="68">
        <v>-60</v>
      </c>
      <c r="AG53" s="68">
        <v>20</v>
      </c>
      <c r="AH53" s="68">
        <v>0</v>
      </c>
    </row>
    <row r="54" spans="1:48">
      <c r="A54" s="43">
        <v>43709</v>
      </c>
      <c r="B54" s="68">
        <v>64.285714285714292</v>
      </c>
      <c r="C54" s="68">
        <v>64.285714285714292</v>
      </c>
      <c r="D54" s="68">
        <v>64.285714285714292</v>
      </c>
      <c r="E54" s="68">
        <v>-57.142857142857139</v>
      </c>
      <c r="F54" s="68">
        <v>-50</v>
      </c>
      <c r="G54" s="68">
        <v>14.285714285714285</v>
      </c>
      <c r="H54" s="68">
        <v>35.714285714285715</v>
      </c>
      <c r="I54" s="68">
        <v>0</v>
      </c>
      <c r="J54" s="68">
        <v>-28.571428571428569</v>
      </c>
      <c r="K54" s="68">
        <v>92.857142857142861</v>
      </c>
      <c r="L54" s="68">
        <v>0</v>
      </c>
      <c r="M54" s="68">
        <v>0</v>
      </c>
      <c r="N54" s="68">
        <v>12.5</v>
      </c>
      <c r="O54" s="68">
        <v>50</v>
      </c>
      <c r="P54" s="68">
        <v>12.5</v>
      </c>
      <c r="Q54" s="68">
        <v>25</v>
      </c>
      <c r="R54" s="68">
        <v>25</v>
      </c>
      <c r="S54" s="68">
        <v>25</v>
      </c>
      <c r="T54" s="68">
        <v>12.5</v>
      </c>
      <c r="U54" s="68">
        <v>0</v>
      </c>
      <c r="V54" s="68">
        <v>50</v>
      </c>
      <c r="W54" s="68">
        <v>0</v>
      </c>
      <c r="X54" s="68">
        <v>25</v>
      </c>
      <c r="Y54" s="68">
        <v>50</v>
      </c>
      <c r="Z54" s="68">
        <v>50</v>
      </c>
      <c r="AA54" s="68">
        <v>-75</v>
      </c>
      <c r="AB54" s="68">
        <v>-50</v>
      </c>
      <c r="AC54" s="68">
        <v>25</v>
      </c>
      <c r="AD54" s="68">
        <v>0</v>
      </c>
      <c r="AE54" s="68">
        <v>-50</v>
      </c>
      <c r="AF54" s="68">
        <v>-50</v>
      </c>
      <c r="AG54" s="68">
        <v>75</v>
      </c>
      <c r="AH54" s="68">
        <v>0</v>
      </c>
    </row>
    <row r="55" spans="1:48">
      <c r="A55" s="43">
        <v>43800</v>
      </c>
      <c r="B55" s="68">
        <v>75</v>
      </c>
      <c r="C55" s="68">
        <v>75</v>
      </c>
      <c r="D55" s="68">
        <v>50</v>
      </c>
      <c r="E55" s="68">
        <v>-8.3333333333333304</v>
      </c>
      <c r="F55" s="68">
        <v>-58.3333333333333</v>
      </c>
      <c r="G55" s="68">
        <v>25</v>
      </c>
      <c r="H55" s="68">
        <v>50</v>
      </c>
      <c r="I55" s="68">
        <v>8.3333333333333304</v>
      </c>
      <c r="J55" s="68">
        <v>0</v>
      </c>
      <c r="K55" s="68">
        <v>66.6666666666667</v>
      </c>
      <c r="L55" s="68">
        <v>0</v>
      </c>
      <c r="M55" s="68">
        <v>50</v>
      </c>
      <c r="N55" s="68">
        <v>33.3333333333333</v>
      </c>
      <c r="O55" s="68">
        <v>66.6666666666667</v>
      </c>
      <c r="P55" s="68">
        <v>0</v>
      </c>
      <c r="Q55" s="68">
        <v>-33.3333333333333</v>
      </c>
      <c r="R55" s="68">
        <v>50</v>
      </c>
      <c r="S55" s="68">
        <v>50</v>
      </c>
      <c r="T55" s="68">
        <v>-16.6666666666667</v>
      </c>
      <c r="U55" s="68">
        <v>-33.3333333333333</v>
      </c>
      <c r="V55" s="68">
        <v>33.3333333333333</v>
      </c>
      <c r="W55" s="68">
        <v>0</v>
      </c>
      <c r="X55" s="68">
        <v>0</v>
      </c>
      <c r="Y55" s="68">
        <v>0</v>
      </c>
      <c r="Z55" s="68">
        <v>25</v>
      </c>
      <c r="AA55" s="68">
        <v>-50</v>
      </c>
      <c r="AB55" s="68">
        <v>-25</v>
      </c>
      <c r="AC55" s="68">
        <v>0</v>
      </c>
      <c r="AD55" s="68">
        <v>-25</v>
      </c>
      <c r="AE55" s="68">
        <v>-75</v>
      </c>
      <c r="AF55" s="68">
        <v>0</v>
      </c>
      <c r="AG55" s="68">
        <v>75</v>
      </c>
      <c r="AH55" s="68">
        <v>0</v>
      </c>
    </row>
    <row r="56" spans="1:48">
      <c r="A56" s="43">
        <v>43891</v>
      </c>
      <c r="B56" s="68">
        <v>33.3333333333333</v>
      </c>
      <c r="C56" s="68">
        <v>40</v>
      </c>
      <c r="D56" s="68">
        <v>40</v>
      </c>
      <c r="E56" s="68">
        <v>20</v>
      </c>
      <c r="F56" s="68">
        <v>-40</v>
      </c>
      <c r="G56" s="68">
        <v>20</v>
      </c>
      <c r="H56" s="68">
        <v>26.6666666666667</v>
      </c>
      <c r="I56" s="68">
        <v>-13.3333333333333</v>
      </c>
      <c r="J56" s="68">
        <v>0</v>
      </c>
      <c r="K56" s="68">
        <v>46.6666666666667</v>
      </c>
      <c r="L56" s="68">
        <v>6.6666666666666696</v>
      </c>
      <c r="M56" s="68">
        <v>42.857142857142897</v>
      </c>
      <c r="N56" s="68">
        <v>71.428571428571402</v>
      </c>
      <c r="O56" s="68">
        <v>71.428571428571402</v>
      </c>
      <c r="P56" s="68">
        <v>14.285714285714299</v>
      </c>
      <c r="Q56" s="68">
        <v>0</v>
      </c>
      <c r="R56" s="68">
        <v>57.142857142857096</v>
      </c>
      <c r="S56" s="68">
        <v>85.714285714285694</v>
      </c>
      <c r="T56" s="68">
        <v>-14.285714285714299</v>
      </c>
      <c r="U56" s="68">
        <v>0</v>
      </c>
      <c r="V56" s="68">
        <v>57.142857142857096</v>
      </c>
      <c r="W56" s="68">
        <v>0</v>
      </c>
      <c r="X56" s="68">
        <v>0</v>
      </c>
      <c r="Y56" s="68">
        <v>0</v>
      </c>
      <c r="Z56" s="68">
        <v>0</v>
      </c>
      <c r="AA56" s="68">
        <v>-100</v>
      </c>
      <c r="AB56" s="68">
        <v>-100</v>
      </c>
      <c r="AC56" s="68">
        <v>50</v>
      </c>
      <c r="AD56" s="68">
        <v>50</v>
      </c>
      <c r="AE56" s="68">
        <v>-50</v>
      </c>
      <c r="AF56" s="68">
        <v>-100</v>
      </c>
      <c r="AG56" s="68">
        <v>50</v>
      </c>
      <c r="AH56" s="68">
        <v>0</v>
      </c>
    </row>
    <row r="57" spans="1:48">
      <c r="A57" s="43">
        <v>43983</v>
      </c>
      <c r="B57" s="68">
        <v>50</v>
      </c>
      <c r="C57" s="68">
        <v>60</v>
      </c>
      <c r="D57" s="68">
        <v>20</v>
      </c>
      <c r="E57" s="68">
        <v>-30</v>
      </c>
      <c r="F57" s="68">
        <v>10</v>
      </c>
      <c r="G57" s="68">
        <v>70</v>
      </c>
      <c r="H57" s="68">
        <v>60</v>
      </c>
      <c r="I57" s="68">
        <v>-20</v>
      </c>
      <c r="J57" s="68">
        <v>-10</v>
      </c>
      <c r="K57" s="68">
        <v>60</v>
      </c>
      <c r="L57" s="68">
        <v>0</v>
      </c>
      <c r="M57" s="16">
        <v>0</v>
      </c>
      <c r="N57" s="152">
        <v>20</v>
      </c>
      <c r="O57" s="16">
        <v>-10</v>
      </c>
      <c r="P57" s="16">
        <v>-30</v>
      </c>
      <c r="Q57" s="16">
        <v>0</v>
      </c>
      <c r="R57" s="152">
        <v>40</v>
      </c>
      <c r="S57" s="16">
        <v>-10</v>
      </c>
      <c r="T57" s="16">
        <v>-20</v>
      </c>
      <c r="U57" s="16">
        <v>-20</v>
      </c>
      <c r="V57" s="152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8">
      <c r="A58" s="43">
        <v>44075</v>
      </c>
      <c r="B58" s="68">
        <v>36.363636363636395</v>
      </c>
      <c r="C58" s="68">
        <v>36.363636363636395</v>
      </c>
      <c r="D58" s="68">
        <v>9.0909090909090899</v>
      </c>
      <c r="E58" s="68">
        <v>-18.181818181818198</v>
      </c>
      <c r="F58" s="68">
        <v>0</v>
      </c>
      <c r="G58" s="68">
        <v>45.454545454545496</v>
      </c>
      <c r="H58" s="68">
        <v>9.0909090909090899</v>
      </c>
      <c r="I58" s="68">
        <v>-9.0909090909090899</v>
      </c>
      <c r="J58" s="68">
        <v>-36.363636363636395</v>
      </c>
      <c r="K58" s="68">
        <v>18.181818181818198</v>
      </c>
      <c r="L58" s="68">
        <v>-9.0909090909090899</v>
      </c>
      <c r="M58" s="68">
        <v>44.4444444444444</v>
      </c>
      <c r="N58" s="68">
        <v>33.3333333333333</v>
      </c>
      <c r="O58" s="68">
        <v>11.1111111111111</v>
      </c>
      <c r="P58" s="68">
        <v>-11.1111111111111</v>
      </c>
      <c r="Q58" s="68">
        <v>0</v>
      </c>
      <c r="R58" s="68">
        <v>33.3333333333333</v>
      </c>
      <c r="S58" s="68">
        <v>33.3333333333333</v>
      </c>
      <c r="T58" s="68">
        <v>11.1111111111111</v>
      </c>
      <c r="U58" s="68">
        <v>-22.2222222222222</v>
      </c>
      <c r="V58" s="68">
        <v>44.4444444444444</v>
      </c>
      <c r="W58" s="68">
        <v>0</v>
      </c>
      <c r="X58" s="68">
        <v>0</v>
      </c>
      <c r="Y58" s="68">
        <v>-66.6666666666667</v>
      </c>
      <c r="Z58" s="68">
        <v>-66.6666666666667</v>
      </c>
      <c r="AA58" s="68">
        <v>0</v>
      </c>
      <c r="AB58" s="68">
        <v>0</v>
      </c>
      <c r="AC58" s="68">
        <v>-33.3333333333333</v>
      </c>
      <c r="AD58" s="68">
        <v>-33.3333333333333</v>
      </c>
      <c r="AE58" s="68">
        <v>-33.3333333333333</v>
      </c>
      <c r="AF58" s="68">
        <v>-33.3333333333333</v>
      </c>
      <c r="AG58" s="68">
        <v>0</v>
      </c>
      <c r="AH58" s="68">
        <v>0</v>
      </c>
    </row>
    <row r="59" spans="1:48">
      <c r="A59" s="43">
        <v>44166</v>
      </c>
      <c r="B59" s="68">
        <v>53.846153846153896</v>
      </c>
      <c r="C59" s="68">
        <v>30.769230769230798</v>
      </c>
      <c r="D59" s="68">
        <v>15.384615384615399</v>
      </c>
      <c r="E59" s="68">
        <v>-7.6923076923076898</v>
      </c>
      <c r="F59" s="68">
        <v>-7.6923076923076898</v>
      </c>
      <c r="G59" s="68">
        <v>7.6923076923076898</v>
      </c>
      <c r="H59" s="68">
        <v>30.769230769230798</v>
      </c>
      <c r="I59" s="68">
        <v>-7.6923076923076898</v>
      </c>
      <c r="J59" s="68">
        <v>-15.384615384615399</v>
      </c>
      <c r="K59" s="68">
        <v>30.769230769230798</v>
      </c>
      <c r="L59" s="68">
        <v>0</v>
      </c>
      <c r="M59" s="68">
        <v>50</v>
      </c>
      <c r="N59" s="68">
        <v>37.5</v>
      </c>
      <c r="O59" s="68">
        <v>12.5</v>
      </c>
      <c r="P59" s="68">
        <v>0</v>
      </c>
      <c r="Q59" s="68">
        <v>0</v>
      </c>
      <c r="R59" s="68">
        <v>75</v>
      </c>
      <c r="S59" s="68">
        <v>37.5</v>
      </c>
      <c r="T59" s="68">
        <v>25</v>
      </c>
      <c r="U59" s="68">
        <v>25</v>
      </c>
      <c r="V59" s="68">
        <v>12.5</v>
      </c>
      <c r="W59" s="68">
        <v>0</v>
      </c>
      <c r="X59" s="68">
        <v>50</v>
      </c>
      <c r="Y59" s="68">
        <v>50</v>
      </c>
      <c r="Z59" s="68">
        <v>25</v>
      </c>
      <c r="AA59" s="68">
        <v>25</v>
      </c>
      <c r="AB59" s="68">
        <v>0</v>
      </c>
      <c r="AC59" s="68">
        <v>75</v>
      </c>
      <c r="AD59" s="68">
        <v>75</v>
      </c>
      <c r="AE59" s="68">
        <v>0</v>
      </c>
      <c r="AF59" s="68">
        <v>-25</v>
      </c>
      <c r="AG59" s="68">
        <v>100</v>
      </c>
      <c r="AH59" s="68">
        <v>-25</v>
      </c>
    </row>
    <row r="60" spans="1:48">
      <c r="A60" s="43">
        <v>44256</v>
      </c>
      <c r="B60" s="68">
        <v>50</v>
      </c>
      <c r="C60" s="68">
        <v>50</v>
      </c>
      <c r="D60" s="68">
        <v>41.6666666666667</v>
      </c>
      <c r="E60" s="68">
        <v>0</v>
      </c>
      <c r="F60" s="68">
        <v>-16.6666666666667</v>
      </c>
      <c r="G60" s="68">
        <v>33.3333333333333</v>
      </c>
      <c r="H60" s="68">
        <v>25</v>
      </c>
      <c r="I60" s="68">
        <v>0</v>
      </c>
      <c r="J60" s="68">
        <v>0</v>
      </c>
      <c r="K60" s="68">
        <v>58.3333333333333</v>
      </c>
      <c r="L60" s="68">
        <v>8.3333333333333304</v>
      </c>
      <c r="M60" s="68">
        <v>14.285714285714299</v>
      </c>
      <c r="N60" s="68">
        <v>14.285714285714299</v>
      </c>
      <c r="O60" s="68">
        <v>0</v>
      </c>
      <c r="P60" s="68">
        <v>28.571428571428598</v>
      </c>
      <c r="Q60" s="68">
        <v>-14.285714285714299</v>
      </c>
      <c r="R60" s="68">
        <v>57.142857142857096</v>
      </c>
      <c r="S60" s="68">
        <v>28.571428571428598</v>
      </c>
      <c r="T60" s="68">
        <v>28.571428571428598</v>
      </c>
      <c r="U60" s="68">
        <v>14.285714285714299</v>
      </c>
      <c r="V60" s="68">
        <v>42.857142857142897</v>
      </c>
      <c r="W60" s="68">
        <v>0</v>
      </c>
      <c r="X60" s="68">
        <v>50</v>
      </c>
      <c r="Y60" s="68">
        <v>25</v>
      </c>
      <c r="Z60" s="68">
        <v>0</v>
      </c>
      <c r="AA60" s="68">
        <v>0</v>
      </c>
      <c r="AB60" s="68">
        <v>-25</v>
      </c>
      <c r="AC60" s="68">
        <v>25</v>
      </c>
      <c r="AD60" s="68">
        <v>0</v>
      </c>
      <c r="AE60" s="68">
        <v>-50</v>
      </c>
      <c r="AF60" s="68">
        <v>0</v>
      </c>
      <c r="AG60" s="68">
        <v>100</v>
      </c>
      <c r="AH60" s="68">
        <v>0</v>
      </c>
    </row>
    <row r="61" spans="1:48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8">
      <c r="A62" s="43">
        <v>44440</v>
      </c>
      <c r="B62" s="68">
        <v>75</v>
      </c>
      <c r="C62" s="68">
        <v>45</v>
      </c>
      <c r="D62" s="68">
        <v>40</v>
      </c>
      <c r="E62" s="68">
        <v>40</v>
      </c>
      <c r="F62" s="68">
        <v>5</v>
      </c>
      <c r="G62" s="68">
        <v>45</v>
      </c>
      <c r="H62" s="68">
        <v>45</v>
      </c>
      <c r="I62" s="68">
        <v>25</v>
      </c>
      <c r="J62" s="68">
        <v>15</v>
      </c>
      <c r="K62" s="68">
        <v>65</v>
      </c>
      <c r="L62" s="68">
        <v>0</v>
      </c>
      <c r="M62" s="68">
        <v>66.6666666666667</v>
      </c>
      <c r="N62" s="68">
        <v>77.7777777777778</v>
      </c>
      <c r="O62" s="68">
        <v>55.5555555555556</v>
      </c>
      <c r="P62" s="68">
        <v>11.1111111111111</v>
      </c>
      <c r="Q62" s="68">
        <v>-22.2222222222222</v>
      </c>
      <c r="R62" s="68">
        <v>77.7777777777778</v>
      </c>
      <c r="S62" s="68">
        <v>66.6666666666667</v>
      </c>
      <c r="T62" s="68">
        <v>0</v>
      </c>
      <c r="U62" s="68">
        <v>0</v>
      </c>
      <c r="V62" s="68">
        <v>55.5555555555556</v>
      </c>
      <c r="W62" s="68">
        <v>11.1111111111111</v>
      </c>
      <c r="X62" s="68">
        <v>50</v>
      </c>
      <c r="Y62" s="68">
        <v>50</v>
      </c>
      <c r="Z62" s="68">
        <v>75</v>
      </c>
      <c r="AA62" s="68">
        <v>25</v>
      </c>
      <c r="AB62" s="68">
        <v>50</v>
      </c>
      <c r="AC62" s="68">
        <v>75</v>
      </c>
      <c r="AD62" s="68">
        <v>75</v>
      </c>
      <c r="AE62" s="68">
        <v>0</v>
      </c>
      <c r="AF62" s="68">
        <v>50</v>
      </c>
      <c r="AG62" s="68">
        <v>100</v>
      </c>
      <c r="AH62" s="68">
        <v>0</v>
      </c>
    </row>
    <row r="63" spans="1:48">
      <c r="A63" s="43">
        <v>44531</v>
      </c>
      <c r="B63" s="68">
        <v>70.588235294117595</v>
      </c>
      <c r="C63" s="68">
        <v>64.705882352941202</v>
      </c>
      <c r="D63" s="68">
        <v>35.294117647058798</v>
      </c>
      <c r="E63" s="68">
        <v>41.176470588235297</v>
      </c>
      <c r="F63" s="68">
        <v>5.8823529411764701</v>
      </c>
      <c r="G63" s="68">
        <v>47.058823529411796</v>
      </c>
      <c r="H63" s="68">
        <v>41.176470588235297</v>
      </c>
      <c r="I63" s="68">
        <v>5.8823529411764701</v>
      </c>
      <c r="J63" s="68">
        <v>-5.8823529411764701</v>
      </c>
      <c r="K63" s="68">
        <v>47.058823529411796</v>
      </c>
      <c r="L63" s="68">
        <v>0</v>
      </c>
      <c r="M63" s="68">
        <v>14.285714285714299</v>
      </c>
      <c r="N63" s="68">
        <v>42.857142857142897</v>
      </c>
      <c r="O63" s="68">
        <v>85.714285714285694</v>
      </c>
      <c r="P63" s="68">
        <v>28.571428571428598</v>
      </c>
      <c r="Q63" s="68">
        <v>-14.285714285714299</v>
      </c>
      <c r="R63" s="68">
        <v>28.571428571428598</v>
      </c>
      <c r="S63" s="68">
        <v>71.428571428571402</v>
      </c>
      <c r="T63" s="68">
        <v>-14.285714285714299</v>
      </c>
      <c r="U63" s="68">
        <v>-14.285714285714299</v>
      </c>
      <c r="V63" s="68">
        <v>42.857142857142897</v>
      </c>
      <c r="W63" s="68">
        <v>0</v>
      </c>
      <c r="X63" s="68">
        <v>60</v>
      </c>
      <c r="Y63" s="68">
        <v>60</v>
      </c>
      <c r="Z63" s="68">
        <v>60</v>
      </c>
      <c r="AA63" s="68">
        <v>40</v>
      </c>
      <c r="AB63" s="68">
        <v>20</v>
      </c>
      <c r="AC63" s="68">
        <v>40</v>
      </c>
      <c r="AD63" s="68">
        <v>100</v>
      </c>
      <c r="AE63" s="68">
        <v>40</v>
      </c>
      <c r="AF63" s="68">
        <v>60</v>
      </c>
      <c r="AG63" s="68">
        <v>100</v>
      </c>
      <c r="AH63" s="68">
        <v>0</v>
      </c>
    </row>
    <row r="64" spans="1:48">
      <c r="A64" s="43">
        <v>44621</v>
      </c>
      <c r="B64" s="68">
        <v>87.5</v>
      </c>
      <c r="C64" s="68">
        <v>93.75</v>
      </c>
      <c r="D64" s="68">
        <v>62.5</v>
      </c>
      <c r="E64" s="68">
        <v>50</v>
      </c>
      <c r="F64" s="68">
        <v>0</v>
      </c>
      <c r="G64" s="68">
        <v>50</v>
      </c>
      <c r="H64" s="68">
        <v>50</v>
      </c>
      <c r="I64" s="68">
        <v>25</v>
      </c>
      <c r="J64" s="68">
        <v>12.5</v>
      </c>
      <c r="K64" s="68">
        <v>68.75</v>
      </c>
      <c r="L64" s="68">
        <v>0</v>
      </c>
      <c r="M64" s="68">
        <v>50</v>
      </c>
      <c r="N64" s="68">
        <v>50</v>
      </c>
      <c r="O64" s="68">
        <v>83.3333333333333</v>
      </c>
      <c r="P64" s="68">
        <v>0</v>
      </c>
      <c r="Q64" s="68">
        <v>-16.6666666666667</v>
      </c>
      <c r="R64" s="68">
        <v>83.3333333333333</v>
      </c>
      <c r="S64" s="68">
        <v>66.6666666666667</v>
      </c>
      <c r="T64" s="68">
        <v>16.6666666666667</v>
      </c>
      <c r="U64" s="68">
        <v>0</v>
      </c>
      <c r="V64" s="68">
        <v>66.6666666666667</v>
      </c>
      <c r="W64" s="68">
        <v>0</v>
      </c>
      <c r="X64" s="68">
        <v>50</v>
      </c>
      <c r="Y64" s="68">
        <v>50</v>
      </c>
      <c r="Z64" s="68">
        <v>75</v>
      </c>
      <c r="AA64" s="68">
        <v>25</v>
      </c>
      <c r="AB64" s="68">
        <v>25</v>
      </c>
      <c r="AC64" s="68">
        <v>25</v>
      </c>
      <c r="AD64" s="68">
        <v>75</v>
      </c>
      <c r="AE64" s="68">
        <v>25</v>
      </c>
      <c r="AF64" s="68">
        <v>25</v>
      </c>
      <c r="AG64" s="68">
        <v>50</v>
      </c>
      <c r="AH64" s="68">
        <v>0</v>
      </c>
    </row>
    <row r="65" spans="1:34">
      <c r="A65" s="43">
        <v>44713</v>
      </c>
      <c r="B65" s="68">
        <v>73.3333333333333</v>
      </c>
      <c r="C65" s="68">
        <v>73.3333333333333</v>
      </c>
      <c r="D65" s="68">
        <v>60</v>
      </c>
      <c r="E65" s="68">
        <v>26.6666666666667</v>
      </c>
      <c r="F65" s="68">
        <v>-20</v>
      </c>
      <c r="G65" s="68">
        <v>66.6666666666667</v>
      </c>
      <c r="H65" s="68">
        <v>60</v>
      </c>
      <c r="I65" s="68">
        <v>26.6666666666667</v>
      </c>
      <c r="J65" s="68">
        <v>-13.3333333333333</v>
      </c>
      <c r="K65" s="68">
        <v>53.3333333333333</v>
      </c>
      <c r="L65" s="68">
        <v>6.6666666666666696</v>
      </c>
      <c r="M65" s="68">
        <v>44.4444444444444</v>
      </c>
      <c r="N65" s="68">
        <v>44.4444444444444</v>
      </c>
      <c r="O65" s="68">
        <v>55.5555555555556</v>
      </c>
      <c r="P65" s="68">
        <v>11.1111111111111</v>
      </c>
      <c r="Q65" s="68">
        <v>-22.2222222222222</v>
      </c>
      <c r="R65" s="68">
        <v>44.4444444444444</v>
      </c>
      <c r="S65" s="68">
        <v>55.5555555555556</v>
      </c>
      <c r="T65" s="68">
        <v>-22.2222222222222</v>
      </c>
      <c r="U65" s="68">
        <v>-33.3333333333333</v>
      </c>
      <c r="V65" s="68">
        <v>44.4444444444444</v>
      </c>
      <c r="W65" s="68">
        <v>0</v>
      </c>
      <c r="X65" s="68">
        <v>80</v>
      </c>
      <c r="Y65" s="68">
        <v>60</v>
      </c>
      <c r="Z65" s="68">
        <v>40</v>
      </c>
      <c r="AA65" s="68">
        <v>-20</v>
      </c>
      <c r="AB65" s="68">
        <v>-20</v>
      </c>
      <c r="AC65" s="68">
        <v>40</v>
      </c>
      <c r="AD65" s="68">
        <v>40</v>
      </c>
      <c r="AE65" s="68">
        <v>0</v>
      </c>
      <c r="AF65" s="68">
        <v>-40</v>
      </c>
      <c r="AG65" s="68">
        <v>80</v>
      </c>
      <c r="AH65" s="68">
        <v>0</v>
      </c>
    </row>
    <row r="66" spans="1:34">
      <c r="A66" s="43">
        <v>44805</v>
      </c>
      <c r="B66" s="68">
        <v>80</v>
      </c>
      <c r="C66" s="68">
        <v>66.6666666666667</v>
      </c>
      <c r="D66" s="68">
        <v>53.3333333333333</v>
      </c>
      <c r="E66" s="68">
        <v>46.6666666666667</v>
      </c>
      <c r="F66" s="68">
        <v>26.6666666666667</v>
      </c>
      <c r="G66" s="68">
        <v>66.6666666666667</v>
      </c>
      <c r="H66" s="68">
        <v>80</v>
      </c>
      <c r="I66" s="68">
        <v>33.3333333333333</v>
      </c>
      <c r="J66" s="68">
        <v>20</v>
      </c>
      <c r="K66" s="68">
        <v>46.6666666666667</v>
      </c>
      <c r="L66" s="68">
        <v>6.6666666666666696</v>
      </c>
      <c r="M66" s="68">
        <v>66.6666666666667</v>
      </c>
      <c r="N66" s="68">
        <v>83.3333333333333</v>
      </c>
      <c r="O66" s="68">
        <v>16.6666666666667</v>
      </c>
      <c r="P66" s="68">
        <v>33.3333333333333</v>
      </c>
      <c r="Q66" s="68">
        <v>-16.6666666666667</v>
      </c>
      <c r="R66" s="68">
        <v>50</v>
      </c>
      <c r="S66" s="68">
        <v>33.3333333333333</v>
      </c>
      <c r="T66" s="68">
        <v>-50</v>
      </c>
      <c r="U66" s="68">
        <v>-50</v>
      </c>
      <c r="V66" s="68">
        <v>33.3333333333333</v>
      </c>
      <c r="W66" s="68">
        <v>0</v>
      </c>
      <c r="X66" s="68">
        <v>0</v>
      </c>
      <c r="Y66" s="68">
        <v>-20</v>
      </c>
      <c r="Z66" s="68">
        <v>-20</v>
      </c>
      <c r="AA66" s="68">
        <v>-40</v>
      </c>
      <c r="AB66" s="68">
        <v>-40</v>
      </c>
      <c r="AC66" s="68">
        <v>0</v>
      </c>
      <c r="AD66" s="68">
        <v>0</v>
      </c>
      <c r="AE66" s="68">
        <v>-40</v>
      </c>
      <c r="AF66" s="68">
        <v>-60</v>
      </c>
      <c r="AG66" s="68">
        <v>20</v>
      </c>
      <c r="AH66" s="68">
        <v>0</v>
      </c>
    </row>
    <row r="67" spans="1:34">
      <c r="A67" s="43">
        <v>44896</v>
      </c>
      <c r="B67" s="68">
        <v>77.7777777777778</v>
      </c>
      <c r="C67" s="68">
        <v>83.3333333333333</v>
      </c>
      <c r="D67" s="68">
        <v>44.4444444444444</v>
      </c>
      <c r="E67" s="68">
        <v>16.6666666666667</v>
      </c>
      <c r="F67" s="68">
        <v>0</v>
      </c>
      <c r="G67" s="68">
        <v>44.4444444444444</v>
      </c>
      <c r="H67" s="68">
        <v>61.111111111111107</v>
      </c>
      <c r="I67" s="68">
        <v>-11.1111111111111</v>
      </c>
      <c r="J67" s="68">
        <v>5.5555555555555598</v>
      </c>
      <c r="K67" s="68">
        <v>50</v>
      </c>
      <c r="L67" s="68">
        <v>0</v>
      </c>
      <c r="M67" s="68">
        <v>40</v>
      </c>
      <c r="N67" s="68">
        <v>40</v>
      </c>
      <c r="O67" s="68">
        <v>20</v>
      </c>
      <c r="P67" s="68">
        <v>40</v>
      </c>
      <c r="Q67" s="68">
        <v>-60</v>
      </c>
      <c r="R67" s="68">
        <v>60</v>
      </c>
      <c r="S67" s="68">
        <v>-40</v>
      </c>
      <c r="T67" s="68">
        <v>-20</v>
      </c>
      <c r="U67" s="68">
        <v>-60</v>
      </c>
      <c r="V67" s="68">
        <v>20</v>
      </c>
      <c r="W67" s="68">
        <v>0</v>
      </c>
      <c r="X67" s="68">
        <v>60</v>
      </c>
      <c r="Y67" s="68">
        <v>40</v>
      </c>
      <c r="Z67" s="68">
        <v>20</v>
      </c>
      <c r="AA67" s="68">
        <v>-20</v>
      </c>
      <c r="AB67" s="68">
        <v>-40</v>
      </c>
      <c r="AC67" s="68">
        <v>40</v>
      </c>
      <c r="AD67" s="68">
        <v>-20</v>
      </c>
      <c r="AE67" s="68">
        <v>-60</v>
      </c>
      <c r="AF67" s="68">
        <v>-60</v>
      </c>
      <c r="AG67" s="68">
        <v>40</v>
      </c>
      <c r="AH67" s="68">
        <v>0</v>
      </c>
    </row>
    <row r="68" spans="1:34">
      <c r="A68" s="43">
        <v>44986</v>
      </c>
      <c r="B68" s="68">
        <v>68.421052631578902</v>
      </c>
      <c r="C68" s="68">
        <v>57.894736842105296</v>
      </c>
      <c r="D68" s="68">
        <v>52.631578947368396</v>
      </c>
      <c r="E68" s="68">
        <v>-21.052631578947402</v>
      </c>
      <c r="F68" s="68">
        <v>0</v>
      </c>
      <c r="G68" s="68">
        <v>42.105263157894704</v>
      </c>
      <c r="H68" s="68">
        <v>42.105263157894704</v>
      </c>
      <c r="I68" s="68">
        <v>-5.2631578947368398</v>
      </c>
      <c r="J68" s="68">
        <v>-26.315789473684198</v>
      </c>
      <c r="K68" s="68">
        <v>31.578947368421101</v>
      </c>
      <c r="L68" s="68">
        <v>0</v>
      </c>
      <c r="M68" s="68">
        <v>33.3333333333333</v>
      </c>
      <c r="N68" s="68">
        <v>33.3333333333333</v>
      </c>
      <c r="O68" s="68">
        <v>66.6666666666667</v>
      </c>
      <c r="P68" s="68">
        <v>0</v>
      </c>
      <c r="Q68" s="68">
        <v>-33.3333333333333</v>
      </c>
      <c r="R68" s="68">
        <v>66.6666666666667</v>
      </c>
      <c r="S68" s="68">
        <v>100</v>
      </c>
      <c r="T68" s="68">
        <v>-66.6666666666667</v>
      </c>
      <c r="U68" s="68">
        <v>33.3333333333333</v>
      </c>
      <c r="V68" s="68">
        <v>66.6666666666667</v>
      </c>
      <c r="W68" s="68">
        <v>0</v>
      </c>
      <c r="X68" s="68">
        <v>50</v>
      </c>
      <c r="Y68" s="68">
        <v>25</v>
      </c>
      <c r="Z68" s="68">
        <v>0</v>
      </c>
      <c r="AA68" s="68">
        <v>-25</v>
      </c>
      <c r="AB68" s="68">
        <v>-25</v>
      </c>
      <c r="AC68" s="68">
        <v>50</v>
      </c>
      <c r="AD68" s="68">
        <v>50</v>
      </c>
      <c r="AE68" s="68">
        <v>0</v>
      </c>
      <c r="AF68" s="68">
        <v>0</v>
      </c>
      <c r="AG68" s="68">
        <v>50</v>
      </c>
      <c r="AH68" s="68">
        <v>0</v>
      </c>
    </row>
    <row r="69" spans="1:34">
      <c r="A69" s="43">
        <v>45078</v>
      </c>
      <c r="B69" s="68">
        <v>68.181818181818201</v>
      </c>
      <c r="C69" s="68">
        <v>63.636363636363605</v>
      </c>
      <c r="D69" s="68">
        <v>59.090909090909108</v>
      </c>
      <c r="E69" s="68">
        <v>-4.5454545454545494</v>
      </c>
      <c r="F69" s="68">
        <v>9.0909090909090899</v>
      </c>
      <c r="G69" s="68">
        <v>59.090909090909108</v>
      </c>
      <c r="H69" s="68">
        <v>50</v>
      </c>
      <c r="I69" s="68">
        <v>18.181818181818198</v>
      </c>
      <c r="J69" s="68">
        <v>-9.0909090909090899</v>
      </c>
      <c r="K69" s="68">
        <v>50</v>
      </c>
      <c r="L69" s="68">
        <v>0</v>
      </c>
      <c r="M69" s="68">
        <v>80</v>
      </c>
      <c r="N69" s="68">
        <v>80</v>
      </c>
      <c r="O69" s="68">
        <v>20</v>
      </c>
      <c r="P69" s="68">
        <v>-20</v>
      </c>
      <c r="Q69" s="68">
        <v>-40</v>
      </c>
      <c r="R69" s="68">
        <v>40</v>
      </c>
      <c r="S69" s="68">
        <v>80</v>
      </c>
      <c r="T69" s="68">
        <v>0</v>
      </c>
      <c r="U69" s="68">
        <v>-20</v>
      </c>
      <c r="V69" s="68">
        <v>60</v>
      </c>
      <c r="W69" s="68">
        <v>0</v>
      </c>
      <c r="X69" s="68">
        <v>100</v>
      </c>
      <c r="Y69" s="68">
        <v>33.3333333333333</v>
      </c>
      <c r="Z69" s="68">
        <v>33.3333333333333</v>
      </c>
      <c r="AA69" s="68">
        <v>33.3333333333333</v>
      </c>
      <c r="AB69" s="68">
        <v>0</v>
      </c>
      <c r="AC69" s="68">
        <v>66.6666666666667</v>
      </c>
      <c r="AD69" s="68">
        <v>100</v>
      </c>
      <c r="AE69" s="68">
        <v>33.3333333333333</v>
      </c>
      <c r="AF69" s="68">
        <v>33.3333333333333</v>
      </c>
      <c r="AG69" s="68">
        <v>33.3333333333333</v>
      </c>
      <c r="AH69" s="68">
        <v>0</v>
      </c>
    </row>
    <row r="70" spans="1:34">
      <c r="A70" s="43">
        <v>45170</v>
      </c>
      <c r="B70" s="68">
        <v>50</v>
      </c>
      <c r="C70" s="68">
        <v>44.4444444444444</v>
      </c>
      <c r="D70" s="68">
        <v>22.2222222222222</v>
      </c>
      <c r="E70" s="68">
        <v>-38.8888888888889</v>
      </c>
      <c r="F70" s="68">
        <v>-22.2222222222222</v>
      </c>
      <c r="G70" s="68">
        <v>55.5555555555556</v>
      </c>
      <c r="H70" s="68">
        <v>55.5555555555556</v>
      </c>
      <c r="I70" s="68">
        <v>16.6666666666667</v>
      </c>
      <c r="J70" s="68">
        <v>0</v>
      </c>
      <c r="K70" s="68">
        <v>33.3333333333333</v>
      </c>
      <c r="L70" s="68">
        <v>0</v>
      </c>
      <c r="M70" s="68">
        <v>80</v>
      </c>
      <c r="N70" s="68">
        <v>60</v>
      </c>
      <c r="O70" s="68">
        <v>40</v>
      </c>
      <c r="P70" s="68">
        <v>-60</v>
      </c>
      <c r="Q70" s="68">
        <v>-20</v>
      </c>
      <c r="R70" s="68">
        <v>60</v>
      </c>
      <c r="S70" s="68">
        <v>0</v>
      </c>
      <c r="T70" s="68">
        <v>20</v>
      </c>
      <c r="U70" s="68">
        <v>-20</v>
      </c>
      <c r="V70" s="68">
        <v>40</v>
      </c>
      <c r="W70" s="68">
        <v>0</v>
      </c>
      <c r="X70" s="68">
        <v>33.3333333333333</v>
      </c>
      <c r="Y70" s="68">
        <v>33.3333333333333</v>
      </c>
      <c r="Z70" s="68">
        <v>0</v>
      </c>
      <c r="AA70" s="68">
        <v>-33.3333333333333</v>
      </c>
      <c r="AB70" s="68">
        <v>0</v>
      </c>
      <c r="AC70" s="68">
        <v>0</v>
      </c>
      <c r="AD70" s="68">
        <v>33.3333333333333</v>
      </c>
      <c r="AE70" s="68">
        <v>-33.3333333333333</v>
      </c>
      <c r="AF70" s="68">
        <v>33.3333333333333</v>
      </c>
      <c r="AG70" s="68">
        <v>0</v>
      </c>
      <c r="AH70" s="68">
        <v>0</v>
      </c>
    </row>
    <row r="71" spans="1:34">
      <c r="A71" s="43">
        <v>45261</v>
      </c>
      <c r="B71" s="68">
        <v>73.684210526315795</v>
      </c>
      <c r="C71" s="68">
        <v>68.421052631578902</v>
      </c>
      <c r="D71" s="68">
        <v>26.315789473684198</v>
      </c>
      <c r="E71" s="68">
        <v>-21.052631578947402</v>
      </c>
      <c r="F71" s="68">
        <v>-36.842105263157897</v>
      </c>
      <c r="G71" s="68">
        <v>31.578947368421101</v>
      </c>
      <c r="H71" s="68">
        <v>36.842105263157897</v>
      </c>
      <c r="I71" s="68">
        <v>-5.2631578947368398</v>
      </c>
      <c r="J71" s="68">
        <v>-10.526315789473701</v>
      </c>
      <c r="K71" s="68">
        <v>26.315789473684198</v>
      </c>
      <c r="L71" s="68">
        <v>-5.2631578947368398</v>
      </c>
      <c r="M71" s="68">
        <v>25</v>
      </c>
      <c r="N71" s="68">
        <v>0</v>
      </c>
      <c r="O71" s="68">
        <v>25</v>
      </c>
      <c r="P71" s="68">
        <v>0</v>
      </c>
      <c r="Q71" s="68">
        <v>-50</v>
      </c>
      <c r="R71" s="68">
        <v>25</v>
      </c>
      <c r="S71" s="68">
        <v>50</v>
      </c>
      <c r="T71" s="68">
        <v>0</v>
      </c>
      <c r="U71" s="68">
        <v>-25</v>
      </c>
      <c r="V71" s="68">
        <v>100</v>
      </c>
      <c r="W71" s="68">
        <v>0</v>
      </c>
      <c r="X71" s="68">
        <v>75</v>
      </c>
      <c r="Y71" s="68">
        <v>50</v>
      </c>
      <c r="Z71" s="68">
        <v>50</v>
      </c>
      <c r="AA71" s="68">
        <v>25</v>
      </c>
      <c r="AB71" s="68">
        <v>-25</v>
      </c>
      <c r="AC71" s="68">
        <v>100</v>
      </c>
      <c r="AD71" s="68">
        <v>75</v>
      </c>
      <c r="AE71" s="68">
        <v>50</v>
      </c>
      <c r="AF71" s="68">
        <v>25</v>
      </c>
      <c r="AG71" s="68">
        <v>50</v>
      </c>
      <c r="AH71" s="68">
        <v>0</v>
      </c>
    </row>
    <row r="72" spans="1:34">
      <c r="A72" s="43">
        <v>45352</v>
      </c>
      <c r="B72" s="68">
        <v>68.421052631578902</v>
      </c>
      <c r="C72" s="68">
        <v>68.421052631578902</v>
      </c>
      <c r="D72" s="68">
        <v>36.842105263157897</v>
      </c>
      <c r="E72" s="68">
        <v>-42.105263157894704</v>
      </c>
      <c r="F72" s="68">
        <v>-21.052631578947402</v>
      </c>
      <c r="G72" s="68">
        <v>26.315789473684198</v>
      </c>
      <c r="H72" s="68">
        <v>36.842105263157897</v>
      </c>
      <c r="I72" s="68">
        <v>10.526315789473701</v>
      </c>
      <c r="J72" s="68">
        <v>-31.578947368421101</v>
      </c>
      <c r="K72" s="68">
        <v>26.315789473684198</v>
      </c>
      <c r="L72" s="68">
        <v>-5.2631578947368398</v>
      </c>
      <c r="M72" s="68">
        <v>0</v>
      </c>
      <c r="N72" s="68">
        <v>0</v>
      </c>
      <c r="O72" s="68">
        <v>20</v>
      </c>
      <c r="P72" s="68">
        <v>-20</v>
      </c>
      <c r="Q72" s="68">
        <v>-40</v>
      </c>
      <c r="R72" s="68">
        <v>-20</v>
      </c>
      <c r="S72" s="68">
        <v>40</v>
      </c>
      <c r="T72" s="68">
        <v>-60</v>
      </c>
      <c r="U72" s="68">
        <v>-20</v>
      </c>
      <c r="V72" s="68">
        <v>60</v>
      </c>
      <c r="W72" s="68">
        <v>0</v>
      </c>
      <c r="X72" s="68">
        <v>75</v>
      </c>
      <c r="Y72" s="68">
        <v>75</v>
      </c>
      <c r="Z72" s="68">
        <v>50</v>
      </c>
      <c r="AA72" s="68">
        <v>-25</v>
      </c>
      <c r="AB72" s="68">
        <v>0</v>
      </c>
      <c r="AC72" s="68">
        <v>50</v>
      </c>
      <c r="AD72" s="68">
        <v>25</v>
      </c>
      <c r="AE72" s="68">
        <v>-25</v>
      </c>
      <c r="AF72" s="68">
        <v>0</v>
      </c>
      <c r="AG72" s="68">
        <v>75</v>
      </c>
      <c r="AH72" s="68">
        <v>0</v>
      </c>
    </row>
    <row r="73" spans="1:34">
      <c r="A73" s="43">
        <v>45444</v>
      </c>
      <c r="B73" s="68">
        <v>47.619047619047599</v>
      </c>
      <c r="C73" s="68">
        <v>42.857142857142897</v>
      </c>
      <c r="D73" s="68">
        <v>4.7619047619047601</v>
      </c>
      <c r="E73" s="68">
        <v>-38.095238095238102</v>
      </c>
      <c r="F73" s="68">
        <v>-33.3333333333333</v>
      </c>
      <c r="G73" s="68">
        <v>28.571428571428598</v>
      </c>
      <c r="H73" s="68">
        <v>42.857142857142897</v>
      </c>
      <c r="I73" s="68">
        <v>19.047619047618998</v>
      </c>
      <c r="J73" s="68">
        <v>-28.571428571428598</v>
      </c>
      <c r="K73" s="68">
        <v>28.571428571428598</v>
      </c>
      <c r="L73" s="68">
        <v>-4.7619047619047601</v>
      </c>
      <c r="M73" s="68">
        <v>0</v>
      </c>
      <c r="N73" s="68">
        <v>0</v>
      </c>
      <c r="O73" s="68">
        <v>0</v>
      </c>
      <c r="P73" s="68">
        <v>-25</v>
      </c>
      <c r="Q73" s="68">
        <v>-75</v>
      </c>
      <c r="R73" s="68">
        <v>0</v>
      </c>
      <c r="S73" s="68">
        <v>0</v>
      </c>
      <c r="T73" s="68">
        <v>-50</v>
      </c>
      <c r="U73" s="68">
        <v>-50</v>
      </c>
      <c r="V73" s="68">
        <v>0</v>
      </c>
      <c r="W73" s="68">
        <v>0</v>
      </c>
      <c r="X73" s="68">
        <v>100</v>
      </c>
      <c r="Y73" s="68">
        <v>66.6666666666667</v>
      </c>
      <c r="Z73" s="68">
        <v>33.3333333333333</v>
      </c>
      <c r="AA73" s="68">
        <v>-33.3333333333333</v>
      </c>
      <c r="AB73" s="68">
        <v>0</v>
      </c>
      <c r="AC73" s="68">
        <v>66.6666666666667</v>
      </c>
      <c r="AD73" s="68">
        <v>33.3333333333333</v>
      </c>
      <c r="AE73" s="68">
        <v>0</v>
      </c>
      <c r="AF73" s="68">
        <v>0</v>
      </c>
      <c r="AG73" s="68">
        <v>0</v>
      </c>
      <c r="AH73" s="68">
        <v>0</v>
      </c>
    </row>
    <row r="74" spans="1:34">
      <c r="A74" s="43">
        <v>45536</v>
      </c>
      <c r="B74" s="68">
        <v>77.7777777777778</v>
      </c>
      <c r="C74" s="68">
        <v>50</v>
      </c>
      <c r="D74" s="68">
        <v>33.3333333333333</v>
      </c>
      <c r="E74" s="68">
        <v>-27.7777777777778</v>
      </c>
      <c r="F74" s="68">
        <v>-11.1111111111111</v>
      </c>
      <c r="G74" s="68">
        <v>27.7777777777778</v>
      </c>
      <c r="H74" s="68">
        <v>38.8888888888889</v>
      </c>
      <c r="I74" s="68">
        <v>16.6666666666667</v>
      </c>
      <c r="J74" s="68">
        <v>-5.5555555555555598</v>
      </c>
      <c r="K74" s="68">
        <v>22.2222222222222</v>
      </c>
      <c r="L74" s="68">
        <v>-5.5555555555555598</v>
      </c>
      <c r="M74" s="68">
        <v>20</v>
      </c>
      <c r="N74" s="68">
        <v>20</v>
      </c>
      <c r="O74" s="68">
        <v>20</v>
      </c>
      <c r="P74" s="68">
        <v>20</v>
      </c>
      <c r="Q74" s="68">
        <v>-60</v>
      </c>
      <c r="R74" s="68">
        <v>0</v>
      </c>
      <c r="S74" s="68">
        <v>0</v>
      </c>
      <c r="T74" s="68">
        <v>-40</v>
      </c>
      <c r="U74" s="68">
        <v>-60</v>
      </c>
      <c r="V74" s="68">
        <v>0</v>
      </c>
      <c r="W74" s="68">
        <v>0</v>
      </c>
      <c r="X74" s="68">
        <v>66.6666666666667</v>
      </c>
      <c r="Y74" s="68">
        <v>33.3333333333333</v>
      </c>
      <c r="Z74" s="68">
        <v>-33.3333333333333</v>
      </c>
      <c r="AA74" s="68">
        <v>33.3333333333333</v>
      </c>
      <c r="AB74" s="68">
        <v>33.3333333333333</v>
      </c>
      <c r="AC74" s="68">
        <v>-33.3333333333333</v>
      </c>
      <c r="AD74" s="68">
        <v>33.3333333333333</v>
      </c>
      <c r="AE74" s="68">
        <v>0</v>
      </c>
      <c r="AF74" s="68">
        <v>33.3333333333333</v>
      </c>
      <c r="AG74" s="68">
        <v>33.3333333333333</v>
      </c>
      <c r="AH74" s="68">
        <v>0</v>
      </c>
    </row>
    <row r="75" spans="1:34">
      <c r="A75" s="43">
        <v>45627</v>
      </c>
      <c r="B75" s="16">
        <v>56.000000000000007</v>
      </c>
      <c r="C75" s="16">
        <v>48</v>
      </c>
      <c r="D75" s="16">
        <v>40</v>
      </c>
      <c r="E75" s="16">
        <v>-28.000000000000004</v>
      </c>
      <c r="F75" s="16">
        <v>4</v>
      </c>
      <c r="G75" s="16">
        <v>40</v>
      </c>
      <c r="H75" s="16">
        <v>44</v>
      </c>
      <c r="I75" s="16">
        <v>20</v>
      </c>
      <c r="J75" s="16">
        <v>-12</v>
      </c>
      <c r="K75" s="16">
        <v>32</v>
      </c>
      <c r="L75" s="16">
        <v>-4</v>
      </c>
      <c r="M75" s="16">
        <v>33.3333333333333</v>
      </c>
      <c r="N75" s="16">
        <v>55.5555555555556</v>
      </c>
      <c r="O75" s="16">
        <v>55.5555555555556</v>
      </c>
      <c r="P75" s="16">
        <v>22.2222222222222</v>
      </c>
      <c r="Q75" s="16">
        <v>-22.2222222222222</v>
      </c>
      <c r="R75" s="16">
        <v>44.4444444444444</v>
      </c>
      <c r="S75" s="16">
        <v>11.1111111111111</v>
      </c>
      <c r="T75" s="16">
        <v>-11.1111111111111</v>
      </c>
      <c r="U75" s="16">
        <v>0</v>
      </c>
      <c r="V75" s="16">
        <v>22.2222222222222</v>
      </c>
      <c r="W75" s="16">
        <v>-11.1111111111111</v>
      </c>
      <c r="X75" s="16">
        <v>50</v>
      </c>
      <c r="Y75" s="16">
        <v>75</v>
      </c>
      <c r="Z75" s="16">
        <v>75</v>
      </c>
      <c r="AA75" s="16">
        <v>-50</v>
      </c>
      <c r="AB75" s="16">
        <v>-25</v>
      </c>
      <c r="AC75" s="16">
        <v>0</v>
      </c>
      <c r="AD75" s="16">
        <v>25</v>
      </c>
      <c r="AE75" s="16">
        <v>25</v>
      </c>
      <c r="AF75" s="16">
        <v>-50</v>
      </c>
      <c r="AG75" s="16">
        <v>75</v>
      </c>
      <c r="AH75" s="16">
        <v>0</v>
      </c>
    </row>
    <row r="76" spans="1:34">
      <c r="A76" s="43">
        <v>45717</v>
      </c>
      <c r="B76" s="55">
        <v>62.5</v>
      </c>
      <c r="C76" s="55">
        <v>41.6666666666667</v>
      </c>
      <c r="D76" s="55">
        <v>20.8333333333333</v>
      </c>
      <c r="E76" s="55">
        <v>-45.8333333333333</v>
      </c>
      <c r="F76" s="55">
        <v>-20.8333333333333</v>
      </c>
      <c r="G76" s="55">
        <v>41.6666666666667</v>
      </c>
      <c r="H76" s="55">
        <v>0</v>
      </c>
      <c r="I76" s="55">
        <v>-16.6666666666667</v>
      </c>
      <c r="J76" s="55">
        <v>-37.5</v>
      </c>
      <c r="K76" s="55">
        <v>16.6666666666667</v>
      </c>
      <c r="L76" s="55">
        <v>-12.5</v>
      </c>
      <c r="M76" s="55">
        <v>83.3333333333333</v>
      </c>
      <c r="N76" s="55">
        <v>66.6666666666667</v>
      </c>
      <c r="O76" s="55">
        <v>66.6666666666667</v>
      </c>
      <c r="P76" s="55">
        <v>-16.6666666666667</v>
      </c>
      <c r="Q76" s="55">
        <v>-66.6666666666667</v>
      </c>
      <c r="R76" s="55">
        <v>33.3333333333333</v>
      </c>
      <c r="S76" s="55">
        <v>16.6666666666667</v>
      </c>
      <c r="T76" s="55">
        <v>0</v>
      </c>
      <c r="U76" s="55">
        <v>-66.6666666666667</v>
      </c>
      <c r="V76" s="55">
        <v>66.6666666666667</v>
      </c>
      <c r="W76" s="55">
        <v>-16.6666666666667</v>
      </c>
      <c r="X76" s="60">
        <v>50</v>
      </c>
      <c r="Y76" s="60">
        <v>50</v>
      </c>
      <c r="Z76" s="60">
        <v>0</v>
      </c>
      <c r="AA76" s="60">
        <v>-75</v>
      </c>
      <c r="AB76" s="60">
        <v>0</v>
      </c>
      <c r="AC76" s="60">
        <v>0</v>
      </c>
      <c r="AD76" s="60">
        <v>50</v>
      </c>
      <c r="AE76" s="60">
        <v>0</v>
      </c>
      <c r="AF76" s="60">
        <v>25</v>
      </c>
      <c r="AG76" s="60">
        <v>100</v>
      </c>
      <c r="AH76" s="16">
        <v>0</v>
      </c>
    </row>
    <row r="77" spans="1:34">
      <c r="A77" s="225">
        <v>45809</v>
      </c>
      <c r="B77" s="55">
        <v>70.370370370370409</v>
      </c>
      <c r="C77" s="55">
        <v>51.851851851851805</v>
      </c>
      <c r="D77" s="55">
        <v>29.629629629629601</v>
      </c>
      <c r="E77" s="55">
        <v>-37.037037037037003</v>
      </c>
      <c r="F77" s="55">
        <v>-22.2222222222222</v>
      </c>
      <c r="G77" s="55">
        <v>44.4444444444444</v>
      </c>
      <c r="H77" s="55">
        <v>40.740740740740698</v>
      </c>
      <c r="I77" s="55">
        <v>7.4074074074074101</v>
      </c>
      <c r="J77" s="55">
        <v>-7.4074074074074101</v>
      </c>
      <c r="K77" s="55">
        <v>37.037037037037003</v>
      </c>
      <c r="L77" s="55">
        <v>-7.4074074074074101</v>
      </c>
      <c r="M77" s="55">
        <v>55.5555555555556</v>
      </c>
      <c r="N77" s="55">
        <v>77.7777777777778</v>
      </c>
      <c r="O77" s="55">
        <v>77.7777777777778</v>
      </c>
      <c r="P77" s="55">
        <v>11.1111111111111</v>
      </c>
      <c r="Q77" s="55">
        <v>-66.6666666666667</v>
      </c>
      <c r="R77" s="55">
        <v>33.3333333333333</v>
      </c>
      <c r="S77" s="55">
        <v>22.2222222222222</v>
      </c>
      <c r="T77" s="55">
        <v>22.2222222222222</v>
      </c>
      <c r="U77" s="55">
        <v>-22.2222222222222</v>
      </c>
      <c r="V77" s="55">
        <v>55.5555555555556</v>
      </c>
      <c r="W77" s="55">
        <v>0</v>
      </c>
      <c r="X77" s="60">
        <v>50</v>
      </c>
      <c r="Y77" s="60">
        <v>75</v>
      </c>
      <c r="Z77" s="60">
        <v>75</v>
      </c>
      <c r="AA77" s="60">
        <v>-50</v>
      </c>
      <c r="AB77" s="60">
        <v>-25</v>
      </c>
      <c r="AC77" s="60">
        <v>0</v>
      </c>
      <c r="AD77" s="60">
        <v>100</v>
      </c>
      <c r="AE77" s="60">
        <v>75</v>
      </c>
      <c r="AF77" s="60">
        <v>-25</v>
      </c>
      <c r="AG77" s="60">
        <v>75</v>
      </c>
      <c r="AH77" s="16">
        <v>0</v>
      </c>
    </row>
    <row r="78" spans="1:34">
      <c r="A78" s="43">
        <v>45901</v>
      </c>
      <c r="B78" s="55">
        <v>44</v>
      </c>
      <c r="C78" s="55">
        <v>60</v>
      </c>
      <c r="D78" s="55">
        <v>24</v>
      </c>
      <c r="E78" s="55">
        <v>-28.000000000000004</v>
      </c>
      <c r="F78" s="55">
        <v>-8</v>
      </c>
      <c r="G78" s="55">
        <v>12</v>
      </c>
      <c r="H78" s="55">
        <v>16</v>
      </c>
      <c r="I78" s="55">
        <v>0</v>
      </c>
      <c r="J78" s="55">
        <v>-32</v>
      </c>
      <c r="K78" s="55">
        <v>32</v>
      </c>
      <c r="L78" s="55">
        <v>-8</v>
      </c>
      <c r="M78" s="55">
        <v>50</v>
      </c>
      <c r="N78" s="55">
        <v>80</v>
      </c>
      <c r="O78" s="55">
        <v>80</v>
      </c>
      <c r="P78" s="55">
        <v>20</v>
      </c>
      <c r="Q78" s="55">
        <v>-40</v>
      </c>
      <c r="R78" s="55">
        <v>50</v>
      </c>
      <c r="S78" s="55">
        <v>30</v>
      </c>
      <c r="T78" s="55">
        <v>10</v>
      </c>
      <c r="U78" s="55">
        <v>-30</v>
      </c>
      <c r="V78" s="55">
        <v>80</v>
      </c>
      <c r="W78" s="233">
        <v>0</v>
      </c>
      <c r="X78" s="60">
        <v>75</v>
      </c>
      <c r="Y78" s="60">
        <v>50</v>
      </c>
      <c r="Z78" s="60">
        <v>50</v>
      </c>
      <c r="AA78" s="60">
        <v>-25</v>
      </c>
      <c r="AB78" s="60">
        <v>50</v>
      </c>
      <c r="AC78" s="60">
        <v>75</v>
      </c>
      <c r="AD78" s="60">
        <v>75</v>
      </c>
      <c r="AE78" s="60">
        <v>50</v>
      </c>
      <c r="AF78" s="60">
        <v>-50</v>
      </c>
      <c r="AG78" s="60">
        <v>75</v>
      </c>
      <c r="AH78" s="12">
        <v>0</v>
      </c>
    </row>
    <row r="79" spans="1:34">
      <c r="A79" s="225">
        <v>45992</v>
      </c>
      <c r="B79" s="55">
        <v>68</v>
      </c>
      <c r="C79" s="55">
        <v>52</v>
      </c>
      <c r="D79" s="55">
        <v>40</v>
      </c>
      <c r="E79" s="55">
        <v>-56.000000000000007</v>
      </c>
      <c r="F79" s="55">
        <v>-28.000000000000004</v>
      </c>
      <c r="G79" s="55">
        <v>0</v>
      </c>
      <c r="H79" s="55">
        <v>32</v>
      </c>
      <c r="I79" s="55">
        <v>12</v>
      </c>
      <c r="J79" s="55">
        <v>-36</v>
      </c>
      <c r="K79" s="55">
        <v>52</v>
      </c>
      <c r="L79" s="55">
        <v>4</v>
      </c>
      <c r="M79" s="55">
        <v>90</v>
      </c>
      <c r="N79" s="55">
        <v>100</v>
      </c>
      <c r="O79" s="55">
        <v>100</v>
      </c>
      <c r="P79" s="55">
        <v>10</v>
      </c>
      <c r="Q79" s="55">
        <v>-10</v>
      </c>
      <c r="R79" s="55">
        <v>50</v>
      </c>
      <c r="S79" s="55">
        <v>30</v>
      </c>
      <c r="T79" s="55">
        <v>50</v>
      </c>
      <c r="U79" s="55">
        <v>-20</v>
      </c>
      <c r="V79" s="55">
        <v>100</v>
      </c>
      <c r="W79" s="233">
        <v>0</v>
      </c>
      <c r="X79" s="60">
        <v>75</v>
      </c>
      <c r="Y79" s="60">
        <v>50</v>
      </c>
      <c r="Z79" s="60">
        <v>50</v>
      </c>
      <c r="AA79" s="60">
        <v>-50</v>
      </c>
      <c r="AB79" s="60">
        <v>25</v>
      </c>
      <c r="AC79" s="60">
        <v>50</v>
      </c>
      <c r="AD79" s="60">
        <v>75</v>
      </c>
      <c r="AE79" s="60">
        <v>75</v>
      </c>
      <c r="AF79" s="60">
        <v>-25</v>
      </c>
      <c r="AG79" s="60">
        <v>100</v>
      </c>
      <c r="AH79" s="12">
        <v>0</v>
      </c>
    </row>
    <row r="80" spans="1:34">
      <c r="A80" s="225">
        <v>46082</v>
      </c>
      <c r="B80" s="55">
        <v>52</v>
      </c>
      <c r="C80" s="55">
        <v>44</v>
      </c>
      <c r="D80" s="55">
        <v>52</v>
      </c>
      <c r="E80" s="55">
        <v>-36</v>
      </c>
      <c r="F80" s="55">
        <v>-12</v>
      </c>
      <c r="G80" s="55">
        <v>28.000000000000004</v>
      </c>
      <c r="H80" s="55">
        <v>12</v>
      </c>
      <c r="I80" s="55">
        <v>-4</v>
      </c>
      <c r="J80" s="55">
        <v>-32</v>
      </c>
      <c r="K80" s="55">
        <v>48</v>
      </c>
      <c r="L80" s="55">
        <v>-4</v>
      </c>
      <c r="M80" s="55">
        <v>70</v>
      </c>
      <c r="N80" s="55">
        <v>70</v>
      </c>
      <c r="O80" s="55">
        <v>70</v>
      </c>
      <c r="P80" s="55">
        <v>-30</v>
      </c>
      <c r="Q80" s="55">
        <v>-20</v>
      </c>
      <c r="R80" s="55">
        <v>30</v>
      </c>
      <c r="S80" s="55">
        <v>-10</v>
      </c>
      <c r="T80" s="55">
        <v>20</v>
      </c>
      <c r="U80" s="55">
        <v>-60</v>
      </c>
      <c r="V80" s="55">
        <v>70</v>
      </c>
      <c r="W80" s="233">
        <v>0</v>
      </c>
      <c r="X80" s="60">
        <v>75</v>
      </c>
      <c r="Y80" s="60">
        <v>100</v>
      </c>
      <c r="Z80" s="60">
        <v>50</v>
      </c>
      <c r="AA80" s="60">
        <v>-50</v>
      </c>
      <c r="AB80" s="60">
        <v>50</v>
      </c>
      <c r="AC80" s="60">
        <v>75</v>
      </c>
      <c r="AD80" s="60">
        <v>100</v>
      </c>
      <c r="AE80" s="60">
        <v>50</v>
      </c>
      <c r="AF80" s="60">
        <v>-50</v>
      </c>
      <c r="AG80" s="60">
        <v>100</v>
      </c>
      <c r="AH80" s="12">
        <v>0</v>
      </c>
    </row>
    <row r="81" spans="2:12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</sheetData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0"/>
  <sheetViews>
    <sheetView view="pageBreakPreview" zoomScale="79" zoomScaleNormal="80" zoomScaleSheetLayoutView="100" workbookViewId="0">
      <selection activeCell="L9" sqref="L9"/>
    </sheetView>
  </sheetViews>
  <sheetFormatPr defaultColWidth="11.453125" defaultRowHeight="14"/>
  <cols>
    <col min="1" max="1" width="11.54296875" style="12" customWidth="1"/>
    <col min="2" max="5" width="11.54296875" style="12" bestFit="1" customWidth="1"/>
    <col min="6" max="6" width="11.453125" style="12"/>
    <col min="7" max="8" width="11.54296875" style="12" bestFit="1" customWidth="1"/>
    <col min="9" max="9" width="10.453125" style="12" bestFit="1" customWidth="1"/>
    <col min="10" max="10" width="11.54296875" style="12" bestFit="1" customWidth="1"/>
    <col min="11" max="12" width="11.453125" style="12"/>
    <col min="13" max="15" width="11.54296875" style="12" bestFit="1" customWidth="1"/>
    <col min="16" max="19" width="11.453125" style="12"/>
    <col min="20" max="20" width="2.453125" style="12" customWidth="1"/>
    <col min="21" max="16384" width="11.453125" style="12"/>
  </cols>
  <sheetData>
    <row r="1" spans="1:21">
      <c r="A1" s="12" t="s">
        <v>213</v>
      </c>
    </row>
    <row r="2" spans="1:21" ht="15" customHeight="1">
      <c r="A2" s="12" t="s">
        <v>61</v>
      </c>
    </row>
    <row r="3" spans="1:21">
      <c r="A3" s="12" t="s">
        <v>3</v>
      </c>
      <c r="B3" s="13" t="s">
        <v>62</v>
      </c>
    </row>
    <row r="4" spans="1:21">
      <c r="A4" s="12" t="s">
        <v>5</v>
      </c>
    </row>
    <row r="5" spans="1:21">
      <c r="A5" s="12">
        <v>100</v>
      </c>
      <c r="B5" s="242"/>
      <c r="C5" s="242"/>
      <c r="D5" s="242"/>
      <c r="E5" s="242"/>
      <c r="F5" s="242"/>
      <c r="G5" s="242"/>
      <c r="H5" s="242"/>
      <c r="I5" s="242"/>
      <c r="K5" s="15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B6" s="13" t="s">
        <v>63</v>
      </c>
      <c r="C6" s="65"/>
      <c r="D6" s="65"/>
      <c r="E6" s="65"/>
      <c r="F6" s="65"/>
      <c r="G6" s="65"/>
      <c r="H6" s="65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>
      <c r="B7" s="67" t="s">
        <v>64</v>
      </c>
      <c r="C7" s="54"/>
      <c r="D7" s="54"/>
      <c r="F7" s="67" t="s">
        <v>65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>
      <c r="A8" s="61"/>
      <c r="B8" s="61" t="s">
        <v>2</v>
      </c>
      <c r="C8" s="61" t="s">
        <v>3</v>
      </c>
      <c r="D8" s="61" t="s">
        <v>5</v>
      </c>
      <c r="F8" s="61" t="s">
        <v>2</v>
      </c>
      <c r="G8" s="61" t="s">
        <v>3</v>
      </c>
      <c r="H8" s="61" t="s">
        <v>5</v>
      </c>
      <c r="I8" s="61"/>
      <c r="K8" s="2"/>
      <c r="L8" s="156" t="s">
        <v>57</v>
      </c>
      <c r="M8" s="2"/>
      <c r="N8" s="2"/>
      <c r="O8" s="2"/>
      <c r="P8" s="2"/>
      <c r="Q8" s="2"/>
      <c r="R8" s="2"/>
      <c r="S8" s="2"/>
      <c r="T8" s="2"/>
      <c r="U8" s="2"/>
    </row>
    <row r="9" spans="1:21">
      <c r="A9" s="44" t="s">
        <v>67</v>
      </c>
      <c r="B9" s="48">
        <v>-44</v>
      </c>
      <c r="C9" s="48">
        <v>-40</v>
      </c>
      <c r="D9" s="48">
        <v>0</v>
      </c>
      <c r="E9" s="48"/>
      <c r="F9" s="48">
        <v>-36</v>
      </c>
      <c r="G9" s="48">
        <v>-50</v>
      </c>
      <c r="H9" s="48">
        <v>50</v>
      </c>
      <c r="I9" s="62"/>
      <c r="K9" s="2"/>
      <c r="L9" s="156" t="s">
        <v>68</v>
      </c>
      <c r="M9" s="2"/>
      <c r="N9" s="2"/>
      <c r="O9" s="2"/>
      <c r="P9" s="2"/>
      <c r="Q9" s="2"/>
      <c r="R9" s="2"/>
      <c r="S9" s="2"/>
      <c r="T9" s="2"/>
      <c r="U9" s="2"/>
    </row>
    <row r="10" spans="1:21">
      <c r="A10" s="44" t="s">
        <v>69</v>
      </c>
      <c r="B10" s="48">
        <v>-32</v>
      </c>
      <c r="C10" s="48">
        <v>-60</v>
      </c>
      <c r="D10" s="48">
        <v>0</v>
      </c>
      <c r="E10" s="48"/>
      <c r="F10" s="48">
        <v>-12</v>
      </c>
      <c r="G10" s="48">
        <v>40</v>
      </c>
      <c r="H10" s="48">
        <v>0</v>
      </c>
      <c r="I10" s="6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44" t="s">
        <v>70</v>
      </c>
      <c r="B11" s="48">
        <v>12</v>
      </c>
      <c r="C11" s="48">
        <v>0</v>
      </c>
      <c r="D11" s="48">
        <v>0</v>
      </c>
      <c r="E11" s="48"/>
      <c r="F11" s="48">
        <v>20</v>
      </c>
      <c r="G11" s="48">
        <v>10</v>
      </c>
      <c r="H11" s="48">
        <v>25</v>
      </c>
      <c r="I11" s="63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44" t="s">
        <v>71</v>
      </c>
      <c r="B12" s="48">
        <v>32</v>
      </c>
      <c r="C12" s="48">
        <v>20</v>
      </c>
      <c r="D12" s="48">
        <v>0</v>
      </c>
      <c r="E12" s="48"/>
      <c r="F12" s="48">
        <v>20</v>
      </c>
      <c r="G12" s="48">
        <v>20</v>
      </c>
      <c r="H12" s="48">
        <v>25</v>
      </c>
      <c r="I12" s="63"/>
      <c r="K12" s="2"/>
      <c r="L12" s="157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B14" s="48">
        <v>-8</v>
      </c>
      <c r="C14" s="48">
        <v>10</v>
      </c>
      <c r="D14" s="48">
        <f t="shared" ref="D14:D17" si="0">+D9-H9</f>
        <v>-50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B15" s="48">
        <v>-20</v>
      </c>
      <c r="C15" s="48">
        <v>-100</v>
      </c>
      <c r="D15" s="48">
        <f t="shared" si="0"/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B16" s="48">
        <v>-8</v>
      </c>
      <c r="C16" s="48">
        <v>-10</v>
      </c>
      <c r="D16" s="48">
        <f t="shared" si="0"/>
        <v>-25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>
      <c r="B17" s="48">
        <v>12</v>
      </c>
      <c r="C17" s="48">
        <v>0</v>
      </c>
      <c r="D17" s="48">
        <f t="shared" si="0"/>
        <v>-25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>
      <c r="B20" s="48"/>
      <c r="C20" s="48"/>
      <c r="D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>
      <c r="B21" s="48"/>
      <c r="C21" s="48"/>
      <c r="D21" s="4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>
      <c r="B22" s="48"/>
      <c r="C22" s="48"/>
      <c r="D22" s="4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>
      <c r="K55" s="2"/>
      <c r="L55" s="158" t="s">
        <v>72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>
      <c r="K58" s="2"/>
      <c r="L58" s="1" t="s">
        <v>229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C4184-7DA8-4813-9AB9-0B5B88E50C8D}">
  <dimension ref="A1:AW88"/>
  <sheetViews>
    <sheetView view="pageBreakPreview" zoomScale="85" zoomScaleNormal="80" zoomScaleSheetLayoutView="85" workbookViewId="0">
      <pane xSplit="1" ySplit="6" topLeftCell="K7" activePane="bottomRight" state="frozen"/>
      <selection activeCell="M66" sqref="M66"/>
      <selection pane="topRight" activeCell="M66" sqref="M66"/>
      <selection pane="bottomLeft" activeCell="M66" sqref="M66"/>
      <selection pane="bottomRight" activeCell="L8" sqref="L8"/>
    </sheetView>
  </sheetViews>
  <sheetFormatPr defaultColWidth="11.453125" defaultRowHeight="14"/>
  <cols>
    <col min="1" max="1" width="11.453125" style="159"/>
    <col min="2" max="2" width="17.453125" style="159" customWidth="1"/>
    <col min="3" max="3" width="16" style="159" customWidth="1"/>
    <col min="4" max="10" width="15.54296875" style="159" customWidth="1"/>
    <col min="11" max="11" width="3.54296875" style="159" customWidth="1"/>
    <col min="12" max="16384" width="11.453125" style="159"/>
  </cols>
  <sheetData>
    <row r="1" spans="1:30">
      <c r="A1" s="159" t="s">
        <v>73</v>
      </c>
      <c r="G1" s="159">
        <v>-1</v>
      </c>
    </row>
    <row r="2" spans="1:30">
      <c r="A2" s="159">
        <v>100</v>
      </c>
      <c r="B2" s="159" t="s">
        <v>1</v>
      </c>
    </row>
    <row r="3" spans="1:30">
      <c r="A3" s="160" t="s">
        <v>2</v>
      </c>
      <c r="B3" s="161"/>
    </row>
    <row r="4" spans="1:30">
      <c r="A4" s="160"/>
      <c r="B4" s="161"/>
    </row>
    <row r="5" spans="1:30">
      <c r="B5" s="243" t="s">
        <v>82</v>
      </c>
      <c r="C5" s="243"/>
      <c r="D5" s="243"/>
      <c r="E5" s="243"/>
      <c r="F5" s="243" t="s">
        <v>83</v>
      </c>
      <c r="G5" s="243"/>
      <c r="H5" s="243"/>
      <c r="I5" s="243"/>
      <c r="J5" s="162"/>
      <c r="K5" s="162"/>
    </row>
    <row r="6" spans="1:30">
      <c r="A6" s="159" t="s">
        <v>12</v>
      </c>
      <c r="B6" s="163" t="s">
        <v>74</v>
      </c>
      <c r="C6" s="163" t="s">
        <v>9</v>
      </c>
      <c r="D6" s="163" t="s">
        <v>10</v>
      </c>
      <c r="E6" s="163" t="s">
        <v>24</v>
      </c>
      <c r="F6" s="163" t="s">
        <v>74</v>
      </c>
      <c r="G6" s="163" t="s">
        <v>9</v>
      </c>
      <c r="H6" s="163" t="s">
        <v>10</v>
      </c>
      <c r="I6" s="163" t="s">
        <v>24</v>
      </c>
      <c r="J6" s="162"/>
      <c r="K6" s="162"/>
    </row>
    <row r="7" spans="1:30">
      <c r="A7" s="164">
        <v>39508</v>
      </c>
      <c r="B7" s="165">
        <v>0</v>
      </c>
      <c r="C7" s="165">
        <v>16.666666666666664</v>
      </c>
      <c r="D7" s="165">
        <v>0</v>
      </c>
      <c r="E7" s="165">
        <v>33.333333333333329</v>
      </c>
      <c r="F7" s="165"/>
      <c r="G7" s="165"/>
      <c r="H7" s="165"/>
      <c r="I7" s="162"/>
      <c r="J7" s="162"/>
      <c r="K7" s="162"/>
      <c r="L7" s="218" t="s">
        <v>66</v>
      </c>
    </row>
    <row r="8" spans="1:30">
      <c r="A8" s="164">
        <v>39630</v>
      </c>
      <c r="B8" s="165">
        <v>35.714285714285715</v>
      </c>
      <c r="C8" s="165">
        <v>64.285714285714292</v>
      </c>
      <c r="D8" s="165">
        <v>0</v>
      </c>
      <c r="E8" s="165">
        <v>14.285714285714285</v>
      </c>
      <c r="F8" s="165"/>
      <c r="G8" s="165"/>
      <c r="H8" s="165"/>
      <c r="I8" s="162"/>
      <c r="J8" s="162"/>
      <c r="K8" s="162"/>
      <c r="L8" s="200" t="s">
        <v>75</v>
      </c>
    </row>
    <row r="9" spans="1:30">
      <c r="A9" s="164">
        <v>39722</v>
      </c>
      <c r="B9" s="165">
        <v>78.571428571428569</v>
      </c>
      <c r="C9" s="165">
        <v>71.428571428571431</v>
      </c>
      <c r="D9" s="165">
        <v>21.428571428571427</v>
      </c>
      <c r="E9" s="165">
        <v>35.714285714285715</v>
      </c>
      <c r="F9" s="165"/>
      <c r="G9" s="165"/>
      <c r="H9" s="165"/>
      <c r="I9" s="162"/>
      <c r="J9" s="162"/>
      <c r="K9" s="162"/>
    </row>
    <row r="10" spans="1:30" s="2" customFormat="1">
      <c r="A10" s="10">
        <v>39783</v>
      </c>
      <c r="B10" s="172">
        <v>80</v>
      </c>
      <c r="C10" s="172">
        <v>73.333333333333329</v>
      </c>
      <c r="D10" s="172">
        <v>20</v>
      </c>
      <c r="E10" s="172">
        <v>40</v>
      </c>
      <c r="F10" s="172"/>
      <c r="G10" s="172"/>
      <c r="H10" s="172"/>
      <c r="I10" s="173"/>
      <c r="J10" s="173"/>
      <c r="K10" s="173"/>
      <c r="L10" s="2" t="s">
        <v>76</v>
      </c>
      <c r="V10" s="159" t="s">
        <v>77</v>
      </c>
    </row>
    <row r="11" spans="1:30">
      <c r="A11" s="164">
        <v>39873</v>
      </c>
      <c r="B11" s="165">
        <v>77.777777777777786</v>
      </c>
      <c r="C11" s="165">
        <v>50</v>
      </c>
      <c r="D11" s="165">
        <v>27.777777777777779</v>
      </c>
      <c r="E11" s="165">
        <v>55.555555555555557</v>
      </c>
      <c r="F11" s="165"/>
      <c r="G11" s="165"/>
      <c r="H11" s="165"/>
      <c r="I11" s="162"/>
      <c r="J11" s="162"/>
      <c r="K11" s="162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</row>
    <row r="12" spans="1:30">
      <c r="A12" s="164">
        <v>39965</v>
      </c>
      <c r="B12" s="165">
        <v>52.631578947368418</v>
      </c>
      <c r="C12" s="165">
        <v>52.6</v>
      </c>
      <c r="D12" s="165">
        <v>10.526315789473683</v>
      </c>
      <c r="E12" s="165">
        <v>36.84210526315789</v>
      </c>
      <c r="F12" s="165"/>
      <c r="G12" s="165"/>
      <c r="H12" s="165"/>
      <c r="I12" s="162"/>
      <c r="J12" s="162"/>
      <c r="K12" s="162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</row>
    <row r="13" spans="1:30">
      <c r="A13" s="164">
        <v>40057</v>
      </c>
      <c r="B13" s="165">
        <v>50</v>
      </c>
      <c r="C13" s="165">
        <v>27.800000000000004</v>
      </c>
      <c r="D13" s="165">
        <v>11.111111111111111</v>
      </c>
      <c r="E13" s="165">
        <v>44.444444444444443</v>
      </c>
      <c r="F13" s="165"/>
      <c r="G13" s="165"/>
      <c r="H13" s="165"/>
      <c r="I13" s="162"/>
      <c r="J13" s="162"/>
      <c r="K13" s="162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</row>
    <row r="14" spans="1:30">
      <c r="A14" s="164">
        <v>40148</v>
      </c>
      <c r="B14" s="165">
        <v>41.17647058823529</v>
      </c>
      <c r="C14" s="165">
        <v>35.300000000000004</v>
      </c>
      <c r="D14" s="165">
        <v>0</v>
      </c>
      <c r="E14" s="165">
        <v>29.411764705882355</v>
      </c>
      <c r="F14" s="165"/>
      <c r="G14" s="165"/>
      <c r="H14" s="165"/>
      <c r="I14" s="162"/>
      <c r="J14" s="162"/>
      <c r="K14" s="162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</row>
    <row r="15" spans="1:30">
      <c r="A15" s="164">
        <v>40238</v>
      </c>
      <c r="B15" s="165">
        <v>33.333333333333329</v>
      </c>
      <c r="C15" s="165">
        <v>22.2</v>
      </c>
      <c r="D15" s="165">
        <v>11.111111111111111</v>
      </c>
      <c r="E15" s="165">
        <v>16.666666666666664</v>
      </c>
      <c r="F15" s="165"/>
      <c r="G15" s="165"/>
      <c r="H15" s="165"/>
      <c r="I15" s="162"/>
      <c r="J15" s="162"/>
      <c r="K15" s="162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</row>
    <row r="16" spans="1:30">
      <c r="A16" s="164">
        <v>40330</v>
      </c>
      <c r="B16" s="165">
        <v>0</v>
      </c>
      <c r="C16" s="165">
        <v>11.099999999999998</v>
      </c>
      <c r="D16" s="165">
        <v>0</v>
      </c>
      <c r="E16" s="165">
        <v>27.777777777777779</v>
      </c>
      <c r="F16" s="165"/>
      <c r="G16" s="165"/>
      <c r="H16" s="165"/>
      <c r="I16" s="162"/>
      <c r="J16" s="162"/>
      <c r="K16" s="162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</row>
    <row r="17" spans="1:30">
      <c r="A17" s="164">
        <v>40422</v>
      </c>
      <c r="B17" s="165">
        <v>-15.789473684210526</v>
      </c>
      <c r="C17" s="165">
        <v>0</v>
      </c>
      <c r="D17" s="165">
        <v>0</v>
      </c>
      <c r="E17" s="165">
        <v>21.052631578947366</v>
      </c>
      <c r="F17" s="165"/>
      <c r="G17" s="165"/>
      <c r="H17" s="165"/>
      <c r="I17" s="162"/>
      <c r="J17" s="162"/>
      <c r="K17" s="162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</row>
    <row r="18" spans="1:30">
      <c r="A18" s="164">
        <v>40513</v>
      </c>
      <c r="B18" s="165">
        <v>-17.647058823529413</v>
      </c>
      <c r="C18" s="165">
        <v>-11.76470588235294</v>
      </c>
      <c r="D18" s="165">
        <v>-5.8823529411764701</v>
      </c>
      <c r="E18" s="165">
        <v>23.52941176470588</v>
      </c>
      <c r="F18" s="165"/>
      <c r="G18" s="165"/>
      <c r="H18" s="165"/>
      <c r="I18" s="162"/>
      <c r="J18" s="162"/>
      <c r="K18" s="162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</row>
    <row r="19" spans="1:30">
      <c r="A19" s="164">
        <v>40603</v>
      </c>
      <c r="B19" s="165">
        <v>-5.2631578947368416</v>
      </c>
      <c r="C19" s="165">
        <v>-5.2631578947368416</v>
      </c>
      <c r="D19" s="165">
        <v>-5.2631578947368416</v>
      </c>
      <c r="E19" s="165">
        <v>-10.526315789473683</v>
      </c>
      <c r="F19" s="165"/>
      <c r="G19" s="165"/>
      <c r="H19" s="165"/>
      <c r="I19" s="162"/>
      <c r="J19" s="162"/>
      <c r="K19" s="162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</row>
    <row r="20" spans="1:30">
      <c r="A20" s="164">
        <v>40695</v>
      </c>
      <c r="B20" s="165">
        <v>16.666666666666664</v>
      </c>
      <c r="C20" s="165">
        <v>11.111111111111111</v>
      </c>
      <c r="D20" s="165">
        <v>-11.111111111111111</v>
      </c>
      <c r="E20" s="165">
        <v>5.5555555555555554</v>
      </c>
      <c r="F20" s="165"/>
      <c r="G20" s="165"/>
      <c r="H20" s="165"/>
      <c r="I20" s="162"/>
      <c r="J20" s="162"/>
      <c r="K20" s="162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</row>
    <row r="21" spans="1:30">
      <c r="A21" s="164">
        <v>40787</v>
      </c>
      <c r="B21" s="165">
        <v>4.7619047619047619</v>
      </c>
      <c r="C21" s="165">
        <v>4.7619047619047619</v>
      </c>
      <c r="D21" s="165">
        <v>-9.5238095238095237</v>
      </c>
      <c r="E21" s="165">
        <v>14.285714285714285</v>
      </c>
      <c r="F21" s="165"/>
      <c r="G21" s="165"/>
      <c r="H21" s="165"/>
      <c r="I21" s="162"/>
      <c r="J21" s="162"/>
      <c r="K21" s="162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</row>
    <row r="22" spans="1:30">
      <c r="A22" s="164">
        <v>40878</v>
      </c>
      <c r="B22" s="165">
        <v>23.809523809523807</v>
      </c>
      <c r="C22" s="165">
        <v>14.285714285714285</v>
      </c>
      <c r="D22" s="165">
        <v>-9.5238095238095237</v>
      </c>
      <c r="E22" s="165">
        <v>9.5238095238095237</v>
      </c>
      <c r="F22" s="165"/>
      <c r="G22" s="165"/>
      <c r="H22" s="165"/>
      <c r="I22" s="162"/>
      <c r="J22" s="162"/>
      <c r="K22" s="162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</row>
    <row r="23" spans="1:30">
      <c r="A23" s="164">
        <v>40969</v>
      </c>
      <c r="B23" s="165">
        <v>38.888888888888893</v>
      </c>
      <c r="C23" s="165">
        <v>23.799999999999997</v>
      </c>
      <c r="D23" s="165">
        <v>-21.428571428571427</v>
      </c>
      <c r="E23" s="165">
        <v>23.076923076923077</v>
      </c>
      <c r="F23" s="165"/>
      <c r="G23" s="165"/>
      <c r="H23" s="165"/>
      <c r="I23" s="162"/>
      <c r="J23" s="162"/>
      <c r="K23" s="162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</row>
    <row r="24" spans="1:30">
      <c r="A24" s="164">
        <v>41061</v>
      </c>
      <c r="B24" s="165">
        <v>52.631578947368418</v>
      </c>
      <c r="C24" s="165">
        <v>26.3</v>
      </c>
      <c r="D24" s="165">
        <v>14.285714285714285</v>
      </c>
      <c r="E24" s="165">
        <v>45.454545454545453</v>
      </c>
      <c r="F24" s="165"/>
      <c r="G24" s="165"/>
      <c r="H24" s="165"/>
      <c r="I24" s="162"/>
      <c r="J24" s="162"/>
      <c r="K24" s="162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</row>
    <row r="25" spans="1:30">
      <c r="A25" s="164">
        <v>41153</v>
      </c>
      <c r="B25" s="165">
        <v>50</v>
      </c>
      <c r="C25" s="165">
        <v>19.099999999999998</v>
      </c>
      <c r="D25" s="165">
        <v>0</v>
      </c>
      <c r="E25" s="165">
        <v>20</v>
      </c>
      <c r="F25" s="165"/>
      <c r="G25" s="165"/>
      <c r="H25" s="165"/>
      <c r="I25" s="162"/>
      <c r="J25" s="162"/>
      <c r="K25" s="162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</row>
    <row r="26" spans="1:30">
      <c r="A26" s="164">
        <v>41244</v>
      </c>
      <c r="B26" s="165">
        <v>45.454545454545453</v>
      </c>
      <c r="C26" s="165">
        <v>39.1</v>
      </c>
      <c r="D26" s="165">
        <v>7.1428571428571423</v>
      </c>
      <c r="E26" s="165">
        <v>41.666666666666671</v>
      </c>
      <c r="F26" s="165"/>
      <c r="G26" s="165"/>
      <c r="H26" s="165"/>
      <c r="I26" s="162"/>
      <c r="J26" s="162"/>
      <c r="K26" s="167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</row>
    <row r="27" spans="1:30">
      <c r="A27" s="164">
        <v>41334</v>
      </c>
      <c r="B27" s="165">
        <v>47.368421052631575</v>
      </c>
      <c r="C27" s="165">
        <v>40</v>
      </c>
      <c r="D27" s="165">
        <v>7.6923076923076925</v>
      </c>
      <c r="E27" s="165">
        <v>36.363636363636367</v>
      </c>
      <c r="F27" s="165"/>
      <c r="G27" s="165"/>
      <c r="H27" s="165"/>
      <c r="I27" s="162"/>
      <c r="J27" s="162"/>
      <c r="K27" s="167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</row>
    <row r="28" spans="1:30">
      <c r="A28" s="164">
        <v>41426</v>
      </c>
      <c r="B28" s="165">
        <v>37.5</v>
      </c>
      <c r="C28" s="165">
        <v>44.444444444444443</v>
      </c>
      <c r="D28" s="165">
        <v>-18.181818181818183</v>
      </c>
      <c r="E28" s="165">
        <v>44.444444444444443</v>
      </c>
      <c r="F28" s="165"/>
      <c r="G28" s="165"/>
      <c r="H28" s="165"/>
      <c r="I28" s="162"/>
      <c r="J28" s="162"/>
      <c r="K28" s="167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</row>
    <row r="29" spans="1:30">
      <c r="A29" s="164">
        <v>41518</v>
      </c>
      <c r="B29" s="165">
        <v>21.052631578947366</v>
      </c>
      <c r="C29" s="165">
        <v>31.578947368421051</v>
      </c>
      <c r="D29" s="165">
        <v>0</v>
      </c>
      <c r="E29" s="165">
        <v>33.333333333333329</v>
      </c>
      <c r="F29" s="165"/>
      <c r="G29" s="165"/>
      <c r="H29" s="165"/>
      <c r="I29" s="162"/>
      <c r="J29" s="162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</row>
    <row r="30" spans="1:30">
      <c r="A30" s="164">
        <v>41609</v>
      </c>
      <c r="B30" s="165">
        <v>12.5</v>
      </c>
      <c r="C30" s="168">
        <v>29.411764705882348</v>
      </c>
      <c r="D30" s="165">
        <v>0</v>
      </c>
      <c r="E30" s="165">
        <v>42.857142857142854</v>
      </c>
      <c r="F30" s="165"/>
      <c r="G30" s="165"/>
      <c r="H30" s="165"/>
      <c r="I30" s="162"/>
      <c r="J30" s="162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</row>
    <row r="31" spans="1:30">
      <c r="A31" s="164">
        <v>41699</v>
      </c>
      <c r="B31" s="168">
        <v>-11.76470588235294</v>
      </c>
      <c r="C31" s="165">
        <v>26.315789473684209</v>
      </c>
      <c r="D31" s="165">
        <v>-11.111111111111111</v>
      </c>
      <c r="E31" s="165">
        <v>33.333333333333329</v>
      </c>
      <c r="F31" s="165"/>
      <c r="G31" s="165"/>
      <c r="H31" s="165"/>
      <c r="I31" s="162"/>
      <c r="J31" s="162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</row>
    <row r="32" spans="1:30">
      <c r="A32" s="164">
        <v>41791</v>
      </c>
      <c r="B32" s="168">
        <v>17.647058823529413</v>
      </c>
      <c r="C32" s="168">
        <v>23.52941176470588</v>
      </c>
      <c r="D32" s="168">
        <v>0</v>
      </c>
      <c r="E32" s="168">
        <v>22.222222222222221</v>
      </c>
      <c r="F32" s="168"/>
      <c r="G32" s="168"/>
      <c r="H32" s="168"/>
      <c r="I32" s="162"/>
      <c r="J32" s="162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</row>
    <row r="33" spans="1:30" s="2" customFormat="1">
      <c r="A33" s="10">
        <v>41883</v>
      </c>
      <c r="B33" s="174">
        <v>21.428571428571427</v>
      </c>
      <c r="C33" s="174">
        <v>31.25</v>
      </c>
      <c r="D33" s="174">
        <v>0</v>
      </c>
      <c r="E33" s="174">
        <v>25</v>
      </c>
      <c r="F33" s="174"/>
      <c r="G33" s="174"/>
      <c r="H33" s="174"/>
      <c r="I33" s="173"/>
      <c r="J33" s="162"/>
      <c r="L33" s="2" t="s">
        <v>21</v>
      </c>
      <c r="V33" s="2" t="s">
        <v>22</v>
      </c>
    </row>
    <row r="34" spans="1:30">
      <c r="A34" s="164">
        <v>41974</v>
      </c>
      <c r="B34" s="168">
        <v>0</v>
      </c>
      <c r="C34" s="168">
        <v>-7.6923076923076925</v>
      </c>
      <c r="D34" s="168">
        <v>11.111111111111111</v>
      </c>
      <c r="E34" s="168">
        <v>28.571428571428569</v>
      </c>
      <c r="F34" s="168"/>
      <c r="G34" s="168"/>
      <c r="H34" s="168"/>
      <c r="I34" s="162"/>
      <c r="J34" s="162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</row>
    <row r="35" spans="1:30">
      <c r="A35" s="164">
        <v>42064</v>
      </c>
      <c r="B35" s="168">
        <v>23.076923076923077</v>
      </c>
      <c r="C35" s="168">
        <v>38.461538461538467</v>
      </c>
      <c r="D35" s="168">
        <v>28.571428571428569</v>
      </c>
      <c r="E35" s="168">
        <v>16.666666666666664</v>
      </c>
      <c r="F35" s="168"/>
      <c r="G35" s="168"/>
      <c r="H35" s="168"/>
      <c r="I35" s="162"/>
      <c r="J35" s="162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</row>
    <row r="36" spans="1:30">
      <c r="A36" s="164">
        <v>42156</v>
      </c>
      <c r="B36" s="168">
        <v>46.666666666666664</v>
      </c>
      <c r="C36" s="168">
        <v>37.5</v>
      </c>
      <c r="D36" s="168">
        <v>27.27272727272727</v>
      </c>
      <c r="E36" s="168">
        <v>55.555555555555557</v>
      </c>
      <c r="F36" s="168"/>
      <c r="G36" s="168"/>
      <c r="H36" s="168"/>
      <c r="I36" s="162"/>
      <c r="J36" s="162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</row>
    <row r="37" spans="1:30">
      <c r="A37" s="164">
        <v>42248</v>
      </c>
      <c r="B37" s="168">
        <v>66.666666666666657</v>
      </c>
      <c r="C37" s="168">
        <v>57.142857142857139</v>
      </c>
      <c r="D37" s="168">
        <v>22.222222222222221</v>
      </c>
      <c r="E37" s="168">
        <v>75</v>
      </c>
      <c r="F37" s="168"/>
      <c r="G37" s="168"/>
      <c r="H37" s="168"/>
      <c r="I37" s="162"/>
      <c r="J37" s="162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</row>
    <row r="38" spans="1:30">
      <c r="A38" s="164">
        <v>42339</v>
      </c>
      <c r="B38" s="168">
        <v>46.153846153846153</v>
      </c>
      <c r="C38" s="168">
        <v>66.666666666666657</v>
      </c>
      <c r="D38" s="168">
        <v>20</v>
      </c>
      <c r="E38" s="168">
        <v>62.5</v>
      </c>
      <c r="F38" s="168"/>
      <c r="G38" s="168"/>
      <c r="H38" s="168"/>
      <c r="I38" s="162"/>
      <c r="J38" s="162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</row>
    <row r="39" spans="1:30">
      <c r="A39" s="164">
        <v>42430</v>
      </c>
      <c r="B39" s="168">
        <v>38.461538461538467</v>
      </c>
      <c r="C39" s="168">
        <v>53.333333333333336</v>
      </c>
      <c r="D39" s="168">
        <v>14.285714285714285</v>
      </c>
      <c r="E39" s="168">
        <v>33.333333333333329</v>
      </c>
      <c r="F39" s="168"/>
      <c r="G39" s="168"/>
      <c r="H39" s="168"/>
      <c r="I39" s="162"/>
      <c r="J39" s="162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</row>
    <row r="40" spans="1:30">
      <c r="A40" s="164">
        <v>42522</v>
      </c>
      <c r="B40" s="168">
        <v>53.333333333333336</v>
      </c>
      <c r="C40" s="168">
        <v>53.333333333333336</v>
      </c>
      <c r="D40" s="168">
        <v>28.571428571428569</v>
      </c>
      <c r="E40" s="168">
        <v>44.444444444444443</v>
      </c>
      <c r="F40" s="168"/>
      <c r="G40" s="168"/>
      <c r="H40" s="168"/>
      <c r="I40" s="162"/>
      <c r="J40" s="162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</row>
    <row r="41" spans="1:30">
      <c r="A41" s="164">
        <v>42614</v>
      </c>
      <c r="B41" s="168">
        <v>46.153846153846153</v>
      </c>
      <c r="C41" s="168">
        <v>64.285714285714292</v>
      </c>
      <c r="D41" s="168">
        <v>0</v>
      </c>
      <c r="E41" s="168">
        <v>14.285714285714285</v>
      </c>
      <c r="F41" s="168"/>
      <c r="G41" s="168"/>
      <c r="H41" s="168"/>
      <c r="I41" s="162"/>
      <c r="J41" s="162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</row>
    <row r="42" spans="1:30">
      <c r="A42" s="164">
        <v>42705</v>
      </c>
      <c r="B42" s="168">
        <v>42.857142857142854</v>
      </c>
      <c r="C42" s="168">
        <v>33.333333333333329</v>
      </c>
      <c r="D42" s="168">
        <v>0</v>
      </c>
      <c r="E42" s="168">
        <v>33.333333333333329</v>
      </c>
      <c r="F42" s="168"/>
      <c r="G42" s="168"/>
      <c r="H42" s="168"/>
      <c r="I42" s="162"/>
      <c r="J42" s="162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</row>
    <row r="43" spans="1:30">
      <c r="A43" s="164">
        <v>42795</v>
      </c>
      <c r="B43" s="168">
        <v>23.076923076923077</v>
      </c>
      <c r="C43" s="168">
        <v>33.333333333333329</v>
      </c>
      <c r="D43" s="168">
        <v>25</v>
      </c>
      <c r="E43" s="168">
        <v>30</v>
      </c>
      <c r="F43" s="168"/>
      <c r="G43" s="168"/>
      <c r="H43" s="168"/>
      <c r="I43" s="162"/>
      <c r="J43" s="162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</row>
    <row r="44" spans="1:30">
      <c r="A44" s="164">
        <v>42887</v>
      </c>
      <c r="B44" s="168">
        <v>69.230769230769226</v>
      </c>
      <c r="C44" s="168">
        <v>50</v>
      </c>
      <c r="D44" s="168">
        <v>-11.111111111111111</v>
      </c>
      <c r="E44" s="168">
        <v>11.111111111111111</v>
      </c>
      <c r="F44" s="168"/>
      <c r="G44" s="168"/>
      <c r="H44" s="168"/>
      <c r="I44" s="162"/>
      <c r="J44" s="162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</row>
    <row r="45" spans="1:30">
      <c r="A45" s="164">
        <v>42979</v>
      </c>
      <c r="B45" s="168">
        <v>69.230769230769226</v>
      </c>
      <c r="C45" s="168">
        <v>31.25</v>
      </c>
      <c r="D45" s="168">
        <v>22.222222222222221</v>
      </c>
      <c r="E45" s="168">
        <v>60</v>
      </c>
      <c r="F45" s="168"/>
      <c r="G45" s="168"/>
      <c r="H45" s="168"/>
      <c r="I45" s="162"/>
      <c r="J45" s="162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</row>
    <row r="46" spans="1:30">
      <c r="A46" s="164">
        <v>43070</v>
      </c>
      <c r="B46" s="168">
        <v>77.777777777777786</v>
      </c>
      <c r="C46" s="168">
        <v>60.000000000000007</v>
      </c>
      <c r="D46" s="168">
        <v>75</v>
      </c>
      <c r="E46" s="168">
        <v>25</v>
      </c>
      <c r="F46" s="168"/>
      <c r="G46" s="168"/>
      <c r="H46" s="168"/>
      <c r="J46" s="162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</row>
    <row r="47" spans="1:30">
      <c r="A47" s="164">
        <v>43160</v>
      </c>
      <c r="B47" s="168">
        <v>25</v>
      </c>
      <c r="C47" s="168">
        <v>28.571428571428569</v>
      </c>
      <c r="D47" s="168">
        <v>14.285714285714285</v>
      </c>
      <c r="E47" s="168">
        <v>11.111111111111111</v>
      </c>
      <c r="F47" s="168"/>
      <c r="G47" s="168"/>
      <c r="H47" s="168"/>
      <c r="J47" s="162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</row>
    <row r="48" spans="1:30">
      <c r="A48" s="164">
        <v>43252</v>
      </c>
      <c r="B48" s="168">
        <v>11.111111111111111</v>
      </c>
      <c r="C48" s="168">
        <v>40</v>
      </c>
      <c r="D48" s="168">
        <v>50</v>
      </c>
      <c r="E48" s="168">
        <v>33.333333333333329</v>
      </c>
      <c r="F48" s="168"/>
      <c r="G48" s="168"/>
      <c r="H48" s="168"/>
      <c r="J48" s="162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</row>
    <row r="49" spans="1:49">
      <c r="A49" s="164">
        <v>43344</v>
      </c>
      <c r="B49" s="168">
        <v>12.5</v>
      </c>
      <c r="C49" s="168">
        <v>30.76923076923077</v>
      </c>
      <c r="D49" s="168">
        <v>16.666666666666664</v>
      </c>
      <c r="E49" s="168">
        <v>33.333333333333329</v>
      </c>
      <c r="F49" s="168"/>
      <c r="G49" s="168"/>
      <c r="H49" s="168"/>
      <c r="J49" s="162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</row>
    <row r="50" spans="1:49">
      <c r="A50" s="164">
        <v>43435</v>
      </c>
      <c r="B50" s="168">
        <v>0</v>
      </c>
      <c r="C50" s="168">
        <v>0</v>
      </c>
      <c r="D50" s="168">
        <v>20</v>
      </c>
      <c r="E50" s="168">
        <v>-14.285714285714285</v>
      </c>
      <c r="F50" s="168"/>
      <c r="G50" s="168"/>
      <c r="H50" s="168"/>
      <c r="J50" s="162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</row>
    <row r="51" spans="1:49">
      <c r="A51" s="164">
        <v>43525</v>
      </c>
      <c r="B51" s="168">
        <v>-15.384615384615385</v>
      </c>
      <c r="C51" s="168">
        <v>-13.333333333333336</v>
      </c>
      <c r="D51" s="168">
        <v>-33.333333333333329</v>
      </c>
      <c r="E51" s="168">
        <v>-25</v>
      </c>
      <c r="F51" s="168"/>
      <c r="G51" s="168"/>
      <c r="H51" s="168"/>
      <c r="J51" s="162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</row>
    <row r="52" spans="1:49">
      <c r="A52" s="164">
        <v>43617</v>
      </c>
      <c r="B52" s="168">
        <v>16.666666666666664</v>
      </c>
      <c r="C52" s="168">
        <v>27.272727272727277</v>
      </c>
      <c r="D52" s="168">
        <v>0</v>
      </c>
      <c r="E52" s="168">
        <v>33.333333333333329</v>
      </c>
      <c r="F52" s="168"/>
      <c r="G52" s="168"/>
      <c r="H52" s="168"/>
      <c r="J52" s="162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</row>
    <row r="53" spans="1:49">
      <c r="A53" s="164">
        <v>43709</v>
      </c>
      <c r="B53" s="168">
        <v>0</v>
      </c>
      <c r="C53" s="168">
        <v>0</v>
      </c>
      <c r="D53" s="168">
        <v>-25</v>
      </c>
      <c r="E53" s="168">
        <v>0</v>
      </c>
      <c r="F53" s="168"/>
      <c r="G53" s="168"/>
      <c r="H53" s="168"/>
      <c r="J53" s="162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</row>
    <row r="54" spans="1:49">
      <c r="A54" s="164">
        <v>43800</v>
      </c>
      <c r="B54" s="168">
        <v>8.3333333333333304</v>
      </c>
      <c r="C54" s="168">
        <v>-9.0909090909090917</v>
      </c>
      <c r="D54" s="168">
        <v>-16.66666666666665</v>
      </c>
      <c r="E54" s="168">
        <v>0</v>
      </c>
      <c r="F54" s="168"/>
      <c r="G54" s="168"/>
      <c r="H54" s="168"/>
      <c r="I54" s="168"/>
      <c r="J54" s="162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</row>
    <row r="55" spans="1:49">
      <c r="A55" s="169">
        <v>43891</v>
      </c>
      <c r="B55" s="170">
        <v>14.285714285714334</v>
      </c>
      <c r="C55" s="170">
        <v>35.714285714285701</v>
      </c>
      <c r="D55" s="170">
        <v>-14.28571428571429</v>
      </c>
      <c r="E55" s="170">
        <v>28.571428571428605</v>
      </c>
      <c r="F55" s="170"/>
      <c r="G55" s="170"/>
      <c r="H55" s="170"/>
      <c r="I55" s="168"/>
      <c r="J55" s="162"/>
      <c r="K55" s="171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</row>
    <row r="56" spans="1:49">
      <c r="A56" s="164">
        <v>43983</v>
      </c>
      <c r="B56" s="168">
        <v>66.6666666666667</v>
      </c>
      <c r="C56" s="168">
        <v>62.5</v>
      </c>
      <c r="D56" s="168">
        <v>0</v>
      </c>
      <c r="E56" s="168">
        <v>60.000000000000007</v>
      </c>
      <c r="F56" s="168"/>
      <c r="G56" s="168"/>
      <c r="H56" s="168"/>
      <c r="J56" s="162"/>
      <c r="M56" s="2" t="s">
        <v>215</v>
      </c>
    </row>
    <row r="57" spans="1:49" ht="15.5">
      <c r="A57" s="164">
        <v>44075</v>
      </c>
      <c r="B57" s="168">
        <v>50</v>
      </c>
      <c r="C57" s="168">
        <v>63.636363636363605</v>
      </c>
      <c r="D57" s="168">
        <v>-20</v>
      </c>
      <c r="E57" s="168">
        <v>-16.666666666666604</v>
      </c>
      <c r="F57" s="168"/>
      <c r="G57" s="168"/>
      <c r="H57" s="168"/>
      <c r="J57" s="162"/>
      <c r="M57" s="214" t="s">
        <v>228</v>
      </c>
    </row>
    <row r="58" spans="1:49">
      <c r="A58" s="164">
        <v>44166</v>
      </c>
      <c r="B58" s="168">
        <v>8.3333333333333304</v>
      </c>
      <c r="C58" s="168">
        <v>41.666666666666629</v>
      </c>
      <c r="D58" s="168">
        <v>-33.3333333333333</v>
      </c>
      <c r="E58" s="168">
        <v>0</v>
      </c>
      <c r="F58" s="168"/>
      <c r="G58" s="168"/>
      <c r="H58" s="168"/>
      <c r="J58" s="162"/>
    </row>
    <row r="59" spans="1:49">
      <c r="A59" s="164">
        <v>44256</v>
      </c>
      <c r="B59" s="168">
        <v>-9.0909090909090988</v>
      </c>
      <c r="C59" s="168">
        <v>8.3333333333333393</v>
      </c>
      <c r="D59" s="168">
        <v>-16.6666666666667</v>
      </c>
      <c r="E59" s="170">
        <v>42.857142857142897</v>
      </c>
      <c r="F59" s="170"/>
      <c r="G59" s="170"/>
      <c r="H59" s="170"/>
      <c r="J59" s="162"/>
    </row>
    <row r="60" spans="1:49">
      <c r="A60" s="164">
        <v>44348</v>
      </c>
      <c r="B60" s="168">
        <v>-21.428571428571459</v>
      </c>
      <c r="C60" s="168">
        <v>6.6666666666666305</v>
      </c>
      <c r="D60" s="168">
        <v>-25</v>
      </c>
      <c r="E60" s="170">
        <v>0</v>
      </c>
      <c r="F60" s="170"/>
      <c r="G60" s="170"/>
      <c r="H60" s="170"/>
      <c r="J60" s="162"/>
    </row>
    <row r="61" spans="1:49">
      <c r="A61" s="164">
        <v>44440</v>
      </c>
      <c r="B61" s="168">
        <v>-15.789473684210561</v>
      </c>
      <c r="C61" s="168">
        <v>5.2631578947368611</v>
      </c>
      <c r="D61" s="168">
        <v>-20</v>
      </c>
      <c r="E61" s="168">
        <v>40</v>
      </c>
      <c r="F61" s="168"/>
      <c r="G61" s="168"/>
      <c r="H61" s="168"/>
      <c r="J61" s="162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</row>
    <row r="62" spans="1:49">
      <c r="A62" s="164">
        <v>44531</v>
      </c>
      <c r="B62" s="168">
        <v>5.8823529411764994</v>
      </c>
      <c r="C62" s="168">
        <v>0</v>
      </c>
      <c r="D62" s="168">
        <v>-11.1111111111111</v>
      </c>
      <c r="E62" s="168">
        <v>33.3333333333333</v>
      </c>
      <c r="F62" s="168"/>
      <c r="G62" s="168"/>
      <c r="H62" s="168"/>
      <c r="J62" s="162"/>
    </row>
    <row r="63" spans="1:49">
      <c r="A63" s="164">
        <v>44621</v>
      </c>
      <c r="B63" s="168">
        <v>-6.25</v>
      </c>
      <c r="C63" s="168">
        <v>-6.25</v>
      </c>
      <c r="D63" s="168">
        <v>0</v>
      </c>
      <c r="E63" s="168">
        <v>-14.285714285714299</v>
      </c>
      <c r="F63" s="168"/>
      <c r="G63" s="168"/>
      <c r="H63" s="168"/>
      <c r="J63" s="162"/>
    </row>
    <row r="64" spans="1:49">
      <c r="A64" s="164">
        <v>44713</v>
      </c>
      <c r="B64" s="168">
        <v>35.714285714285701</v>
      </c>
      <c r="C64" s="168">
        <v>21.428571428571399</v>
      </c>
      <c r="D64" s="168">
        <v>0</v>
      </c>
      <c r="E64" s="168">
        <v>16.6666666666666</v>
      </c>
      <c r="F64" s="168"/>
      <c r="G64" s="168"/>
      <c r="H64" s="168"/>
      <c r="J64" s="162"/>
    </row>
    <row r="65" spans="1:10">
      <c r="A65" s="164">
        <v>44805</v>
      </c>
      <c r="B65" s="168">
        <v>42.857142857142797</v>
      </c>
      <c r="C65" s="168">
        <v>50</v>
      </c>
      <c r="D65" s="168">
        <v>10</v>
      </c>
      <c r="E65" s="168">
        <v>40</v>
      </c>
      <c r="F65" s="168"/>
      <c r="G65" s="168"/>
      <c r="H65" s="168"/>
      <c r="J65" s="162"/>
    </row>
    <row r="66" spans="1:10">
      <c r="A66" s="164">
        <v>44896</v>
      </c>
      <c r="B66" s="168">
        <v>82.352941176470594</v>
      </c>
      <c r="C66" s="168">
        <v>50</v>
      </c>
      <c r="D66" s="168">
        <v>18.181818181818198</v>
      </c>
      <c r="E66" s="168">
        <v>50</v>
      </c>
      <c r="F66" s="168"/>
      <c r="G66" s="168"/>
      <c r="H66" s="168"/>
      <c r="J66" s="162"/>
    </row>
    <row r="67" spans="1:10">
      <c r="A67" s="164">
        <v>44986</v>
      </c>
      <c r="B67" s="168">
        <v>88.235294117647101</v>
      </c>
      <c r="C67" s="168">
        <v>76.470588235294102</v>
      </c>
      <c r="D67" s="168">
        <v>50</v>
      </c>
      <c r="E67" s="168">
        <v>37.5</v>
      </c>
      <c r="F67" s="168"/>
      <c r="G67" s="168"/>
      <c r="H67" s="168"/>
      <c r="J67" s="162"/>
    </row>
    <row r="68" spans="1:10">
      <c r="A68" s="164">
        <v>45078</v>
      </c>
      <c r="B68" s="168">
        <v>85</v>
      </c>
      <c r="C68" s="168">
        <v>76.190476190476218</v>
      </c>
      <c r="D68" s="168">
        <v>28.571428571428598</v>
      </c>
      <c r="E68" s="168">
        <v>54.545454545454589</v>
      </c>
      <c r="F68" s="168"/>
      <c r="G68" s="168"/>
      <c r="H68" s="168"/>
      <c r="J68" s="162"/>
    </row>
    <row r="69" spans="1:10">
      <c r="A69" s="164">
        <v>45170</v>
      </c>
      <c r="B69" s="168">
        <v>82.352941176470594</v>
      </c>
      <c r="C69" s="168">
        <v>68.75</v>
      </c>
      <c r="D69" s="168">
        <v>11.1111111111111</v>
      </c>
      <c r="E69" s="168">
        <v>25</v>
      </c>
      <c r="F69" s="168"/>
      <c r="G69" s="168"/>
      <c r="H69" s="168"/>
      <c r="J69" s="162"/>
    </row>
    <row r="70" spans="1:10">
      <c r="A70" s="164">
        <v>45261</v>
      </c>
      <c r="B70" s="168">
        <v>61.111111111111107</v>
      </c>
      <c r="C70" s="168">
        <v>56.25</v>
      </c>
      <c r="D70" s="168">
        <v>11.1111111111111</v>
      </c>
      <c r="E70" s="168">
        <v>50</v>
      </c>
      <c r="F70" s="168"/>
      <c r="G70" s="168"/>
      <c r="H70" s="168"/>
      <c r="J70" s="162"/>
    </row>
    <row r="71" spans="1:10">
      <c r="A71" s="164">
        <v>45352</v>
      </c>
      <c r="B71" s="168">
        <v>42.105263157894754</v>
      </c>
      <c r="C71" s="168">
        <v>41.176470588235325</v>
      </c>
      <c r="D71" s="168">
        <v>33.3333333333333</v>
      </c>
      <c r="E71" s="168">
        <v>37.5</v>
      </c>
      <c r="F71" s="168"/>
      <c r="G71" s="168"/>
      <c r="H71" s="168"/>
      <c r="J71" s="162"/>
    </row>
    <row r="72" spans="1:10">
      <c r="A72" s="164">
        <v>45444</v>
      </c>
      <c r="B72" s="168">
        <v>35</v>
      </c>
      <c r="C72" s="168">
        <v>42.105263157894804</v>
      </c>
      <c r="D72" s="168">
        <v>9.0909090909091095</v>
      </c>
      <c r="E72" s="168">
        <v>44.4444444444444</v>
      </c>
      <c r="F72" s="168"/>
      <c r="G72" s="168"/>
      <c r="H72" s="168"/>
      <c r="J72" s="162"/>
    </row>
    <row r="73" spans="1:10">
      <c r="A73" s="164">
        <v>45536</v>
      </c>
      <c r="B73" s="168">
        <v>0</v>
      </c>
      <c r="C73" s="168">
        <v>41.176470588235297</v>
      </c>
      <c r="D73" s="168">
        <v>18.181818181818208</v>
      </c>
      <c r="E73" s="168">
        <v>33.3333333333333</v>
      </c>
      <c r="F73" s="168"/>
      <c r="G73" s="168"/>
      <c r="H73" s="168"/>
      <c r="J73" s="162"/>
    </row>
    <row r="74" spans="1:10">
      <c r="A74" s="164">
        <v>45627</v>
      </c>
      <c r="B74" s="168">
        <v>14.285714285714279</v>
      </c>
      <c r="C74" s="168">
        <v>29.166666666666668</v>
      </c>
      <c r="D74" s="168">
        <v>0</v>
      </c>
      <c r="E74" s="168">
        <v>30.000000000000004</v>
      </c>
      <c r="F74" s="168"/>
      <c r="G74" s="168"/>
      <c r="H74" s="168"/>
      <c r="J74" s="162"/>
    </row>
    <row r="75" spans="1:10">
      <c r="A75" s="164">
        <v>45717</v>
      </c>
      <c r="B75" s="168">
        <v>-13.043478260869479</v>
      </c>
      <c r="C75" s="168">
        <v>30.434782608695677</v>
      </c>
      <c r="D75" s="168">
        <v>-9.0909090909091095</v>
      </c>
      <c r="E75" s="168">
        <v>0</v>
      </c>
      <c r="F75" s="168"/>
      <c r="G75" s="168"/>
      <c r="H75" s="168"/>
      <c r="J75" s="162"/>
    </row>
    <row r="76" spans="1:10">
      <c r="A76" s="164">
        <v>45809</v>
      </c>
      <c r="B76" s="168">
        <v>-8.6956521739129986</v>
      </c>
      <c r="C76" s="168">
        <v>23.999999999999996</v>
      </c>
      <c r="D76" s="168">
        <v>-14.285714285714299</v>
      </c>
      <c r="E76" s="168">
        <v>-20</v>
      </c>
      <c r="F76" s="168"/>
      <c r="G76" s="168"/>
      <c r="H76" s="168"/>
      <c r="J76" s="162"/>
    </row>
    <row r="77" spans="1:10">
      <c r="A77" s="164">
        <v>45901</v>
      </c>
      <c r="B77" s="168">
        <v>-18.181818181818201</v>
      </c>
      <c r="C77" s="168">
        <v>13.043478260869582</v>
      </c>
      <c r="D77" s="168">
        <v>-16.6666666666667</v>
      </c>
      <c r="E77" s="168">
        <v>-30</v>
      </c>
      <c r="F77" s="168">
        <v>-9.0909090909090917</v>
      </c>
      <c r="G77" s="168">
        <v>21.739130434782599</v>
      </c>
      <c r="H77" s="168">
        <v>-8.3333333333333695</v>
      </c>
      <c r="I77" s="168">
        <v>-20</v>
      </c>
      <c r="J77" s="162"/>
    </row>
    <row r="78" spans="1:10">
      <c r="A78" s="164">
        <v>45992</v>
      </c>
      <c r="B78" s="168">
        <v>-22.727272727272702</v>
      </c>
      <c r="C78" s="168">
        <v>4.5454545454545494</v>
      </c>
      <c r="D78" s="168">
        <v>0</v>
      </c>
      <c r="E78" s="168">
        <v>-37.5</v>
      </c>
      <c r="F78" s="168">
        <v>22.727272727272759</v>
      </c>
      <c r="G78" s="168">
        <v>31.818181818181802</v>
      </c>
      <c r="H78" s="168">
        <v>0</v>
      </c>
      <c r="I78" s="168">
        <v>0</v>
      </c>
      <c r="J78" s="162"/>
    </row>
    <row r="79" spans="1:10">
      <c r="A79" s="164">
        <v>46082</v>
      </c>
      <c r="B79" s="168">
        <v>-9.5238095238094793</v>
      </c>
      <c r="C79" s="168">
        <v>30.434782608695699</v>
      </c>
      <c r="D79" s="168">
        <v>-16.666666666666668</v>
      </c>
      <c r="E79" s="168">
        <v>0</v>
      </c>
      <c r="F79" s="168">
        <v>-9.5238095238095593</v>
      </c>
      <c r="G79" s="168">
        <v>30.434782608695699</v>
      </c>
      <c r="H79" s="168">
        <v>9.0909090909091095</v>
      </c>
      <c r="I79" s="168">
        <v>-9.9999999999999982</v>
      </c>
    </row>
    <row r="80" spans="1:10">
      <c r="A80" s="164">
        <v>46174</v>
      </c>
      <c r="B80" s="168">
        <v>-9.5238095238095593</v>
      </c>
      <c r="C80" s="168">
        <v>30.434782608695699</v>
      </c>
      <c r="D80" s="168">
        <v>9.0909090909091095</v>
      </c>
      <c r="E80" s="168">
        <v>-9.9999999999999982</v>
      </c>
    </row>
    <row r="86" spans="2:9" ht="14.5">
      <c r="B86" s="210"/>
      <c r="C86" s="210"/>
      <c r="D86" s="210"/>
      <c r="E86" s="210"/>
      <c r="F86" s="210"/>
      <c r="G86" s="210"/>
      <c r="H86" s="210"/>
      <c r="I86" s="210"/>
    </row>
    <row r="88" spans="2:9">
      <c r="C88" s="219"/>
    </row>
  </sheetData>
  <mergeCells count="2">
    <mergeCell ref="B5:E5"/>
    <mergeCell ref="F5:I5"/>
  </mergeCells>
  <pageMargins left="0.7" right="0.7" top="0.75" bottom="0.75" header="0.3" footer="0.3"/>
  <pageSetup scale="38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00"/>
  <sheetViews>
    <sheetView showGridLines="0" view="pageBreakPreview" zoomScale="91" zoomScaleNormal="85" zoomScaleSheetLayoutView="80" workbookViewId="0">
      <pane xSplit="1" ySplit="6" topLeftCell="G7" activePane="bottomRight" state="frozen"/>
      <selection activeCell="M66" sqref="M66"/>
      <selection pane="topRight" activeCell="M66" sqref="M66"/>
      <selection pane="bottomLeft" activeCell="M66" sqref="M66"/>
      <selection pane="bottomRight" activeCell="D38" sqref="D38"/>
    </sheetView>
  </sheetViews>
  <sheetFormatPr defaultColWidth="11.453125" defaultRowHeight="14"/>
  <cols>
    <col min="1" max="5" width="19.54296875" style="82" customWidth="1"/>
    <col min="6" max="6" width="30.54296875" style="82" customWidth="1"/>
    <col min="7" max="7" width="17.54296875" style="82" bestFit="1" customWidth="1"/>
    <col min="8" max="8" width="25.453125" style="82" bestFit="1" customWidth="1"/>
    <col min="9" max="9" width="11.453125" style="82"/>
    <col min="10" max="10" width="12.453125" style="82" bestFit="1" customWidth="1"/>
    <col min="11" max="11" width="13.54296875" style="82" bestFit="1" customWidth="1"/>
    <col min="12" max="20" width="11.453125" style="82"/>
    <col min="21" max="21" width="7.453125" style="82" customWidth="1"/>
    <col min="22" max="27" width="11.453125" style="82"/>
    <col min="28" max="28" width="20" style="82" bestFit="1" customWidth="1"/>
    <col min="29" max="29" width="22.54296875" style="82" customWidth="1"/>
    <col min="30" max="16384" width="11.453125" style="82"/>
  </cols>
  <sheetData>
    <row r="1" spans="1:29" s="81" customFormat="1" ht="15" customHeight="1">
      <c r="A1" s="246" t="s">
        <v>90</v>
      </c>
      <c r="B1" s="246"/>
      <c r="C1" s="246"/>
      <c r="D1" s="246"/>
      <c r="E1" s="246"/>
      <c r="F1" s="246"/>
      <c r="G1" s="246"/>
      <c r="H1" s="246"/>
    </row>
    <row r="2" spans="1:29">
      <c r="B2" s="82" t="s">
        <v>91</v>
      </c>
    </row>
    <row r="3" spans="1:29">
      <c r="A3" s="82" t="s">
        <v>2</v>
      </c>
      <c r="B3" s="134" t="s">
        <v>92</v>
      </c>
      <c r="C3" s="134" t="s">
        <v>93</v>
      </c>
    </row>
    <row r="4" spans="1:29" ht="18">
      <c r="B4" s="247" t="s">
        <v>94</v>
      </c>
      <c r="C4" s="247"/>
      <c r="D4" s="247"/>
      <c r="E4" s="247"/>
      <c r="F4" s="247"/>
      <c r="G4" s="247"/>
      <c r="K4" s="9" t="s">
        <v>234</v>
      </c>
      <c r="L4" s="1"/>
      <c r="M4" s="1"/>
      <c r="N4" s="1"/>
      <c r="O4" s="1"/>
      <c r="P4" s="1"/>
      <c r="Q4" s="1"/>
      <c r="R4" s="1"/>
      <c r="S4" s="1"/>
      <c r="T4" s="1"/>
      <c r="U4" s="1"/>
      <c r="AB4" s="244"/>
      <c r="AC4" s="244"/>
    </row>
    <row r="5" spans="1:29">
      <c r="B5" s="244" t="s">
        <v>82</v>
      </c>
      <c r="C5" s="244"/>
      <c r="D5" s="244"/>
      <c r="E5" s="244" t="s">
        <v>83</v>
      </c>
      <c r="F5" s="244"/>
      <c r="G5" s="244"/>
      <c r="K5" s="8" t="s">
        <v>216</v>
      </c>
      <c r="L5" s="1"/>
      <c r="M5" s="1"/>
      <c r="N5" s="1"/>
      <c r="O5" s="1"/>
      <c r="P5" s="1"/>
      <c r="Q5" s="1"/>
      <c r="R5" s="1"/>
      <c r="S5" s="1"/>
      <c r="T5" s="1"/>
      <c r="U5" s="1"/>
      <c r="AB5" s="87"/>
      <c r="AC5" s="87"/>
    </row>
    <row r="6" spans="1:29">
      <c r="A6" s="82" t="s">
        <v>96</v>
      </c>
      <c r="B6" s="146" t="s">
        <v>84</v>
      </c>
      <c r="C6" s="146" t="s">
        <v>85</v>
      </c>
      <c r="D6" s="146" t="s">
        <v>86</v>
      </c>
      <c r="E6" s="146" t="s">
        <v>84</v>
      </c>
      <c r="F6" s="146" t="s">
        <v>85</v>
      </c>
      <c r="G6" s="146" t="s">
        <v>86</v>
      </c>
      <c r="H6" s="83" t="s">
        <v>87</v>
      </c>
      <c r="K6" s="8" t="s">
        <v>217</v>
      </c>
      <c r="L6" s="1"/>
      <c r="M6" s="1"/>
      <c r="N6" s="1"/>
      <c r="O6" s="1"/>
      <c r="P6" s="1"/>
      <c r="Q6" s="1"/>
      <c r="R6" s="1"/>
      <c r="S6" s="1"/>
      <c r="T6" s="1"/>
      <c r="U6" s="1"/>
      <c r="AA6" s="89"/>
      <c r="AB6" s="90"/>
      <c r="AC6" s="91"/>
    </row>
    <row r="7" spans="1:29">
      <c r="A7" s="84">
        <v>39539</v>
      </c>
      <c r="B7" s="88">
        <v>0.42857139999999999</v>
      </c>
      <c r="C7" s="88">
        <v>0.57142859999999995</v>
      </c>
      <c r="D7" s="88">
        <v>0</v>
      </c>
      <c r="E7" s="115"/>
      <c r="F7" s="115"/>
      <c r="G7" s="115"/>
      <c r="H7" s="86">
        <f t="shared" ref="H7:H74" si="0">+SUM(B7:D7)</f>
        <v>1</v>
      </c>
      <c r="K7" s="181" t="s">
        <v>97</v>
      </c>
      <c r="L7" s="1"/>
      <c r="M7" s="1"/>
      <c r="N7" s="1"/>
      <c r="O7" s="1"/>
      <c r="P7" s="1"/>
      <c r="Q7" s="1"/>
      <c r="R7" s="1"/>
      <c r="S7" s="1"/>
      <c r="T7" s="1"/>
      <c r="U7" s="1"/>
      <c r="AA7" s="89"/>
      <c r="AB7" s="90"/>
      <c r="AC7" s="91"/>
    </row>
    <row r="8" spans="1:29">
      <c r="A8" s="84">
        <v>39630</v>
      </c>
      <c r="B8" s="88">
        <v>0.2</v>
      </c>
      <c r="C8" s="88">
        <v>0.73333329999999997</v>
      </c>
      <c r="D8" s="88">
        <v>6.6666669999999997E-2</v>
      </c>
      <c r="E8" s="88"/>
      <c r="F8" s="88"/>
      <c r="G8" s="88"/>
      <c r="H8" s="86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89"/>
      <c r="AB8" s="90"/>
      <c r="AC8" s="91"/>
    </row>
    <row r="9" spans="1:29">
      <c r="A9" s="84">
        <v>39722</v>
      </c>
      <c r="B9" s="88">
        <v>0.23529410000000001</v>
      </c>
      <c r="C9" s="88">
        <v>0.76470590000000005</v>
      </c>
      <c r="D9" s="88">
        <v>0</v>
      </c>
      <c r="E9" s="88"/>
      <c r="F9" s="88"/>
      <c r="G9" s="88"/>
      <c r="H9" s="86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89"/>
      <c r="AB9" s="90"/>
      <c r="AC9" s="91"/>
    </row>
    <row r="10" spans="1:29">
      <c r="A10" s="84">
        <v>39783</v>
      </c>
      <c r="B10" s="88">
        <v>0.35700000000000004</v>
      </c>
      <c r="C10" s="88">
        <v>0.64300000000000002</v>
      </c>
      <c r="D10" s="88">
        <v>0</v>
      </c>
      <c r="E10" s="88"/>
      <c r="F10" s="88"/>
      <c r="G10" s="88"/>
      <c r="H10" s="86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89"/>
      <c r="AB10" s="90"/>
      <c r="AC10" s="91"/>
    </row>
    <row r="11" spans="1:29">
      <c r="A11" s="84">
        <v>39873</v>
      </c>
      <c r="B11" s="88">
        <v>0.55600000000000005</v>
      </c>
      <c r="C11" s="88">
        <v>0.44400000000000001</v>
      </c>
      <c r="D11" s="88">
        <v>0</v>
      </c>
      <c r="E11" s="88"/>
      <c r="F11" s="88"/>
      <c r="G11" s="88"/>
      <c r="H11" s="86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89"/>
      <c r="AB11" s="90"/>
      <c r="AC11" s="91"/>
    </row>
    <row r="12" spans="1:29">
      <c r="A12" s="84">
        <v>39965</v>
      </c>
      <c r="B12" s="88">
        <v>0.36799999999999999</v>
      </c>
      <c r="C12" s="88">
        <v>0.63200000000000001</v>
      </c>
      <c r="D12" s="88">
        <v>0</v>
      </c>
      <c r="E12" s="88"/>
      <c r="F12" s="88"/>
      <c r="G12" s="88"/>
      <c r="H12" s="86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89"/>
      <c r="AB12" s="90"/>
      <c r="AC12" s="91"/>
    </row>
    <row r="13" spans="1:29">
      <c r="A13" s="84">
        <v>40057</v>
      </c>
      <c r="B13" s="88">
        <v>0.44400000000000001</v>
      </c>
      <c r="C13" s="88">
        <v>0.55600000000000005</v>
      </c>
      <c r="D13" s="88">
        <v>0</v>
      </c>
      <c r="E13" s="88"/>
      <c r="F13" s="88"/>
      <c r="G13" s="88"/>
      <c r="H13" s="86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89"/>
      <c r="AB13" s="90"/>
      <c r="AC13" s="91"/>
    </row>
    <row r="14" spans="1:29">
      <c r="A14" s="84">
        <v>40148</v>
      </c>
      <c r="B14" s="88">
        <v>0.29399999999999998</v>
      </c>
      <c r="C14" s="88">
        <v>0.70599999999999996</v>
      </c>
      <c r="D14" s="88">
        <v>0</v>
      </c>
      <c r="E14" s="88"/>
      <c r="F14" s="88"/>
      <c r="G14" s="88"/>
      <c r="H14" s="86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89"/>
      <c r="AB14" s="90"/>
      <c r="AC14" s="91"/>
    </row>
    <row r="15" spans="1:29">
      <c r="A15" s="84">
        <v>40238</v>
      </c>
      <c r="B15" s="88">
        <v>0.16699999999999998</v>
      </c>
      <c r="C15" s="88">
        <v>0.83299999999999996</v>
      </c>
      <c r="D15" s="88">
        <v>0</v>
      </c>
      <c r="E15" s="88"/>
      <c r="F15" s="88"/>
      <c r="G15" s="88"/>
      <c r="H15" s="86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89"/>
      <c r="AB15" s="90"/>
      <c r="AC15" s="91"/>
    </row>
    <row r="16" spans="1:29">
      <c r="A16" s="84">
        <v>40330</v>
      </c>
      <c r="B16" s="88">
        <v>0.27777777777777779</v>
      </c>
      <c r="C16" s="88">
        <v>0.72222222222222221</v>
      </c>
      <c r="D16" s="88">
        <v>0</v>
      </c>
      <c r="E16" s="88"/>
      <c r="F16" s="88"/>
      <c r="G16" s="88"/>
      <c r="H16" s="86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89"/>
      <c r="AB16" s="90"/>
      <c r="AC16" s="91"/>
    </row>
    <row r="17" spans="1:29">
      <c r="A17" s="84">
        <v>40422</v>
      </c>
      <c r="B17" s="88">
        <v>0.21052631578947367</v>
      </c>
      <c r="C17" s="88">
        <v>0.78947368421052633</v>
      </c>
      <c r="D17" s="88">
        <v>0</v>
      </c>
      <c r="E17" s="88"/>
      <c r="F17" s="88"/>
      <c r="G17" s="88"/>
      <c r="H17" s="86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89"/>
      <c r="AC17" s="91"/>
    </row>
    <row r="18" spans="1:29">
      <c r="A18" s="84">
        <v>40513</v>
      </c>
      <c r="B18" s="88">
        <v>0.29411764705882354</v>
      </c>
      <c r="C18" s="88">
        <v>0.6470588235294118</v>
      </c>
      <c r="D18" s="88">
        <v>5.8823529411764705E-2</v>
      </c>
      <c r="E18" s="88">
        <f>B23/SUM($B$23:$D$23)</f>
        <v>0.23076923076923078</v>
      </c>
      <c r="F18" s="88">
        <f t="shared" ref="F18:G18" si="1">C23/SUM($B$23:$D$23)</f>
        <v>0.76923076923076927</v>
      </c>
      <c r="G18" s="88">
        <f t="shared" si="1"/>
        <v>0</v>
      </c>
      <c r="H18" s="86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89"/>
      <c r="AC18" s="91"/>
    </row>
    <row r="19" spans="1:29">
      <c r="A19" s="84">
        <v>40603</v>
      </c>
      <c r="B19" s="88">
        <v>0.10526315789473684</v>
      </c>
      <c r="C19" s="88">
        <v>0.68421052631578949</v>
      </c>
      <c r="D19" s="88">
        <v>0.21052631578947367</v>
      </c>
      <c r="E19" s="88"/>
      <c r="F19" s="88"/>
      <c r="G19" s="88"/>
      <c r="H19" s="86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>
      <c r="A20" s="84">
        <v>40695</v>
      </c>
      <c r="B20" s="88">
        <v>0.16666666666666666</v>
      </c>
      <c r="C20" s="88">
        <v>0.72222222222222221</v>
      </c>
      <c r="D20" s="88">
        <v>0.1111111111111111</v>
      </c>
      <c r="E20" s="88"/>
      <c r="F20" s="88"/>
      <c r="G20" s="88"/>
      <c r="H20" s="86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>
      <c r="A21" s="84">
        <v>40787</v>
      </c>
      <c r="B21" s="88">
        <v>0.23809523809523808</v>
      </c>
      <c r="C21" s="88">
        <v>0.66666666666666663</v>
      </c>
      <c r="D21" s="88">
        <v>9.5238095238095233E-2</v>
      </c>
      <c r="E21" s="88"/>
      <c r="F21" s="88"/>
      <c r="G21" s="88"/>
      <c r="H21" s="86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244"/>
      <c r="AC21" s="244"/>
    </row>
    <row r="22" spans="1:29">
      <c r="A22" s="84">
        <v>40878</v>
      </c>
      <c r="B22" s="88">
        <v>0.14285714285714285</v>
      </c>
      <c r="C22" s="88">
        <v>0.80952380952380953</v>
      </c>
      <c r="D22" s="88">
        <v>4.7619047619047616E-2</v>
      </c>
      <c r="E22" s="88"/>
      <c r="F22" s="88"/>
      <c r="G22" s="88"/>
      <c r="H22" s="86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87"/>
      <c r="AC22" s="87"/>
    </row>
    <row r="23" spans="1:29">
      <c r="A23" s="84">
        <v>40969</v>
      </c>
      <c r="B23" s="88">
        <v>0.23076923076923075</v>
      </c>
      <c r="C23" s="88">
        <v>0.76923076923076916</v>
      </c>
      <c r="D23" s="88">
        <v>0</v>
      </c>
      <c r="E23" s="88">
        <v>0.19047619047619047</v>
      </c>
      <c r="F23" s="88">
        <v>0.76190476190476186</v>
      </c>
      <c r="G23" s="88">
        <v>4.7619047619047616E-2</v>
      </c>
      <c r="H23" s="86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89"/>
      <c r="AB23" s="90"/>
      <c r="AC23" s="91"/>
    </row>
    <row r="24" spans="1:29">
      <c r="A24" s="92">
        <v>41061</v>
      </c>
      <c r="B24" s="88">
        <v>0.45419847328244273</v>
      </c>
      <c r="C24" s="88">
        <v>0.54580152671755733</v>
      </c>
      <c r="D24" s="88">
        <v>0</v>
      </c>
      <c r="E24" s="88">
        <v>0.36363636363636365</v>
      </c>
      <c r="F24" s="88">
        <v>0.63636363636363635</v>
      </c>
      <c r="G24" s="88">
        <v>0</v>
      </c>
      <c r="H24" s="86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89"/>
      <c r="AB24" s="90"/>
      <c r="AC24" s="91"/>
    </row>
    <row r="25" spans="1:29">
      <c r="A25" s="92">
        <v>41153</v>
      </c>
      <c r="B25" s="88">
        <v>0.5</v>
      </c>
      <c r="C25" s="88">
        <v>0.33300000000000002</v>
      </c>
      <c r="D25" s="88">
        <v>0.16699999999999998</v>
      </c>
      <c r="E25" s="88">
        <v>0.5</v>
      </c>
      <c r="F25" s="88">
        <v>0.42</v>
      </c>
      <c r="G25" s="88">
        <v>0.08</v>
      </c>
      <c r="H25" s="86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89"/>
      <c r="AB25" s="90"/>
      <c r="AC25" s="91"/>
    </row>
    <row r="26" spans="1:29">
      <c r="A26" s="92">
        <v>41244</v>
      </c>
      <c r="B26" s="88">
        <v>0.38447319778188549</v>
      </c>
      <c r="C26" s="88">
        <v>0.61552680221811462</v>
      </c>
      <c r="D26" s="88">
        <v>0</v>
      </c>
      <c r="E26" s="88">
        <v>0.38500000000000001</v>
      </c>
      <c r="F26" s="88">
        <v>0.61499999999999999</v>
      </c>
      <c r="G26" s="88">
        <v>0</v>
      </c>
      <c r="H26" s="86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89"/>
      <c r="AB26" s="90"/>
      <c r="AC26" s="91"/>
    </row>
    <row r="27" spans="1:29">
      <c r="A27" s="92">
        <v>41334</v>
      </c>
      <c r="B27" s="88">
        <v>0.5</v>
      </c>
      <c r="C27" s="88">
        <v>0.41699999999999998</v>
      </c>
      <c r="D27" s="88">
        <v>8.3000000000000004E-2</v>
      </c>
      <c r="E27" s="88">
        <v>0.41699999999999998</v>
      </c>
      <c r="F27" s="88">
        <v>0.5</v>
      </c>
      <c r="G27" s="88">
        <v>8.3000000000000004E-2</v>
      </c>
      <c r="H27" s="86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89"/>
      <c r="AB27" s="90"/>
      <c r="AC27" s="91"/>
    </row>
    <row r="28" spans="1:29">
      <c r="A28" s="92">
        <v>41426</v>
      </c>
      <c r="B28" s="88">
        <v>0.44444444444444442</v>
      </c>
      <c r="C28" s="88">
        <v>0.55555555555555558</v>
      </c>
      <c r="D28" s="88">
        <v>0</v>
      </c>
      <c r="E28" s="88">
        <v>0.33333333333333331</v>
      </c>
      <c r="F28" s="88">
        <v>0.66666666666666663</v>
      </c>
      <c r="G28" s="88">
        <v>0</v>
      </c>
      <c r="H28" s="86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89"/>
      <c r="AB28" s="90"/>
      <c r="AC28" s="91"/>
    </row>
    <row r="29" spans="1:29">
      <c r="A29" s="92">
        <v>41518</v>
      </c>
      <c r="B29" s="88">
        <v>0.33333333333333331</v>
      </c>
      <c r="C29" s="88">
        <v>0.66666666666666663</v>
      </c>
      <c r="D29" s="88">
        <v>0</v>
      </c>
      <c r="E29" s="88">
        <v>0.25</v>
      </c>
      <c r="F29" s="88">
        <v>0.5</v>
      </c>
      <c r="G29" s="88">
        <v>0.25</v>
      </c>
      <c r="H29" s="86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89"/>
      <c r="AB29" s="90"/>
      <c r="AC29" s="91"/>
    </row>
    <row r="30" spans="1:29">
      <c r="A30" s="92">
        <v>41609</v>
      </c>
      <c r="B30" s="88">
        <v>0.42857142857142855</v>
      </c>
      <c r="C30" s="88">
        <v>0.5714285714285714</v>
      </c>
      <c r="D30" s="88">
        <v>0</v>
      </c>
      <c r="E30" s="88">
        <v>0.5714285714285714</v>
      </c>
      <c r="F30" s="88">
        <v>0.42857142857142855</v>
      </c>
      <c r="G30" s="88">
        <v>0</v>
      </c>
      <c r="H30" s="86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89"/>
      <c r="AB30" s="90"/>
      <c r="AC30" s="91"/>
    </row>
    <row r="31" spans="1:29">
      <c r="A31" s="92">
        <v>41699</v>
      </c>
      <c r="B31" s="116">
        <v>0.44444444444444442</v>
      </c>
      <c r="C31" s="116">
        <v>0.44444444444444442</v>
      </c>
      <c r="D31" s="116">
        <v>0.1111111111111111</v>
      </c>
      <c r="E31" s="117">
        <v>0.22222222222222221</v>
      </c>
      <c r="F31" s="116">
        <v>0.55555555555555558</v>
      </c>
      <c r="G31" s="116">
        <v>0.22222222222222221</v>
      </c>
      <c r="H31" s="86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89"/>
      <c r="AB31" s="90"/>
      <c r="AC31" s="91"/>
    </row>
    <row r="32" spans="1:29">
      <c r="A32" s="92">
        <v>41791</v>
      </c>
      <c r="B32" s="116">
        <v>0.22222222222222221</v>
      </c>
      <c r="C32" s="116">
        <v>0.77777777777777779</v>
      </c>
      <c r="D32" s="116">
        <v>0</v>
      </c>
      <c r="E32" s="117">
        <v>0.33333333333333331</v>
      </c>
      <c r="F32" s="116">
        <v>0.66666666666666663</v>
      </c>
      <c r="G32" s="116">
        <v>0</v>
      </c>
      <c r="H32" s="86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89"/>
      <c r="AB32" s="90"/>
      <c r="AC32" s="91"/>
    </row>
    <row r="33" spans="1:29">
      <c r="A33" s="92">
        <v>41883</v>
      </c>
      <c r="B33" s="116">
        <v>0.375</v>
      </c>
      <c r="C33" s="116">
        <v>0.5</v>
      </c>
      <c r="D33" s="116">
        <v>0.125</v>
      </c>
      <c r="E33" s="117">
        <v>0.25</v>
      </c>
      <c r="F33" s="116">
        <v>0.625</v>
      </c>
      <c r="G33" s="116">
        <v>0.125</v>
      </c>
      <c r="H33" s="86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89"/>
      <c r="AB33" s="90"/>
      <c r="AC33" s="91"/>
    </row>
    <row r="34" spans="1:29">
      <c r="A34" s="92">
        <v>41974</v>
      </c>
      <c r="B34" s="116">
        <v>0.2857142857142857</v>
      </c>
      <c r="C34" s="116">
        <v>0.7142857142857143</v>
      </c>
      <c r="D34" s="116">
        <v>0</v>
      </c>
      <c r="E34" s="117">
        <v>0.14285714285714285</v>
      </c>
      <c r="F34" s="116">
        <v>0.8571428571428571</v>
      </c>
      <c r="G34" s="116">
        <v>0</v>
      </c>
      <c r="H34" s="86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89"/>
      <c r="AB34" s="90"/>
      <c r="AC34" s="91"/>
    </row>
    <row r="35" spans="1:29">
      <c r="A35" s="92">
        <v>42064</v>
      </c>
      <c r="B35" s="117">
        <v>0.16666666666666666</v>
      </c>
      <c r="C35" s="116">
        <v>0.83333333333333337</v>
      </c>
      <c r="D35" s="116">
        <v>0</v>
      </c>
      <c r="E35" s="117">
        <v>0.16666666666666666</v>
      </c>
      <c r="F35" s="116">
        <v>0.83333333333333337</v>
      </c>
      <c r="G35" s="116">
        <v>0</v>
      </c>
      <c r="H35" s="86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89"/>
      <c r="AB35" s="90"/>
      <c r="AC35" s="91"/>
    </row>
    <row r="36" spans="1:29">
      <c r="A36" s="92">
        <v>42156</v>
      </c>
      <c r="B36" s="94">
        <v>0.55555555555555558</v>
      </c>
      <c r="C36" s="94">
        <v>0.44444444444444442</v>
      </c>
      <c r="D36" s="94">
        <v>0</v>
      </c>
      <c r="E36" s="118">
        <v>0.55555555555555558</v>
      </c>
      <c r="F36" s="94">
        <v>0.44444444444444442</v>
      </c>
      <c r="G36" s="94">
        <v>0</v>
      </c>
      <c r="H36" s="86">
        <f t="shared" si="0"/>
        <v>1</v>
      </c>
      <c r="K36" s="2" t="s">
        <v>89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89"/>
      <c r="AB36" s="90"/>
      <c r="AC36" s="91"/>
    </row>
    <row r="37" spans="1:29">
      <c r="A37" s="92">
        <v>42248</v>
      </c>
      <c r="B37" s="118">
        <v>0.75</v>
      </c>
      <c r="C37" s="94">
        <v>0.25</v>
      </c>
      <c r="D37" s="94">
        <v>0</v>
      </c>
      <c r="E37" s="118">
        <v>0.75</v>
      </c>
      <c r="F37" s="94">
        <v>0.25</v>
      </c>
      <c r="G37" s="94">
        <v>0</v>
      </c>
      <c r="H37" s="86">
        <f t="shared" si="0"/>
        <v>1</v>
      </c>
      <c r="K37" s="1" t="s">
        <v>229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89"/>
      <c r="AB37" s="90"/>
      <c r="AC37" s="91"/>
    </row>
    <row r="38" spans="1:29">
      <c r="A38" s="92">
        <v>42339</v>
      </c>
      <c r="B38" s="118">
        <v>0.625</v>
      </c>
      <c r="C38" s="94">
        <v>0.375</v>
      </c>
      <c r="D38" s="94">
        <v>0</v>
      </c>
      <c r="E38" s="118">
        <v>0.25</v>
      </c>
      <c r="F38" s="94">
        <v>0.5</v>
      </c>
      <c r="G38" s="94">
        <v>0.25</v>
      </c>
      <c r="H38" s="86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89"/>
      <c r="AB38" s="90"/>
      <c r="AC38" s="91"/>
    </row>
    <row r="39" spans="1:29">
      <c r="A39" s="92">
        <v>42430</v>
      </c>
      <c r="B39" s="118">
        <v>0.33333333333333331</v>
      </c>
      <c r="C39" s="94">
        <v>0.66666666666666663</v>
      </c>
      <c r="D39" s="94">
        <v>0</v>
      </c>
      <c r="E39" s="118">
        <v>0.33333333333333331</v>
      </c>
      <c r="F39" s="94">
        <v>0.55555555555555558</v>
      </c>
      <c r="G39" s="94">
        <v>0.1111111111111111</v>
      </c>
      <c r="H39" s="86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89"/>
      <c r="AB39" s="90"/>
      <c r="AC39" s="91"/>
    </row>
    <row r="40" spans="1:29">
      <c r="A40" s="92">
        <v>42522</v>
      </c>
      <c r="B40" s="118">
        <v>0.44444444444444442</v>
      </c>
      <c r="C40" s="94">
        <v>0.55555555555555558</v>
      </c>
      <c r="D40" s="94">
        <v>0</v>
      </c>
      <c r="E40" s="118">
        <v>0.44444444444444442</v>
      </c>
      <c r="F40" s="94">
        <v>0.55555555555555558</v>
      </c>
      <c r="G40" s="94">
        <v>0</v>
      </c>
      <c r="H40" s="86">
        <f t="shared" si="0"/>
        <v>1</v>
      </c>
      <c r="AA40" s="89"/>
      <c r="AB40" s="90"/>
      <c r="AC40" s="91"/>
    </row>
    <row r="41" spans="1:29">
      <c r="A41" s="92">
        <v>42614</v>
      </c>
      <c r="B41" s="94">
        <v>0.42857142857142855</v>
      </c>
      <c r="C41" s="94">
        <v>0.2857142857142857</v>
      </c>
      <c r="D41" s="94">
        <v>0.2857142857142857</v>
      </c>
      <c r="E41" s="118">
        <v>0.42857142857142855</v>
      </c>
      <c r="F41" s="94">
        <v>0.2857142857142857</v>
      </c>
      <c r="G41" s="94">
        <v>0.2857142857142857</v>
      </c>
      <c r="H41" s="86">
        <f t="shared" si="0"/>
        <v>0.99999999999999989</v>
      </c>
      <c r="AA41" s="89"/>
      <c r="AB41" s="90"/>
      <c r="AC41" s="91"/>
    </row>
    <row r="42" spans="1:29">
      <c r="A42" s="92">
        <v>42705</v>
      </c>
      <c r="B42" s="94">
        <v>0.33333333333333331</v>
      </c>
      <c r="C42" s="94">
        <v>0.66666666666666663</v>
      </c>
      <c r="D42" s="94">
        <v>0</v>
      </c>
      <c r="E42" s="94">
        <v>0.16666666666666666</v>
      </c>
      <c r="F42" s="94">
        <v>0.83333333333333337</v>
      </c>
      <c r="G42" s="94">
        <v>0</v>
      </c>
      <c r="H42" s="86">
        <f t="shared" si="0"/>
        <v>1</v>
      </c>
      <c r="AA42" s="89"/>
      <c r="AB42" s="90"/>
      <c r="AC42" s="91"/>
    </row>
    <row r="43" spans="1:29">
      <c r="A43" s="92">
        <v>42795</v>
      </c>
      <c r="B43" s="94">
        <v>0.30000000000000004</v>
      </c>
      <c r="C43" s="94">
        <v>0.7</v>
      </c>
      <c r="D43" s="94">
        <v>0</v>
      </c>
      <c r="E43" s="118">
        <v>0.2</v>
      </c>
      <c r="F43" s="94">
        <v>0.7</v>
      </c>
      <c r="G43" s="94">
        <v>0.1</v>
      </c>
      <c r="H43" s="86">
        <f t="shared" si="0"/>
        <v>1</v>
      </c>
      <c r="AA43" s="89"/>
      <c r="AB43" s="90"/>
      <c r="AC43" s="91"/>
    </row>
    <row r="44" spans="1:29">
      <c r="A44" s="92">
        <v>42887</v>
      </c>
      <c r="B44" s="94">
        <v>0.1111111111111111</v>
      </c>
      <c r="C44" s="94">
        <v>0.88888888888888884</v>
      </c>
      <c r="D44" s="94">
        <v>0</v>
      </c>
      <c r="E44" s="118">
        <v>0.33333333333333331</v>
      </c>
      <c r="F44" s="94">
        <v>0.66666666666666663</v>
      </c>
      <c r="G44" s="94">
        <v>0</v>
      </c>
      <c r="H44" s="86">
        <f t="shared" si="0"/>
        <v>1</v>
      </c>
      <c r="AA44" s="89"/>
      <c r="AB44" s="90"/>
      <c r="AC44" s="91"/>
    </row>
    <row r="45" spans="1:29">
      <c r="A45" s="92">
        <v>42979</v>
      </c>
      <c r="B45" s="94">
        <v>0.79999999999999993</v>
      </c>
      <c r="C45" s="94">
        <v>0</v>
      </c>
      <c r="D45" s="94">
        <v>0.2</v>
      </c>
      <c r="E45" s="118">
        <v>0.60000000000000009</v>
      </c>
      <c r="F45" s="94">
        <v>0.4</v>
      </c>
      <c r="G45" s="94">
        <v>0</v>
      </c>
      <c r="H45" s="86">
        <f t="shared" si="0"/>
        <v>1</v>
      </c>
      <c r="AA45" s="89"/>
      <c r="AB45" s="90"/>
      <c r="AC45" s="91"/>
    </row>
    <row r="46" spans="1:29">
      <c r="A46" s="92">
        <v>43070</v>
      </c>
      <c r="B46" s="118">
        <v>0.25</v>
      </c>
      <c r="C46" s="94">
        <v>0.75</v>
      </c>
      <c r="D46" s="94">
        <v>0</v>
      </c>
      <c r="E46" s="118">
        <v>0.66666666666666663</v>
      </c>
      <c r="F46" s="94">
        <v>0.33333333333333331</v>
      </c>
      <c r="G46" s="94">
        <v>0</v>
      </c>
      <c r="H46" s="86">
        <f t="shared" si="0"/>
        <v>1</v>
      </c>
      <c r="AA46" s="89"/>
      <c r="AB46" s="90"/>
      <c r="AC46" s="91"/>
    </row>
    <row r="47" spans="1:29">
      <c r="A47" s="92">
        <v>43160</v>
      </c>
      <c r="B47" s="118">
        <v>0.1111111111111111</v>
      </c>
      <c r="C47" s="94">
        <v>0.88888888888888884</v>
      </c>
      <c r="D47" s="94">
        <v>0</v>
      </c>
      <c r="E47" s="118">
        <v>0.1111111111111111</v>
      </c>
      <c r="F47" s="94">
        <v>0.88888888888888884</v>
      </c>
      <c r="G47" s="94">
        <v>0</v>
      </c>
      <c r="H47" s="86">
        <f t="shared" si="0"/>
        <v>1</v>
      </c>
      <c r="AA47" s="89"/>
      <c r="AB47" s="90"/>
      <c r="AC47" s="91"/>
    </row>
    <row r="48" spans="1:29">
      <c r="A48" s="92">
        <v>43252</v>
      </c>
      <c r="B48" s="118">
        <v>0.33333333333333331</v>
      </c>
      <c r="C48" s="118">
        <v>0.66666666666666663</v>
      </c>
      <c r="D48" s="118">
        <v>0</v>
      </c>
      <c r="E48" s="118">
        <v>0.16666666666666666</v>
      </c>
      <c r="F48" s="118">
        <v>0.83333333333333337</v>
      </c>
      <c r="G48" s="118">
        <v>0</v>
      </c>
      <c r="H48" s="86">
        <f t="shared" si="0"/>
        <v>1</v>
      </c>
      <c r="AA48" s="89"/>
      <c r="AB48" s="90"/>
      <c r="AC48" s="91"/>
    </row>
    <row r="49" spans="1:29">
      <c r="A49" s="92">
        <v>43344</v>
      </c>
      <c r="B49" s="118">
        <v>0.33333333333333331</v>
      </c>
      <c r="C49" s="118">
        <v>0.66666666666666663</v>
      </c>
      <c r="D49" s="118">
        <v>0</v>
      </c>
      <c r="E49" s="118">
        <v>0</v>
      </c>
      <c r="F49" s="118">
        <v>1</v>
      </c>
      <c r="G49" s="118">
        <v>0</v>
      </c>
      <c r="H49" s="86">
        <f t="shared" si="0"/>
        <v>1</v>
      </c>
      <c r="AA49" s="89"/>
      <c r="AB49" s="90"/>
      <c r="AC49" s="91"/>
    </row>
    <row r="50" spans="1:29">
      <c r="A50" s="92">
        <v>43435</v>
      </c>
      <c r="B50" s="118">
        <v>0</v>
      </c>
      <c r="C50" s="118">
        <v>0.8571428571428571</v>
      </c>
      <c r="D50" s="118">
        <v>0.14285714285714285</v>
      </c>
      <c r="E50" s="118">
        <v>0</v>
      </c>
      <c r="F50" s="94">
        <v>0.8571428571428571</v>
      </c>
      <c r="G50" s="94">
        <v>0.14285714285714285</v>
      </c>
      <c r="H50" s="86">
        <f t="shared" si="0"/>
        <v>1</v>
      </c>
      <c r="AA50" s="89"/>
      <c r="AB50" s="90"/>
      <c r="AC50" s="91"/>
    </row>
    <row r="51" spans="1:29">
      <c r="A51" s="92">
        <v>43525</v>
      </c>
      <c r="B51" s="118">
        <v>0</v>
      </c>
      <c r="C51" s="94">
        <v>0.75</v>
      </c>
      <c r="D51" s="94">
        <v>0.25</v>
      </c>
      <c r="E51" s="118">
        <v>0.25</v>
      </c>
      <c r="F51" s="94">
        <v>0.5</v>
      </c>
      <c r="G51" s="94">
        <v>0.25</v>
      </c>
      <c r="H51" s="86">
        <f t="shared" si="0"/>
        <v>1</v>
      </c>
      <c r="AA51" s="89"/>
      <c r="AB51" s="90"/>
      <c r="AC51" s="91"/>
    </row>
    <row r="52" spans="1:29">
      <c r="A52" s="92">
        <v>43617</v>
      </c>
      <c r="B52" s="118">
        <v>0.33333333333333331</v>
      </c>
      <c r="C52" s="94">
        <v>0.66666666666666663</v>
      </c>
      <c r="D52" s="94">
        <v>0</v>
      </c>
      <c r="E52" s="118">
        <v>0.33333333333333331</v>
      </c>
      <c r="F52" s="94">
        <v>0.66666666666666663</v>
      </c>
      <c r="G52" s="94">
        <v>0</v>
      </c>
      <c r="H52" s="86">
        <f t="shared" si="0"/>
        <v>1</v>
      </c>
      <c r="AA52" s="89"/>
      <c r="AB52" s="90"/>
      <c r="AC52" s="91"/>
    </row>
    <row r="53" spans="1:29">
      <c r="A53" s="92">
        <v>43709</v>
      </c>
      <c r="B53" s="118">
        <v>0</v>
      </c>
      <c r="C53" s="94">
        <v>1</v>
      </c>
      <c r="D53" s="94">
        <v>0</v>
      </c>
      <c r="E53" s="118">
        <v>0</v>
      </c>
      <c r="F53" s="94">
        <v>1</v>
      </c>
      <c r="G53" s="94">
        <v>0</v>
      </c>
      <c r="H53" s="86">
        <f t="shared" si="0"/>
        <v>1</v>
      </c>
      <c r="AA53" s="89"/>
      <c r="AB53" s="90"/>
      <c r="AC53" s="91"/>
    </row>
    <row r="54" spans="1:29">
      <c r="A54" s="92">
        <v>43800</v>
      </c>
      <c r="B54" s="118">
        <v>0.16666666666666674</v>
      </c>
      <c r="C54" s="118">
        <v>0.66666666666666652</v>
      </c>
      <c r="D54" s="118">
        <v>0.16666666666666674</v>
      </c>
      <c r="E54" s="118">
        <v>0.16666666666666674</v>
      </c>
      <c r="F54" s="118">
        <v>0.66666666666666652</v>
      </c>
      <c r="G54" s="118">
        <v>0.16666666666666674</v>
      </c>
      <c r="H54" s="86">
        <f t="shared" si="0"/>
        <v>1</v>
      </c>
      <c r="AA54" s="89"/>
      <c r="AB54" s="90"/>
      <c r="AC54" s="91"/>
    </row>
    <row r="55" spans="1:29">
      <c r="A55" s="92">
        <v>43891</v>
      </c>
      <c r="B55" s="118">
        <v>0.28571428571428603</v>
      </c>
      <c r="C55" s="118">
        <v>0.71428571428571408</v>
      </c>
      <c r="D55" s="118">
        <v>0</v>
      </c>
      <c r="E55" s="118">
        <v>0.8571428571428571</v>
      </c>
      <c r="F55" s="118">
        <v>0.1428571428571429</v>
      </c>
      <c r="G55" s="118">
        <v>0</v>
      </c>
      <c r="H55" s="86">
        <f t="shared" si="0"/>
        <v>1</v>
      </c>
      <c r="AA55" s="89"/>
      <c r="AB55" s="90"/>
      <c r="AC55" s="91"/>
    </row>
    <row r="56" spans="1:29">
      <c r="A56" s="92">
        <v>43983</v>
      </c>
      <c r="B56" s="118">
        <v>0.8</v>
      </c>
      <c r="C56" s="118">
        <v>0</v>
      </c>
      <c r="D56" s="118">
        <v>0.2</v>
      </c>
      <c r="E56" s="118">
        <v>0.66666666666666696</v>
      </c>
      <c r="F56" s="118">
        <v>0</v>
      </c>
      <c r="G56" s="118">
        <v>0.33333333333333298</v>
      </c>
      <c r="H56" s="86">
        <f t="shared" si="0"/>
        <v>1</v>
      </c>
      <c r="AA56" s="89"/>
      <c r="AB56" s="90"/>
      <c r="AC56" s="91"/>
    </row>
    <row r="57" spans="1:29">
      <c r="A57" s="92">
        <v>44075</v>
      </c>
      <c r="B57" s="118">
        <v>0.33333333333333398</v>
      </c>
      <c r="C57" s="79">
        <v>0.16666666666666699</v>
      </c>
      <c r="D57" s="79">
        <v>0.5</v>
      </c>
      <c r="E57" s="79">
        <v>0.33333333333333298</v>
      </c>
      <c r="F57" s="79">
        <v>0.16666666666666699</v>
      </c>
      <c r="G57" s="85">
        <v>0.5</v>
      </c>
      <c r="H57" s="86">
        <f t="shared" si="0"/>
        <v>1.0000000000000009</v>
      </c>
      <c r="AA57" s="89"/>
      <c r="AB57" s="90"/>
      <c r="AC57" s="91"/>
    </row>
    <row r="58" spans="1:29">
      <c r="A58" s="92">
        <v>44166</v>
      </c>
      <c r="B58" s="79">
        <v>0.28571428571428598</v>
      </c>
      <c r="C58" s="79">
        <v>0.42857142857142899</v>
      </c>
      <c r="D58" s="79">
        <v>0.28571428571428598</v>
      </c>
      <c r="E58" s="79">
        <v>0.14285714285714299</v>
      </c>
      <c r="F58" s="79">
        <v>0.57142857142857095</v>
      </c>
      <c r="G58" s="85">
        <v>0.28571428571428598</v>
      </c>
      <c r="H58" s="86">
        <f t="shared" si="0"/>
        <v>1.0000000000000009</v>
      </c>
      <c r="AA58" s="89"/>
      <c r="AB58" s="90"/>
      <c r="AC58" s="91"/>
    </row>
    <row r="59" spans="1:29">
      <c r="A59" s="92">
        <v>44256</v>
      </c>
      <c r="B59" s="79">
        <v>0.42857142857142899</v>
      </c>
      <c r="C59" s="79">
        <v>0.57142857142857195</v>
      </c>
      <c r="D59" s="85">
        <v>0</v>
      </c>
      <c r="E59" s="79">
        <v>0.28571428571428598</v>
      </c>
      <c r="F59" s="79">
        <v>0.57142857142857195</v>
      </c>
      <c r="G59" s="85">
        <v>0.14285714285714299</v>
      </c>
      <c r="H59" s="86">
        <f t="shared" si="0"/>
        <v>1.0000000000000009</v>
      </c>
      <c r="AA59" s="89"/>
      <c r="AB59" s="90"/>
      <c r="AC59" s="91"/>
    </row>
    <row r="60" spans="1:29">
      <c r="A60" s="92">
        <v>44348</v>
      </c>
      <c r="B60" s="79">
        <v>0.14285714285714299</v>
      </c>
      <c r="C60" s="79">
        <v>0.71428571428571397</v>
      </c>
      <c r="D60" s="79">
        <v>0.14285714285714299</v>
      </c>
      <c r="E60" s="79">
        <v>0.14285714285714299</v>
      </c>
      <c r="F60" s="79">
        <v>0.57142857142857095</v>
      </c>
      <c r="G60" s="85">
        <v>0.28571428571428598</v>
      </c>
      <c r="H60" s="86">
        <f t="shared" si="0"/>
        <v>1</v>
      </c>
      <c r="AA60" s="89"/>
      <c r="AB60" s="90"/>
      <c r="AC60" s="91"/>
    </row>
    <row r="61" spans="1:29">
      <c r="A61" s="92">
        <v>44440</v>
      </c>
      <c r="B61" s="118">
        <v>0.4</v>
      </c>
      <c r="C61" s="118">
        <v>0.6</v>
      </c>
      <c r="D61" s="118">
        <v>0</v>
      </c>
      <c r="E61" s="118">
        <v>0.3</v>
      </c>
      <c r="F61" s="118">
        <v>0.6</v>
      </c>
      <c r="G61" s="118">
        <v>0.1</v>
      </c>
      <c r="H61" s="86">
        <f t="shared" si="0"/>
        <v>1</v>
      </c>
      <c r="AA61" s="89"/>
      <c r="AB61" s="90"/>
      <c r="AC61" s="91"/>
    </row>
    <row r="62" spans="1:29">
      <c r="A62" s="92">
        <v>44531</v>
      </c>
      <c r="B62" s="118">
        <v>0.5</v>
      </c>
      <c r="C62" s="118">
        <v>0.33333333333333298</v>
      </c>
      <c r="D62" s="118">
        <v>0.16666666666666699</v>
      </c>
      <c r="E62" s="118">
        <v>0.33333333333333298</v>
      </c>
      <c r="F62" s="118">
        <v>0.33333333333333298</v>
      </c>
      <c r="G62" s="118">
        <v>0.33333333333333298</v>
      </c>
      <c r="H62" s="86">
        <f t="shared" si="0"/>
        <v>1</v>
      </c>
      <c r="AA62" s="89"/>
      <c r="AC62" s="91"/>
    </row>
    <row r="63" spans="1:29">
      <c r="A63" s="92">
        <v>44621</v>
      </c>
      <c r="B63" s="118">
        <v>0</v>
      </c>
      <c r="C63" s="118">
        <v>0.85714285714285698</v>
      </c>
      <c r="D63" s="118">
        <v>0.14285714285714299</v>
      </c>
      <c r="E63" s="118">
        <v>0</v>
      </c>
      <c r="F63" s="118">
        <v>0.85714285714285698</v>
      </c>
      <c r="G63" s="118">
        <v>0.14285714285714299</v>
      </c>
      <c r="H63" s="86">
        <f t="shared" si="0"/>
        <v>1</v>
      </c>
      <c r="AC63" s="91"/>
    </row>
    <row r="64" spans="1:29">
      <c r="A64" s="92">
        <v>44713</v>
      </c>
      <c r="B64" s="118">
        <v>0.33333333333333298</v>
      </c>
      <c r="C64" s="118">
        <v>0.5</v>
      </c>
      <c r="D64" s="118">
        <v>0.16666666666666699</v>
      </c>
      <c r="E64" s="118">
        <v>0.33333333333333298</v>
      </c>
      <c r="F64" s="118">
        <v>0.5</v>
      </c>
      <c r="G64" s="118">
        <v>0.16666666666666699</v>
      </c>
      <c r="H64" s="86">
        <f t="shared" si="0"/>
        <v>1</v>
      </c>
    </row>
    <row r="65" spans="1:29">
      <c r="A65" s="92">
        <v>44805</v>
      </c>
      <c r="B65" s="118">
        <v>0.4</v>
      </c>
      <c r="C65" s="118">
        <v>0.6</v>
      </c>
      <c r="D65" s="118">
        <v>0</v>
      </c>
      <c r="E65" s="118">
        <v>0.4</v>
      </c>
      <c r="F65" s="118">
        <v>0.6</v>
      </c>
      <c r="G65" s="118">
        <v>0</v>
      </c>
      <c r="H65" s="86">
        <f t="shared" si="0"/>
        <v>1</v>
      </c>
    </row>
    <row r="66" spans="1:29">
      <c r="A66" s="92">
        <v>44896</v>
      </c>
      <c r="B66" s="118">
        <v>0.5</v>
      </c>
      <c r="C66" s="118">
        <v>0.5</v>
      </c>
      <c r="D66" s="118">
        <v>0</v>
      </c>
      <c r="E66" s="118">
        <v>0.66666666666666696</v>
      </c>
      <c r="F66" s="118">
        <v>0.33333333333333298</v>
      </c>
      <c r="G66" s="118">
        <v>0</v>
      </c>
      <c r="H66" s="86">
        <f t="shared" si="0"/>
        <v>1</v>
      </c>
    </row>
    <row r="67" spans="1:29">
      <c r="A67" s="92">
        <v>44986</v>
      </c>
      <c r="B67" s="118">
        <v>0.375</v>
      </c>
      <c r="C67" s="118">
        <v>0.625</v>
      </c>
      <c r="D67" s="118">
        <v>0</v>
      </c>
      <c r="E67" s="118">
        <v>0.625</v>
      </c>
      <c r="F67" s="118">
        <v>0.25</v>
      </c>
      <c r="G67" s="118">
        <v>0.125</v>
      </c>
      <c r="H67" s="86">
        <f t="shared" si="0"/>
        <v>1</v>
      </c>
    </row>
    <row r="68" spans="1:29">
      <c r="A68" s="92">
        <v>45078</v>
      </c>
      <c r="B68" s="118">
        <v>0.54545454545454586</v>
      </c>
      <c r="C68" s="118">
        <v>0.45454545454545497</v>
      </c>
      <c r="D68" s="118">
        <v>0</v>
      </c>
      <c r="E68" s="118">
        <v>0.45454545454545486</v>
      </c>
      <c r="F68" s="118">
        <v>0.54545454545454497</v>
      </c>
      <c r="G68" s="118">
        <v>0</v>
      </c>
      <c r="H68" s="86">
        <f t="shared" si="0"/>
        <v>1.0000000000000009</v>
      </c>
    </row>
    <row r="69" spans="1:29">
      <c r="A69" s="92">
        <v>45170</v>
      </c>
      <c r="B69" s="118">
        <v>0.25</v>
      </c>
      <c r="C69" s="118">
        <v>0.75</v>
      </c>
      <c r="D69" s="118">
        <v>0</v>
      </c>
      <c r="E69" s="118">
        <v>0.375</v>
      </c>
      <c r="F69" s="118">
        <v>0.625</v>
      </c>
      <c r="G69" s="118">
        <v>0</v>
      </c>
      <c r="H69" s="86">
        <f t="shared" si="0"/>
        <v>1</v>
      </c>
    </row>
    <row r="70" spans="1:29">
      <c r="A70" s="92">
        <v>45261</v>
      </c>
      <c r="B70" s="118">
        <v>0.5</v>
      </c>
      <c r="C70" s="118">
        <v>0.5</v>
      </c>
      <c r="D70" s="118">
        <v>0</v>
      </c>
      <c r="E70" s="118">
        <v>0.625</v>
      </c>
      <c r="F70" s="118">
        <v>0.25</v>
      </c>
      <c r="G70" s="118">
        <v>0.125</v>
      </c>
      <c r="H70" s="86">
        <f t="shared" si="0"/>
        <v>1</v>
      </c>
    </row>
    <row r="71" spans="1:29">
      <c r="A71" s="92">
        <v>45352</v>
      </c>
      <c r="B71" s="118">
        <v>0.375</v>
      </c>
      <c r="C71" s="118">
        <v>0.625</v>
      </c>
      <c r="D71" s="118">
        <v>0</v>
      </c>
      <c r="E71" s="118">
        <v>0.25</v>
      </c>
      <c r="F71" s="118">
        <v>0.75</v>
      </c>
      <c r="G71" s="118">
        <v>0</v>
      </c>
      <c r="H71" s="86">
        <f t="shared" si="0"/>
        <v>1</v>
      </c>
    </row>
    <row r="72" spans="1:29">
      <c r="A72" s="92">
        <v>45444</v>
      </c>
      <c r="B72" s="118">
        <v>0.44444444444444398</v>
      </c>
      <c r="C72" s="118">
        <v>0.55555555555555602</v>
      </c>
      <c r="D72" s="118">
        <v>0</v>
      </c>
      <c r="E72" s="118">
        <v>0.22222222222222199</v>
      </c>
      <c r="F72" s="118">
        <v>0.77777777777777801</v>
      </c>
      <c r="G72" s="118">
        <v>0</v>
      </c>
      <c r="H72" s="86">
        <f t="shared" si="0"/>
        <v>1</v>
      </c>
    </row>
    <row r="73" spans="1:29">
      <c r="A73" s="92">
        <v>45536</v>
      </c>
      <c r="B73" s="118">
        <v>0.5</v>
      </c>
      <c r="C73" s="118">
        <v>0.33333333333333298</v>
      </c>
      <c r="D73" s="118">
        <v>0.16666666666666699</v>
      </c>
      <c r="E73" s="118">
        <v>0.14285714285714299</v>
      </c>
      <c r="F73" s="118">
        <v>0.42857142857142899</v>
      </c>
      <c r="G73" s="118">
        <v>0.42857142857142894</v>
      </c>
      <c r="H73" s="86">
        <f t="shared" si="0"/>
        <v>1</v>
      </c>
    </row>
    <row r="74" spans="1:29">
      <c r="A74" s="92">
        <v>45627</v>
      </c>
      <c r="B74" s="118">
        <v>0.4</v>
      </c>
      <c r="C74" s="118">
        <v>0.5</v>
      </c>
      <c r="D74" s="118">
        <v>0.1</v>
      </c>
      <c r="E74" s="118">
        <v>0.3</v>
      </c>
      <c r="F74" s="118">
        <v>0.4</v>
      </c>
      <c r="G74" s="118">
        <v>0.30000000000000004</v>
      </c>
      <c r="H74" s="86">
        <f t="shared" si="0"/>
        <v>1</v>
      </c>
    </row>
    <row r="75" spans="1:29">
      <c r="A75" s="92">
        <v>45717</v>
      </c>
      <c r="B75" s="118">
        <v>0.1</v>
      </c>
      <c r="C75" s="118">
        <v>0.8</v>
      </c>
      <c r="D75" s="118">
        <v>0.1</v>
      </c>
      <c r="E75" s="118">
        <v>0.1</v>
      </c>
      <c r="F75" s="118">
        <v>0.6</v>
      </c>
      <c r="G75" s="118">
        <v>0.30000000000000004</v>
      </c>
      <c r="H75" s="86">
        <f>+SUM(B75:D75)</f>
        <v>1</v>
      </c>
    </row>
    <row r="76" spans="1:29">
      <c r="A76" s="92">
        <v>45809</v>
      </c>
      <c r="B76" s="118">
        <v>0.2</v>
      </c>
      <c r="C76" s="118">
        <v>0.4</v>
      </c>
      <c r="D76" s="118">
        <v>0.4</v>
      </c>
      <c r="E76" s="118">
        <v>0.27272727272727298</v>
      </c>
      <c r="F76" s="118">
        <v>0.27272727272727298</v>
      </c>
      <c r="G76" s="118">
        <v>0.45454545454545486</v>
      </c>
      <c r="H76" s="86">
        <f t="shared" ref="H76:H79" si="2">+SUM(B76:D76)</f>
        <v>1</v>
      </c>
    </row>
    <row r="77" spans="1:29">
      <c r="A77" s="92">
        <v>45901</v>
      </c>
      <c r="B77" s="118">
        <v>0</v>
      </c>
      <c r="C77" s="118">
        <v>0.7</v>
      </c>
      <c r="D77" s="118">
        <v>0.3</v>
      </c>
      <c r="E77" s="118">
        <v>0.1</v>
      </c>
      <c r="F77" s="118">
        <v>0.6</v>
      </c>
      <c r="G77" s="118">
        <v>0.3</v>
      </c>
      <c r="H77" s="86">
        <f t="shared" si="2"/>
        <v>1</v>
      </c>
      <c r="AA77" s="89"/>
      <c r="AB77" s="90"/>
      <c r="AC77" s="91"/>
    </row>
    <row r="78" spans="1:29">
      <c r="A78" s="92">
        <v>45992</v>
      </c>
      <c r="B78" s="118">
        <v>0.125</v>
      </c>
      <c r="C78" s="118">
        <v>0.375</v>
      </c>
      <c r="D78" s="118">
        <v>0.5</v>
      </c>
      <c r="E78" s="118">
        <v>0.125</v>
      </c>
      <c r="F78" s="118">
        <v>0.75</v>
      </c>
      <c r="G78" s="118">
        <v>0.125</v>
      </c>
      <c r="H78" s="86">
        <f t="shared" si="2"/>
        <v>1</v>
      </c>
      <c r="AA78" s="89"/>
      <c r="AB78" s="90"/>
      <c r="AC78" s="91"/>
    </row>
    <row r="79" spans="1:29">
      <c r="A79" s="92">
        <v>46082</v>
      </c>
      <c r="B79" s="118">
        <v>0.2</v>
      </c>
      <c r="C79" s="118">
        <v>0.6</v>
      </c>
      <c r="D79" s="118">
        <v>0.2</v>
      </c>
      <c r="E79" s="234">
        <v>0.2</v>
      </c>
      <c r="F79" s="234">
        <v>0.5</v>
      </c>
      <c r="G79" s="235">
        <v>0.3</v>
      </c>
      <c r="H79" s="86">
        <f t="shared" si="2"/>
        <v>1</v>
      </c>
      <c r="AA79" s="89"/>
      <c r="AC79" s="91"/>
    </row>
    <row r="80" spans="1:29">
      <c r="A80" s="92">
        <v>46174</v>
      </c>
      <c r="B80" s="118">
        <v>0.2</v>
      </c>
      <c r="C80" s="118">
        <v>0.5</v>
      </c>
      <c r="D80" s="118">
        <v>0.3</v>
      </c>
      <c r="E80" s="234"/>
      <c r="F80" s="234"/>
      <c r="G80" s="235"/>
      <c r="H80" s="86"/>
      <c r="AA80" s="89"/>
      <c r="AC80" s="91"/>
    </row>
    <row r="81" spans="1:29">
      <c r="A81" s="12"/>
      <c r="B81" s="43"/>
      <c r="C81" s="74"/>
      <c r="D81" s="74"/>
      <c r="E81" s="74"/>
      <c r="F81" s="74"/>
      <c r="G81" s="97"/>
      <c r="H81" s="97"/>
    </row>
    <row r="82" spans="1:29">
      <c r="A82" s="12"/>
      <c r="B82" s="76"/>
      <c r="C82" s="75"/>
      <c r="D82" s="75"/>
      <c r="E82" s="75"/>
      <c r="F82" s="75"/>
      <c r="G82" s="98"/>
      <c r="H82" s="98"/>
      <c r="AB82" s="244"/>
      <c r="AC82" s="244"/>
    </row>
    <row r="83" spans="1:29">
      <c r="A83" s="12"/>
      <c r="B83" s="72"/>
      <c r="C83" s="12"/>
      <c r="D83" s="12"/>
      <c r="E83" s="12"/>
      <c r="F83" s="74"/>
      <c r="G83" s="97"/>
      <c r="H83" s="97"/>
      <c r="AB83" s="87"/>
      <c r="AC83" s="87"/>
    </row>
    <row r="84" spans="1:29">
      <c r="A84" s="12"/>
      <c r="B84" s="72"/>
      <c r="C84" s="12"/>
      <c r="D84" s="12"/>
      <c r="E84" s="12"/>
      <c r="F84" s="12"/>
      <c r="AA84" s="89"/>
      <c r="AB84" s="90"/>
      <c r="AC84" s="91"/>
    </row>
    <row r="85" spans="1:29">
      <c r="A85" s="12"/>
      <c r="B85" s="72"/>
      <c r="C85" s="245"/>
      <c r="D85" s="245"/>
      <c r="E85" s="245"/>
      <c r="F85" s="71"/>
      <c r="G85" s="95"/>
      <c r="H85" s="95"/>
      <c r="AA85" s="89"/>
      <c r="AB85" s="90"/>
      <c r="AC85" s="91"/>
    </row>
    <row r="86" spans="1:29">
      <c r="A86" s="12"/>
      <c r="B86" s="12"/>
      <c r="C86" s="77"/>
      <c r="D86" s="77"/>
      <c r="E86" s="77"/>
      <c r="F86" s="77"/>
      <c r="G86" s="96"/>
      <c r="H86" s="96"/>
      <c r="AA86" s="89"/>
      <c r="AB86" s="90"/>
      <c r="AC86" s="91"/>
    </row>
    <row r="87" spans="1:29">
      <c r="A87" s="12"/>
      <c r="B87" s="76"/>
      <c r="C87" s="79"/>
      <c r="D87" s="79"/>
      <c r="E87" s="79"/>
      <c r="F87" s="12"/>
      <c r="AA87" s="89"/>
      <c r="AB87" s="90"/>
      <c r="AC87" s="91"/>
    </row>
    <row r="88" spans="1:29">
      <c r="A88" s="12"/>
      <c r="B88" s="76"/>
      <c r="C88" s="79"/>
      <c r="D88" s="79"/>
      <c r="E88" s="79"/>
      <c r="F88" s="79"/>
      <c r="G88" s="85"/>
      <c r="H88" s="85"/>
      <c r="AA88" s="89"/>
      <c r="AB88" s="90"/>
      <c r="AC88" s="91"/>
    </row>
    <row r="89" spans="1:29">
      <c r="A89" s="12"/>
      <c r="B89" s="76"/>
      <c r="C89" s="79"/>
      <c r="D89" s="79"/>
      <c r="E89" s="79"/>
      <c r="F89" s="79"/>
      <c r="G89" s="85"/>
      <c r="H89" s="85"/>
      <c r="AA89" s="89"/>
      <c r="AB89" s="90"/>
      <c r="AC89" s="91"/>
    </row>
    <row r="90" spans="1:29">
      <c r="B90" s="102"/>
      <c r="C90" s="85"/>
      <c r="D90" s="85"/>
      <c r="E90" s="85"/>
      <c r="F90" s="85"/>
      <c r="G90" s="85"/>
      <c r="H90" s="85"/>
      <c r="AA90" s="89"/>
      <c r="AB90" s="90"/>
      <c r="AC90" s="91"/>
    </row>
    <row r="91" spans="1:29">
      <c r="B91" s="102"/>
      <c r="C91" s="85"/>
      <c r="D91" s="85"/>
      <c r="E91" s="85"/>
      <c r="F91" s="85"/>
      <c r="G91" s="85"/>
      <c r="H91" s="85"/>
      <c r="AA91" s="89"/>
      <c r="AB91" s="90"/>
      <c r="AC91" s="91"/>
    </row>
    <row r="92" spans="1:29">
      <c r="B92" s="102"/>
      <c r="C92" s="85"/>
      <c r="D92" s="85"/>
      <c r="E92" s="85"/>
      <c r="F92" s="85"/>
      <c r="G92" s="85"/>
      <c r="H92" s="85"/>
      <c r="AA92" s="89"/>
      <c r="AB92" s="90"/>
      <c r="AC92" s="91"/>
    </row>
    <row r="93" spans="1:29">
      <c r="B93" s="102"/>
      <c r="C93" s="85"/>
      <c r="D93" s="85"/>
      <c r="E93" s="85"/>
      <c r="F93" s="85"/>
      <c r="G93" s="85"/>
      <c r="H93" s="85"/>
      <c r="AA93" s="89"/>
      <c r="AB93" s="90"/>
      <c r="AC93" s="91"/>
    </row>
    <row r="94" spans="1:29">
      <c r="B94" s="102"/>
      <c r="C94" s="85"/>
      <c r="D94" s="85"/>
      <c r="E94" s="85"/>
      <c r="F94" s="85"/>
      <c r="G94" s="85"/>
      <c r="H94" s="85"/>
      <c r="AA94" s="89"/>
      <c r="AB94" s="90"/>
      <c r="AC94" s="91"/>
    </row>
    <row r="95" spans="1:29">
      <c r="B95" s="102"/>
      <c r="C95" s="85"/>
      <c r="D95" s="85"/>
      <c r="E95" s="85"/>
      <c r="F95" s="85"/>
      <c r="G95" s="85"/>
      <c r="H95" s="85"/>
      <c r="AA95" s="89"/>
      <c r="AC95" s="91"/>
    </row>
    <row r="96" spans="1:29">
      <c r="B96" s="84"/>
      <c r="C96" s="99"/>
      <c r="D96" s="99"/>
      <c r="E96" s="99"/>
      <c r="F96" s="85"/>
      <c r="G96" s="85"/>
      <c r="H96" s="85"/>
      <c r="AC96" s="91"/>
    </row>
    <row r="97" spans="2:8">
      <c r="B97" s="102"/>
      <c r="C97" s="99"/>
      <c r="D97" s="99"/>
      <c r="E97" s="99"/>
      <c r="F97" s="99"/>
      <c r="G97" s="99"/>
      <c r="H97" s="99"/>
    </row>
    <row r="98" spans="2:8">
      <c r="B98" s="84"/>
      <c r="C98" s="99"/>
      <c r="D98" s="99"/>
      <c r="E98" s="99"/>
      <c r="F98" s="99"/>
      <c r="G98" s="99"/>
      <c r="H98" s="99"/>
    </row>
    <row r="99" spans="2:8">
      <c r="B99" s="84"/>
      <c r="C99" s="99"/>
      <c r="D99" s="99"/>
      <c r="E99" s="99"/>
      <c r="F99" s="99"/>
      <c r="G99" s="99"/>
      <c r="H99" s="99"/>
    </row>
    <row r="100" spans="2:8">
      <c r="B100" s="102"/>
      <c r="C100" s="98"/>
      <c r="D100" s="98"/>
      <c r="E100" s="98"/>
      <c r="F100" s="98"/>
      <c r="G100" s="98"/>
      <c r="H100" s="98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1"/>
  <sheetViews>
    <sheetView showGridLines="0" view="pageBreakPreview" zoomScale="97" zoomScaleNormal="85" zoomScaleSheetLayoutView="97" workbookViewId="0">
      <pane xSplit="1" ySplit="6" topLeftCell="J7" activePane="bottomRight" state="frozen"/>
      <selection activeCell="M66" sqref="M66"/>
      <selection pane="topRight" activeCell="M66" sqref="M66"/>
      <selection pane="bottomLeft" activeCell="M66" sqref="M66"/>
      <selection pane="bottomRight" activeCell="K5" sqref="K5"/>
    </sheetView>
  </sheetViews>
  <sheetFormatPr defaultColWidth="11.453125" defaultRowHeight="14"/>
  <cols>
    <col min="1" max="8" width="19.54296875" style="82" customWidth="1"/>
    <col min="9" max="9" width="10.54296875" style="82" customWidth="1"/>
    <col min="10" max="19" width="11.453125" style="82"/>
    <col min="20" max="20" width="20" style="82" bestFit="1" customWidth="1"/>
    <col min="21" max="21" width="11" style="82" customWidth="1"/>
    <col min="22" max="16384" width="11.453125" style="82"/>
  </cols>
  <sheetData>
    <row r="1" spans="1:22" s="81" customFormat="1">
      <c r="A1" s="248" t="s">
        <v>98</v>
      </c>
      <c r="B1" s="248"/>
      <c r="C1" s="248"/>
      <c r="D1" s="248"/>
      <c r="E1" s="248"/>
      <c r="F1" s="248"/>
      <c r="G1" s="248"/>
      <c r="H1" s="248"/>
    </row>
    <row r="2" spans="1:22">
      <c r="B2" s="82" t="s">
        <v>91</v>
      </c>
    </row>
    <row r="3" spans="1:22">
      <c r="A3" s="82" t="s">
        <v>2</v>
      </c>
      <c r="B3" s="134" t="s">
        <v>99</v>
      </c>
      <c r="C3" s="134" t="s">
        <v>100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249" t="s">
        <v>101</v>
      </c>
      <c r="B4" s="249"/>
      <c r="C4" s="249"/>
      <c r="D4" s="249"/>
      <c r="E4" s="249"/>
      <c r="F4" s="249"/>
      <c r="G4" s="249"/>
      <c r="H4" s="249"/>
      <c r="J4" s="1"/>
      <c r="K4" s="9" t="s">
        <v>234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B5" s="244" t="s">
        <v>82</v>
      </c>
      <c r="C5" s="244"/>
      <c r="D5" s="244"/>
      <c r="E5" s="244" t="s">
        <v>83</v>
      </c>
      <c r="F5" s="244"/>
      <c r="G5" s="244"/>
      <c r="J5" s="1"/>
      <c r="K5" s="8" t="s">
        <v>218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>
      <c r="A6" s="82" t="s">
        <v>96</v>
      </c>
      <c r="B6" s="146" t="s">
        <v>84</v>
      </c>
      <c r="C6" s="146" t="s">
        <v>85</v>
      </c>
      <c r="D6" s="146" t="s">
        <v>86</v>
      </c>
      <c r="E6" s="146" t="s">
        <v>84</v>
      </c>
      <c r="F6" s="146" t="s">
        <v>85</v>
      </c>
      <c r="G6" s="146" t="s">
        <v>86</v>
      </c>
      <c r="H6" s="83" t="s">
        <v>87</v>
      </c>
      <c r="J6" s="1"/>
      <c r="K6" s="8" t="s">
        <v>219</v>
      </c>
      <c r="L6" s="1"/>
      <c r="M6" s="1"/>
      <c r="N6" s="1"/>
      <c r="O6" s="1"/>
      <c r="P6" s="1"/>
      <c r="Q6" s="1"/>
      <c r="R6" s="1"/>
      <c r="S6" s="1"/>
      <c r="T6" s="250"/>
      <c r="U6" s="250"/>
      <c r="V6" s="1"/>
    </row>
    <row r="7" spans="1:22">
      <c r="A7" s="84">
        <v>39539</v>
      </c>
      <c r="B7" s="85">
        <v>0.28571429999999998</v>
      </c>
      <c r="C7" s="85">
        <v>0.57142859999999995</v>
      </c>
      <c r="D7" s="85">
        <v>0.14285709999999999</v>
      </c>
      <c r="H7" s="86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193"/>
      <c r="U7" s="193"/>
      <c r="V7" s="1"/>
    </row>
    <row r="8" spans="1:22">
      <c r="A8" s="84">
        <v>39630</v>
      </c>
      <c r="B8" s="88">
        <v>6.6666669999999997E-2</v>
      </c>
      <c r="C8" s="88">
        <v>0.86666670000000001</v>
      </c>
      <c r="D8" s="88">
        <v>6.6666669999999997E-2</v>
      </c>
      <c r="E8" s="88">
        <v>0.14285709999999999</v>
      </c>
      <c r="F8" s="88">
        <v>0.85714290000000004</v>
      </c>
      <c r="G8" s="88">
        <v>0</v>
      </c>
      <c r="H8" s="86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194"/>
      <c r="U8" s="195"/>
      <c r="V8" s="1"/>
    </row>
    <row r="9" spans="1:22">
      <c r="A9" s="84">
        <v>39722</v>
      </c>
      <c r="B9" s="88">
        <v>0.23529410000000001</v>
      </c>
      <c r="C9" s="88">
        <v>0.70588240000000002</v>
      </c>
      <c r="D9" s="88">
        <v>5.8823529999999999E-2</v>
      </c>
      <c r="E9" s="88">
        <v>0.13333329999999999</v>
      </c>
      <c r="F9" s="88">
        <v>0.8</v>
      </c>
      <c r="G9" s="88">
        <v>6.6666669999999997E-2</v>
      </c>
      <c r="H9" s="86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194"/>
      <c r="U9" s="195"/>
      <c r="V9" s="1"/>
    </row>
    <row r="10" spans="1:22">
      <c r="A10" s="84">
        <v>39783</v>
      </c>
      <c r="B10" s="88">
        <v>0.28600000000000003</v>
      </c>
      <c r="C10" s="88">
        <v>0.64300000000000002</v>
      </c>
      <c r="D10" s="88">
        <v>7.0999999999999994E-2</v>
      </c>
      <c r="E10" s="88">
        <v>0.35294120000000001</v>
      </c>
      <c r="F10" s="88">
        <v>0.64705880000000005</v>
      </c>
      <c r="G10" s="88">
        <v>0</v>
      </c>
      <c r="H10" s="86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194"/>
      <c r="U10" s="195"/>
      <c r="V10" s="1"/>
    </row>
    <row r="11" spans="1:22">
      <c r="A11" s="84">
        <v>39873</v>
      </c>
      <c r="B11" s="88">
        <v>0.27800000000000002</v>
      </c>
      <c r="C11" s="88">
        <v>0.72199999999999998</v>
      </c>
      <c r="D11" s="88">
        <v>0</v>
      </c>
      <c r="E11" s="88">
        <v>0.28600000000000003</v>
      </c>
      <c r="F11" s="88">
        <v>0.71400000000000008</v>
      </c>
      <c r="G11" s="88">
        <v>0</v>
      </c>
      <c r="H11" s="86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194"/>
      <c r="U11" s="195"/>
      <c r="V11" s="1"/>
    </row>
    <row r="12" spans="1:22">
      <c r="A12" s="84">
        <v>39965</v>
      </c>
      <c r="B12" s="88">
        <v>0.105</v>
      </c>
      <c r="C12" s="88">
        <v>0.89500000000000002</v>
      </c>
      <c r="D12" s="88">
        <v>0</v>
      </c>
      <c r="E12" s="88">
        <v>0.33299999999999996</v>
      </c>
      <c r="F12" s="88">
        <v>0.66700000000000004</v>
      </c>
      <c r="G12" s="88">
        <v>0</v>
      </c>
      <c r="H12" s="86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194"/>
      <c r="U12" s="195"/>
      <c r="V12" s="1"/>
    </row>
    <row r="13" spans="1:22">
      <c r="A13" s="84">
        <v>40057</v>
      </c>
      <c r="B13" s="88">
        <v>0.16600000000000001</v>
      </c>
      <c r="C13" s="88">
        <v>0.77800000000000002</v>
      </c>
      <c r="D13" s="88">
        <v>5.5999999999999994E-2</v>
      </c>
      <c r="E13" s="88">
        <v>0.105</v>
      </c>
      <c r="F13" s="88">
        <v>0.89500000000000002</v>
      </c>
      <c r="G13" s="88">
        <v>0</v>
      </c>
      <c r="H13" s="86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194"/>
      <c r="U13" s="195"/>
      <c r="V13" s="1"/>
    </row>
    <row r="14" spans="1:22">
      <c r="A14" s="84">
        <v>40148</v>
      </c>
      <c r="B14" s="88">
        <v>5.9000000000000004E-2</v>
      </c>
      <c r="C14" s="88">
        <v>0.88200000000000001</v>
      </c>
      <c r="D14" s="88">
        <v>5.9000000000000004E-2</v>
      </c>
      <c r="E14" s="88">
        <v>5.5999999999999994E-2</v>
      </c>
      <c r="F14" s="88">
        <v>0.94400000000000006</v>
      </c>
      <c r="G14" s="88">
        <v>0</v>
      </c>
      <c r="H14" s="86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194"/>
      <c r="U14" s="195"/>
      <c r="V14" s="1"/>
    </row>
    <row r="15" spans="1:22">
      <c r="A15" s="84">
        <v>40238</v>
      </c>
      <c r="B15" s="88">
        <v>0.111</v>
      </c>
      <c r="C15" s="88">
        <v>0.88900000000000001</v>
      </c>
      <c r="D15" s="88">
        <v>0</v>
      </c>
      <c r="E15" s="88">
        <v>5.9000000000000004E-2</v>
      </c>
      <c r="F15" s="88">
        <v>0.94099999999999995</v>
      </c>
      <c r="G15" s="88">
        <v>0</v>
      </c>
      <c r="H15" s="86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194"/>
      <c r="U15" s="195"/>
      <c r="V15" s="1"/>
    </row>
    <row r="16" spans="1:22">
      <c r="A16" s="84">
        <v>40330</v>
      </c>
      <c r="B16" s="88">
        <v>0.111</v>
      </c>
      <c r="C16" s="88">
        <v>0.77800000000000002</v>
      </c>
      <c r="D16" s="88">
        <v>0.111</v>
      </c>
      <c r="E16" s="88">
        <v>0.111</v>
      </c>
      <c r="F16" s="88">
        <v>0.88900000000000001</v>
      </c>
      <c r="G16" s="88">
        <v>0</v>
      </c>
      <c r="H16" s="86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194"/>
      <c r="U16" s="195"/>
      <c r="V16" s="1"/>
    </row>
    <row r="17" spans="1:22">
      <c r="A17" s="84">
        <v>40422</v>
      </c>
      <c r="B17" s="88">
        <v>0.10526315789473684</v>
      </c>
      <c r="C17" s="88">
        <v>0.78947368421052633</v>
      </c>
      <c r="D17" s="88">
        <v>0.10526315789473684</v>
      </c>
      <c r="E17" s="88">
        <v>0.11199999999999999</v>
      </c>
      <c r="F17" s="88">
        <v>0.83299999999999996</v>
      </c>
      <c r="G17" s="88">
        <v>5.5999999999999994E-2</v>
      </c>
      <c r="H17" s="86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194"/>
      <c r="U17" s="195"/>
      <c r="V17" s="1"/>
    </row>
    <row r="18" spans="1:22">
      <c r="A18" s="84">
        <v>40513</v>
      </c>
      <c r="B18" s="88">
        <v>5.8823529411764705E-2</v>
      </c>
      <c r="C18" s="88">
        <v>0.82352941176470584</v>
      </c>
      <c r="D18" s="88">
        <v>0.11764705882352941</v>
      </c>
      <c r="E18" s="88">
        <v>0.10526315789473684</v>
      </c>
      <c r="F18" s="88">
        <v>0.84210526315789469</v>
      </c>
      <c r="G18" s="88">
        <v>5.2631578947368418E-2</v>
      </c>
      <c r="H18" s="86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194"/>
      <c r="U18" s="195"/>
      <c r="V18" s="1"/>
    </row>
    <row r="19" spans="1:22">
      <c r="A19" s="84">
        <v>40603</v>
      </c>
      <c r="B19" s="88">
        <v>0.15789473684210525</v>
      </c>
      <c r="C19" s="88">
        <v>0.63157894736842102</v>
      </c>
      <c r="D19" s="88">
        <v>0.21052631578947367</v>
      </c>
      <c r="E19" s="88">
        <v>0.11764705882352941</v>
      </c>
      <c r="F19" s="88">
        <v>0.82352941176470584</v>
      </c>
      <c r="G19" s="88">
        <v>5.8823529411764705E-2</v>
      </c>
      <c r="H19" s="86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195"/>
      <c r="V19" s="1"/>
    </row>
    <row r="20" spans="1:22">
      <c r="A20" s="84">
        <v>40695</v>
      </c>
      <c r="B20" s="88">
        <v>0</v>
      </c>
      <c r="C20" s="88">
        <v>0.88888888888888884</v>
      </c>
      <c r="D20" s="88">
        <v>0.1111111111111111</v>
      </c>
      <c r="E20" s="88">
        <v>0.21052631578947367</v>
      </c>
      <c r="F20" s="88">
        <v>0.68421052631578949</v>
      </c>
      <c r="G20" s="88">
        <v>0.10526315789473684</v>
      </c>
      <c r="H20" s="86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195"/>
      <c r="V20" s="1"/>
    </row>
    <row r="21" spans="1:22">
      <c r="A21" s="84">
        <v>40787</v>
      </c>
      <c r="B21" s="88">
        <v>0</v>
      </c>
      <c r="C21" s="88">
        <v>0.90476190476190477</v>
      </c>
      <c r="D21" s="88">
        <v>9.5238095238095233E-2</v>
      </c>
      <c r="E21" s="88">
        <v>5.5555555555555552E-2</v>
      </c>
      <c r="F21" s="88">
        <v>0.88888888888888884</v>
      </c>
      <c r="G21" s="88">
        <v>5.5555555555555552E-2</v>
      </c>
      <c r="H21" s="86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84">
        <v>40878</v>
      </c>
      <c r="B22" s="88">
        <v>0</v>
      </c>
      <c r="C22" s="88">
        <v>0.90476190476190477</v>
      </c>
      <c r="D22" s="88">
        <v>9.5238095238095233E-2</v>
      </c>
      <c r="E22" s="88">
        <v>0</v>
      </c>
      <c r="F22" s="88">
        <v>0.90476190476190477</v>
      </c>
      <c r="G22" s="88">
        <v>9.5238095238095233E-2</v>
      </c>
      <c r="H22" s="86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84">
        <v>40969</v>
      </c>
      <c r="B23" s="88">
        <v>0</v>
      </c>
      <c r="C23" s="88">
        <v>0.52380952380952384</v>
      </c>
      <c r="D23" s="88">
        <v>0.14285714285714285</v>
      </c>
      <c r="E23" s="88">
        <v>0</v>
      </c>
      <c r="F23" s="88">
        <v>0.90476190476190477</v>
      </c>
      <c r="G23" s="88">
        <v>9.5238095238095233E-2</v>
      </c>
      <c r="H23" s="86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250"/>
      <c r="U23" s="250"/>
      <c r="V23" s="1"/>
    </row>
    <row r="24" spans="1:22">
      <c r="A24" s="92">
        <v>41061</v>
      </c>
      <c r="B24" s="88">
        <v>0.23076923076923078</v>
      </c>
      <c r="C24" s="88">
        <v>0.61538461538461542</v>
      </c>
      <c r="D24" s="88">
        <v>0.15384615384615385</v>
      </c>
      <c r="E24" s="88">
        <v>0.14285714285714285</v>
      </c>
      <c r="F24" s="88">
        <v>0.8571428571428571</v>
      </c>
      <c r="G24" s="88">
        <v>0</v>
      </c>
      <c r="H24" s="86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93"/>
      <c r="U24" s="193"/>
      <c r="V24" s="1"/>
    </row>
    <row r="25" spans="1:22">
      <c r="A25" s="92">
        <v>41153</v>
      </c>
      <c r="B25" s="88">
        <v>0.49931224209078406</v>
      </c>
      <c r="C25" s="88">
        <v>0.50068775790921594</v>
      </c>
      <c r="D25" s="88">
        <v>0</v>
      </c>
      <c r="E25" s="88">
        <v>0.47052947052947053</v>
      </c>
      <c r="F25" s="88">
        <v>0.41158841158841158</v>
      </c>
      <c r="G25" s="88">
        <v>0.11788211788211787</v>
      </c>
      <c r="H25" s="86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194"/>
      <c r="U25" s="195"/>
      <c r="V25" s="1"/>
    </row>
    <row r="26" spans="1:22">
      <c r="A26" s="92">
        <v>41244</v>
      </c>
      <c r="B26" s="88">
        <v>0.2</v>
      </c>
      <c r="C26" s="88">
        <v>0.66720000000000002</v>
      </c>
      <c r="D26" s="88">
        <v>0.1328</v>
      </c>
      <c r="E26" s="88">
        <v>0.18781218781218784</v>
      </c>
      <c r="F26" s="88">
        <v>0.81218781218781222</v>
      </c>
      <c r="G26" s="88">
        <v>0</v>
      </c>
      <c r="H26" s="86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194"/>
      <c r="U26" s="195"/>
      <c r="V26" s="1"/>
    </row>
    <row r="27" spans="1:22">
      <c r="A27" s="92">
        <v>41334</v>
      </c>
      <c r="B27" s="88">
        <v>0</v>
      </c>
      <c r="C27" s="88">
        <v>0.92300000000000004</v>
      </c>
      <c r="D27" s="88">
        <v>7.6999999999999999E-2</v>
      </c>
      <c r="E27" s="88">
        <v>0</v>
      </c>
      <c r="F27" s="88">
        <v>0.92300000000000004</v>
      </c>
      <c r="G27" s="88">
        <v>7.6999999999999999E-2</v>
      </c>
      <c r="H27" s="86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194"/>
      <c r="U27" s="195"/>
      <c r="V27" s="1"/>
    </row>
    <row r="28" spans="1:22">
      <c r="A28" s="92">
        <v>41426</v>
      </c>
      <c r="B28" s="88">
        <v>0</v>
      </c>
      <c r="C28" s="88">
        <v>0.81818181818181823</v>
      </c>
      <c r="D28" s="88">
        <v>0.18181818181818182</v>
      </c>
      <c r="E28" s="88">
        <v>0</v>
      </c>
      <c r="F28" s="88">
        <v>0.90909090909090906</v>
      </c>
      <c r="G28" s="88">
        <v>9.0909090909090912E-2</v>
      </c>
      <c r="H28" s="86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194"/>
      <c r="U28" s="195"/>
      <c r="V28" s="1"/>
    </row>
    <row r="29" spans="1:22">
      <c r="A29" s="92">
        <v>41518</v>
      </c>
      <c r="B29" s="88">
        <v>8.3333333333333329E-2</v>
      </c>
      <c r="C29" s="88">
        <v>0.83333333333333337</v>
      </c>
      <c r="D29" s="88">
        <v>8.3333333333333329E-2</v>
      </c>
      <c r="E29" s="88">
        <v>0.16666666666666666</v>
      </c>
      <c r="F29" s="88">
        <v>0.66666666666666663</v>
      </c>
      <c r="G29" s="88">
        <v>0.16666666666666666</v>
      </c>
      <c r="H29" s="86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194"/>
      <c r="U29" s="195"/>
      <c r="V29" s="1"/>
    </row>
    <row r="30" spans="1:22">
      <c r="A30" s="92">
        <v>41609</v>
      </c>
      <c r="B30" s="88">
        <v>0</v>
      </c>
      <c r="C30" s="88">
        <v>1</v>
      </c>
      <c r="D30" s="88">
        <v>0</v>
      </c>
      <c r="E30" s="88">
        <v>0</v>
      </c>
      <c r="F30" s="88">
        <v>0.9</v>
      </c>
      <c r="G30" s="88">
        <v>0.1</v>
      </c>
      <c r="H30" s="86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194"/>
      <c r="U30" s="195"/>
      <c r="V30" s="1"/>
    </row>
    <row r="31" spans="1:22">
      <c r="A31" s="92">
        <v>41699</v>
      </c>
      <c r="B31" s="88">
        <v>0</v>
      </c>
      <c r="C31" s="88">
        <v>0.88888888888888884</v>
      </c>
      <c r="D31" s="88">
        <v>0.1111111111111111</v>
      </c>
      <c r="E31" s="88">
        <v>0</v>
      </c>
      <c r="F31" s="88">
        <v>0.77777777777777779</v>
      </c>
      <c r="G31" s="88">
        <v>0.22222222222222221</v>
      </c>
      <c r="H31" s="86">
        <f t="shared" si="0"/>
        <v>1</v>
      </c>
      <c r="J31" s="1"/>
      <c r="K31" s="2" t="s">
        <v>89</v>
      </c>
      <c r="L31" s="1"/>
      <c r="M31" s="1"/>
      <c r="N31" s="1"/>
      <c r="O31" s="1"/>
      <c r="P31" s="1"/>
      <c r="Q31" s="1"/>
      <c r="R31" s="1"/>
      <c r="S31" s="18"/>
      <c r="T31" s="194"/>
      <c r="U31" s="195"/>
      <c r="V31" s="1"/>
    </row>
    <row r="32" spans="1:22">
      <c r="A32" s="92">
        <v>41791</v>
      </c>
      <c r="B32" s="88">
        <v>8.3333333333333329E-2</v>
      </c>
      <c r="C32" s="88">
        <v>0.83333333333333337</v>
      </c>
      <c r="D32" s="88">
        <v>8.3333333333333329E-2</v>
      </c>
      <c r="E32" s="88">
        <v>8.3333333333333329E-2</v>
      </c>
      <c r="F32" s="88">
        <v>0.83333333333333337</v>
      </c>
      <c r="G32" s="88">
        <v>8.3333333333333329E-2</v>
      </c>
      <c r="H32" s="86">
        <f t="shared" si="0"/>
        <v>1</v>
      </c>
      <c r="J32" s="1"/>
      <c r="K32" s="1" t="s">
        <v>229</v>
      </c>
      <c r="L32" s="1"/>
      <c r="M32" s="1"/>
      <c r="N32" s="1"/>
      <c r="O32" s="1"/>
      <c r="P32" s="1"/>
      <c r="Q32" s="1"/>
      <c r="R32" s="1"/>
      <c r="S32" s="18"/>
      <c r="T32" s="194"/>
      <c r="U32" s="195"/>
      <c r="V32" s="1"/>
    </row>
    <row r="33" spans="1:22">
      <c r="A33" s="92">
        <v>41883</v>
      </c>
      <c r="B33" s="88">
        <v>0.1</v>
      </c>
      <c r="C33" s="88">
        <v>0.8</v>
      </c>
      <c r="D33" s="88">
        <v>0.1</v>
      </c>
      <c r="E33" s="88">
        <v>0.1</v>
      </c>
      <c r="F33" s="88">
        <v>0.9</v>
      </c>
      <c r="G33" s="88">
        <v>0</v>
      </c>
      <c r="H33" s="86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194"/>
      <c r="U33" s="195"/>
      <c r="V33" s="1"/>
    </row>
    <row r="34" spans="1:22">
      <c r="A34" s="92">
        <v>41974</v>
      </c>
      <c r="B34" s="88">
        <v>0.1111111111111111</v>
      </c>
      <c r="C34" s="88">
        <v>0.88888888888888884</v>
      </c>
      <c r="D34" s="88">
        <v>0</v>
      </c>
      <c r="E34" s="88">
        <v>0.22222222222222221</v>
      </c>
      <c r="F34" s="88">
        <v>0.77777777777777779</v>
      </c>
      <c r="G34" s="88">
        <v>0</v>
      </c>
      <c r="H34" s="86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194"/>
      <c r="U34" s="195"/>
      <c r="V34" s="1"/>
    </row>
    <row r="35" spans="1:22">
      <c r="A35" s="92">
        <v>42064</v>
      </c>
      <c r="B35" s="88">
        <v>0.2857142857142857</v>
      </c>
      <c r="C35" s="88">
        <v>0.7142857142857143</v>
      </c>
      <c r="D35" s="88">
        <v>0</v>
      </c>
      <c r="E35" s="88">
        <v>0.14285714285714285</v>
      </c>
      <c r="F35" s="88">
        <v>0.8571428571428571</v>
      </c>
      <c r="G35" s="88">
        <v>0</v>
      </c>
      <c r="H35" s="86">
        <f t="shared" si="0"/>
        <v>1</v>
      </c>
      <c r="S35" s="89"/>
      <c r="T35" s="90"/>
      <c r="U35" s="91"/>
    </row>
    <row r="36" spans="1:22">
      <c r="A36" s="92">
        <v>42156</v>
      </c>
      <c r="B36" s="88">
        <v>0.27272727272727271</v>
      </c>
      <c r="C36" s="88">
        <v>0.72727272727272729</v>
      </c>
      <c r="D36" s="88">
        <v>0</v>
      </c>
      <c r="E36" s="88">
        <v>0.45454545454545453</v>
      </c>
      <c r="F36" s="88">
        <v>0.54545454545454541</v>
      </c>
      <c r="G36" s="88">
        <v>0</v>
      </c>
      <c r="H36" s="86">
        <f t="shared" si="0"/>
        <v>1</v>
      </c>
      <c r="S36" s="89"/>
      <c r="T36" s="90"/>
      <c r="U36" s="91"/>
    </row>
    <row r="37" spans="1:22">
      <c r="A37" s="92">
        <v>42248</v>
      </c>
      <c r="B37" s="88">
        <v>0.22222222222222221</v>
      </c>
      <c r="C37" s="88">
        <v>0.77777777777777779</v>
      </c>
      <c r="D37" s="88">
        <v>0</v>
      </c>
      <c r="E37" s="88">
        <v>0.33333333333333331</v>
      </c>
      <c r="F37" s="88">
        <v>0.66666666666666663</v>
      </c>
      <c r="G37" s="88">
        <v>0</v>
      </c>
      <c r="H37" s="86">
        <f t="shared" si="0"/>
        <v>1</v>
      </c>
      <c r="S37" s="89"/>
      <c r="T37" s="90"/>
      <c r="U37" s="91"/>
    </row>
    <row r="38" spans="1:22">
      <c r="A38" s="92">
        <v>42339</v>
      </c>
      <c r="B38" s="88">
        <v>0.2</v>
      </c>
      <c r="C38" s="88">
        <v>0.8</v>
      </c>
      <c r="D38" s="88">
        <v>0</v>
      </c>
      <c r="E38" s="88">
        <v>0.2</v>
      </c>
      <c r="F38" s="88">
        <v>0.8</v>
      </c>
      <c r="G38" s="88">
        <v>0</v>
      </c>
      <c r="H38" s="86">
        <f t="shared" si="0"/>
        <v>1</v>
      </c>
      <c r="S38" s="89"/>
      <c r="T38" s="90"/>
      <c r="U38" s="91"/>
    </row>
    <row r="39" spans="1:22">
      <c r="A39" s="92">
        <v>42430</v>
      </c>
      <c r="B39" s="88">
        <v>0.2857142857142857</v>
      </c>
      <c r="C39" s="88">
        <v>0.5714285714285714</v>
      </c>
      <c r="D39" s="88">
        <v>0.14285714285714285</v>
      </c>
      <c r="E39" s="88">
        <v>0.375</v>
      </c>
      <c r="F39" s="88">
        <v>0.5</v>
      </c>
      <c r="G39" s="88">
        <v>0.125</v>
      </c>
      <c r="H39" s="86">
        <f t="shared" ref="H39:H72" si="1">+SUM(B39:D39)</f>
        <v>1</v>
      </c>
      <c r="S39" s="89"/>
      <c r="T39" s="90"/>
      <c r="U39" s="91"/>
    </row>
    <row r="40" spans="1:22">
      <c r="A40" s="92">
        <v>42522</v>
      </c>
      <c r="B40" s="88">
        <v>0.2857142857142857</v>
      </c>
      <c r="C40" s="88">
        <v>0.7142857142857143</v>
      </c>
      <c r="D40" s="88">
        <v>0</v>
      </c>
      <c r="E40" s="88">
        <v>0.42857142857142855</v>
      </c>
      <c r="F40" s="88">
        <v>0.5714285714285714</v>
      </c>
      <c r="G40" s="88">
        <v>0</v>
      </c>
      <c r="H40" s="86">
        <f t="shared" si="1"/>
        <v>1</v>
      </c>
      <c r="S40" s="89"/>
      <c r="T40" s="90"/>
      <c r="U40" s="91"/>
    </row>
    <row r="41" spans="1:22">
      <c r="A41" s="92">
        <v>42614</v>
      </c>
      <c r="B41" s="88">
        <v>0</v>
      </c>
      <c r="C41" s="88">
        <v>1</v>
      </c>
      <c r="D41" s="88">
        <v>0</v>
      </c>
      <c r="E41" s="88">
        <v>0</v>
      </c>
      <c r="F41" s="88">
        <v>1</v>
      </c>
      <c r="G41" s="88">
        <v>0</v>
      </c>
      <c r="H41" s="86">
        <f t="shared" si="1"/>
        <v>1</v>
      </c>
      <c r="S41" s="89"/>
      <c r="T41" s="90"/>
      <c r="U41" s="91"/>
    </row>
    <row r="42" spans="1:22">
      <c r="A42" s="92">
        <v>42705</v>
      </c>
      <c r="B42" s="88">
        <v>0</v>
      </c>
      <c r="C42" s="88">
        <v>1</v>
      </c>
      <c r="D42" s="88">
        <v>0</v>
      </c>
      <c r="E42" s="88">
        <v>0</v>
      </c>
      <c r="F42" s="88">
        <v>1</v>
      </c>
      <c r="G42" s="88">
        <v>0</v>
      </c>
      <c r="H42" s="86">
        <f t="shared" si="1"/>
        <v>1</v>
      </c>
      <c r="S42" s="89"/>
      <c r="T42" s="90"/>
      <c r="U42" s="91"/>
    </row>
    <row r="43" spans="1:22">
      <c r="A43" s="92">
        <v>42795</v>
      </c>
      <c r="B43" s="88">
        <v>0.375</v>
      </c>
      <c r="C43" s="88">
        <v>0.5</v>
      </c>
      <c r="D43" s="88">
        <v>0.125</v>
      </c>
      <c r="E43" s="88">
        <v>0.25</v>
      </c>
      <c r="F43" s="88">
        <v>0.75</v>
      </c>
      <c r="G43" s="88">
        <v>0</v>
      </c>
      <c r="H43" s="86">
        <f t="shared" si="1"/>
        <v>1</v>
      </c>
      <c r="S43" s="89"/>
      <c r="T43" s="90"/>
      <c r="U43" s="91"/>
    </row>
    <row r="44" spans="1:22">
      <c r="A44" s="92">
        <v>42887</v>
      </c>
      <c r="B44" s="88">
        <v>0</v>
      </c>
      <c r="C44" s="88">
        <v>0.88888888888888884</v>
      </c>
      <c r="D44" s="88">
        <v>0.1111111111111111</v>
      </c>
      <c r="E44" s="88">
        <v>0.1111111111111111</v>
      </c>
      <c r="F44" s="88">
        <v>0.88888888888888884</v>
      </c>
      <c r="G44" s="88">
        <v>0</v>
      </c>
      <c r="H44" s="86">
        <f t="shared" si="1"/>
        <v>1</v>
      </c>
      <c r="S44" s="89"/>
      <c r="T44" s="90"/>
      <c r="U44" s="91"/>
    </row>
    <row r="45" spans="1:22">
      <c r="A45" s="92">
        <v>42979</v>
      </c>
      <c r="B45" s="88">
        <v>0.33333333333333331</v>
      </c>
      <c r="C45" s="88">
        <v>0.55555555555555558</v>
      </c>
      <c r="D45" s="88">
        <v>0.1111111111111111</v>
      </c>
      <c r="E45" s="88">
        <v>0.22222222222222221</v>
      </c>
      <c r="F45" s="88">
        <v>0.77777777777777779</v>
      </c>
      <c r="G45" s="88">
        <v>0</v>
      </c>
      <c r="H45" s="86">
        <f t="shared" si="1"/>
        <v>1</v>
      </c>
      <c r="S45" s="89"/>
      <c r="T45" s="90"/>
      <c r="U45" s="91"/>
    </row>
    <row r="46" spans="1:22">
      <c r="A46" s="92">
        <v>43070</v>
      </c>
      <c r="B46" s="88">
        <v>0.75</v>
      </c>
      <c r="C46" s="88">
        <v>0.25</v>
      </c>
      <c r="D46" s="88">
        <v>0</v>
      </c>
      <c r="E46" s="88">
        <v>0.4</v>
      </c>
      <c r="F46" s="88">
        <v>0.6</v>
      </c>
      <c r="G46" s="88">
        <v>0</v>
      </c>
      <c r="H46" s="86">
        <f t="shared" si="1"/>
        <v>1</v>
      </c>
      <c r="S46" s="89"/>
      <c r="T46" s="90"/>
      <c r="U46" s="91"/>
    </row>
    <row r="47" spans="1:22">
      <c r="A47" s="92">
        <v>43160</v>
      </c>
      <c r="B47" s="88">
        <v>0.14285714285714285</v>
      </c>
      <c r="C47" s="88">
        <v>0.8571428571428571</v>
      </c>
      <c r="D47" s="88">
        <v>0</v>
      </c>
      <c r="E47" s="88">
        <v>0</v>
      </c>
      <c r="F47" s="88">
        <v>0.8571428571428571</v>
      </c>
      <c r="G47" s="88">
        <v>0.14285714285714285</v>
      </c>
      <c r="H47" s="86">
        <f t="shared" si="1"/>
        <v>1</v>
      </c>
      <c r="S47" s="89"/>
      <c r="T47" s="90"/>
      <c r="U47" s="91"/>
    </row>
    <row r="48" spans="1:22">
      <c r="A48" s="92">
        <v>43252</v>
      </c>
      <c r="B48" s="88">
        <v>0.5</v>
      </c>
      <c r="C48" s="88">
        <v>0.5</v>
      </c>
      <c r="D48" s="88">
        <v>0</v>
      </c>
      <c r="E48" s="88">
        <v>0</v>
      </c>
      <c r="F48" s="88">
        <v>1</v>
      </c>
      <c r="G48" s="88">
        <v>0</v>
      </c>
      <c r="H48" s="86">
        <f t="shared" si="1"/>
        <v>1</v>
      </c>
      <c r="S48" s="89"/>
      <c r="T48" s="90"/>
      <c r="U48" s="91"/>
    </row>
    <row r="49" spans="1:21">
      <c r="A49" s="92">
        <v>43344</v>
      </c>
      <c r="B49" s="88">
        <v>0.16666666666666666</v>
      </c>
      <c r="C49" s="88">
        <v>0.83333333333333337</v>
      </c>
      <c r="D49" s="88">
        <v>0</v>
      </c>
      <c r="E49" s="88">
        <v>0</v>
      </c>
      <c r="F49" s="88">
        <v>0.83333333333333337</v>
      </c>
      <c r="G49" s="88">
        <v>0.16666666666666666</v>
      </c>
      <c r="H49" s="86">
        <f t="shared" si="1"/>
        <v>1</v>
      </c>
      <c r="S49" s="89"/>
      <c r="T49" s="90"/>
      <c r="U49" s="91"/>
    </row>
    <row r="50" spans="1:21">
      <c r="A50" s="92">
        <v>43435</v>
      </c>
      <c r="B50" s="88">
        <v>0.2</v>
      </c>
      <c r="C50" s="88">
        <v>0.8</v>
      </c>
      <c r="D50" s="88">
        <v>0</v>
      </c>
      <c r="E50" s="88">
        <v>0</v>
      </c>
      <c r="F50" s="88">
        <v>1</v>
      </c>
      <c r="G50" s="88">
        <v>0</v>
      </c>
      <c r="H50" s="86">
        <f t="shared" si="1"/>
        <v>1</v>
      </c>
      <c r="S50" s="89"/>
      <c r="T50" s="90"/>
      <c r="U50" s="91"/>
    </row>
    <row r="51" spans="1:21">
      <c r="A51" s="92">
        <v>43525</v>
      </c>
      <c r="B51" s="88">
        <v>0</v>
      </c>
      <c r="C51" s="88">
        <v>0.66666666666666663</v>
      </c>
      <c r="D51" s="88">
        <v>0.33333333333333331</v>
      </c>
      <c r="E51" s="88">
        <v>0</v>
      </c>
      <c r="F51" s="88">
        <v>0.66666666666666663</v>
      </c>
      <c r="G51" s="88">
        <v>0.33333333333333331</v>
      </c>
      <c r="H51" s="86">
        <f t="shared" si="1"/>
        <v>1</v>
      </c>
      <c r="S51" s="89"/>
      <c r="T51" s="90"/>
      <c r="U51" s="91"/>
    </row>
    <row r="52" spans="1:21">
      <c r="A52" s="92">
        <v>43617</v>
      </c>
      <c r="B52" s="88">
        <v>0.16666666666666666</v>
      </c>
      <c r="C52" s="88">
        <v>0.66666666666666663</v>
      </c>
      <c r="D52" s="88">
        <v>0.16666666666666666</v>
      </c>
      <c r="E52" s="88">
        <v>0.16666666666666666</v>
      </c>
      <c r="F52" s="88">
        <v>0.66666666666666663</v>
      </c>
      <c r="G52" s="88">
        <v>0.16666666666666666</v>
      </c>
      <c r="H52" s="86">
        <f t="shared" si="1"/>
        <v>0.99999999999999989</v>
      </c>
      <c r="S52" s="89"/>
      <c r="T52" s="90"/>
      <c r="U52" s="91"/>
    </row>
    <row r="53" spans="1:21">
      <c r="A53" s="92">
        <v>43709</v>
      </c>
      <c r="B53" s="88">
        <v>0</v>
      </c>
      <c r="C53" s="88">
        <v>0.75</v>
      </c>
      <c r="D53" s="88">
        <v>0.25</v>
      </c>
      <c r="E53" s="88">
        <v>0</v>
      </c>
      <c r="F53" s="88">
        <v>1</v>
      </c>
      <c r="G53" s="88">
        <v>0</v>
      </c>
      <c r="H53" s="86">
        <f t="shared" si="1"/>
        <v>1</v>
      </c>
      <c r="S53" s="89"/>
      <c r="T53" s="90"/>
      <c r="U53" s="91"/>
    </row>
    <row r="54" spans="1:21">
      <c r="A54" s="92">
        <v>43800</v>
      </c>
      <c r="B54" s="88">
        <v>0</v>
      </c>
      <c r="C54" s="88">
        <v>0.83333333333333348</v>
      </c>
      <c r="D54" s="88">
        <v>0.16666666666666649</v>
      </c>
      <c r="E54" s="88">
        <v>0</v>
      </c>
      <c r="F54" s="88">
        <v>0.83333333333333348</v>
      </c>
      <c r="G54" s="88">
        <v>0.16666666666666649</v>
      </c>
      <c r="H54" s="86">
        <f t="shared" si="1"/>
        <v>1</v>
      </c>
      <c r="I54" s="93"/>
      <c r="S54" s="89"/>
      <c r="T54" s="90"/>
      <c r="U54" s="91"/>
    </row>
    <row r="55" spans="1:21">
      <c r="A55" s="92">
        <v>43891</v>
      </c>
      <c r="B55" s="88">
        <v>0</v>
      </c>
      <c r="C55" s="88">
        <v>0.8571428571428571</v>
      </c>
      <c r="D55" s="88">
        <v>0.1428571428571429</v>
      </c>
      <c r="E55" s="80">
        <v>0.71428571428571397</v>
      </c>
      <c r="F55" s="80">
        <v>0.14285714285714299</v>
      </c>
      <c r="G55" s="80">
        <v>0.14285714285714299</v>
      </c>
      <c r="H55" s="86">
        <f t="shared" si="1"/>
        <v>1</v>
      </c>
      <c r="I55" s="94"/>
      <c r="S55" s="89"/>
      <c r="T55" s="90"/>
      <c r="U55" s="91"/>
    </row>
    <row r="56" spans="1:21">
      <c r="A56" s="92">
        <v>43983</v>
      </c>
      <c r="B56" s="88">
        <v>0</v>
      </c>
      <c r="C56" s="88">
        <v>1</v>
      </c>
      <c r="D56" s="88">
        <v>0</v>
      </c>
      <c r="E56" s="80">
        <v>0</v>
      </c>
      <c r="F56" s="80">
        <v>1</v>
      </c>
      <c r="G56" s="80">
        <v>0</v>
      </c>
      <c r="H56" s="86">
        <f t="shared" si="1"/>
        <v>1</v>
      </c>
      <c r="S56" s="89"/>
      <c r="T56" s="90"/>
      <c r="U56" s="91"/>
    </row>
    <row r="57" spans="1:21">
      <c r="A57" s="92">
        <v>44075</v>
      </c>
      <c r="B57" s="88">
        <v>0</v>
      </c>
      <c r="C57" s="88">
        <v>0.8</v>
      </c>
      <c r="D57" s="88">
        <v>0.2</v>
      </c>
      <c r="E57" s="80">
        <v>0</v>
      </c>
      <c r="F57" s="79">
        <v>0.4</v>
      </c>
      <c r="G57" s="80">
        <v>0.60000000000000009</v>
      </c>
      <c r="H57" s="86">
        <f t="shared" si="1"/>
        <v>1</v>
      </c>
      <c r="S57" s="89"/>
      <c r="T57" s="90"/>
      <c r="U57" s="91"/>
    </row>
    <row r="58" spans="1:21">
      <c r="A58" s="92">
        <v>44166</v>
      </c>
      <c r="B58" s="80">
        <v>0</v>
      </c>
      <c r="C58" s="79">
        <v>0.66666666666666696</v>
      </c>
      <c r="D58" s="80">
        <v>0.33333333333333298</v>
      </c>
      <c r="E58" s="80">
        <v>0</v>
      </c>
      <c r="F58" s="79">
        <v>0.5</v>
      </c>
      <c r="G58" s="79">
        <v>0.5</v>
      </c>
      <c r="H58" s="86">
        <f t="shared" si="1"/>
        <v>1</v>
      </c>
      <c r="S58" s="89"/>
      <c r="T58" s="90"/>
      <c r="U58" s="91"/>
    </row>
    <row r="59" spans="1:21">
      <c r="A59" s="92">
        <v>44256</v>
      </c>
      <c r="B59" s="80">
        <v>0</v>
      </c>
      <c r="C59" s="79">
        <v>0.83333333333333304</v>
      </c>
      <c r="D59" s="79">
        <v>0.16666666666666699</v>
      </c>
      <c r="E59" s="79">
        <v>0</v>
      </c>
      <c r="F59" s="79">
        <v>0.5</v>
      </c>
      <c r="G59" s="79">
        <v>0.5</v>
      </c>
      <c r="H59" s="86">
        <f t="shared" si="1"/>
        <v>1</v>
      </c>
      <c r="I59" s="85"/>
      <c r="S59" s="89"/>
      <c r="T59" s="90"/>
      <c r="U59" s="91"/>
    </row>
    <row r="60" spans="1:21">
      <c r="A60" s="92">
        <v>44348</v>
      </c>
      <c r="B60" s="79">
        <v>0</v>
      </c>
      <c r="C60" s="79">
        <v>0.75</v>
      </c>
      <c r="D60" s="79">
        <v>0.25</v>
      </c>
      <c r="E60" s="79">
        <v>0</v>
      </c>
      <c r="F60" s="79">
        <v>0.5</v>
      </c>
      <c r="G60" s="79">
        <v>0.5</v>
      </c>
      <c r="H60" s="86">
        <f t="shared" si="1"/>
        <v>1</v>
      </c>
      <c r="I60" s="85"/>
      <c r="S60" s="89"/>
      <c r="T60" s="90"/>
      <c r="U60" s="91"/>
    </row>
    <row r="61" spans="1:21">
      <c r="A61" s="92">
        <v>44440</v>
      </c>
      <c r="B61" s="79">
        <v>0</v>
      </c>
      <c r="C61" s="79">
        <v>0.8</v>
      </c>
      <c r="D61" s="79">
        <v>0.2</v>
      </c>
      <c r="E61" s="79">
        <v>0</v>
      </c>
      <c r="F61" s="79">
        <v>0.9</v>
      </c>
      <c r="G61" s="79">
        <v>0.1</v>
      </c>
      <c r="H61" s="86">
        <f t="shared" si="1"/>
        <v>1</v>
      </c>
      <c r="I61" s="85"/>
      <c r="S61" s="89"/>
      <c r="T61" s="90"/>
      <c r="U61" s="91"/>
    </row>
    <row r="62" spans="1:21">
      <c r="A62" s="92">
        <v>44531</v>
      </c>
      <c r="B62" s="79">
        <v>0</v>
      </c>
      <c r="C62" s="79">
        <v>0.88888888888888895</v>
      </c>
      <c r="D62" s="79">
        <v>0.11111111111111099</v>
      </c>
      <c r="E62" s="79">
        <v>0</v>
      </c>
      <c r="F62" s="79">
        <v>0.66666666666666696</v>
      </c>
      <c r="G62" s="79">
        <v>0.33333333333333298</v>
      </c>
      <c r="H62" s="86">
        <f t="shared" si="1"/>
        <v>1</v>
      </c>
      <c r="I62" s="93"/>
      <c r="S62" s="89"/>
      <c r="T62" s="90"/>
      <c r="U62" s="91"/>
    </row>
    <row r="63" spans="1:21">
      <c r="A63" s="92">
        <v>44621</v>
      </c>
      <c r="B63" s="79">
        <v>0</v>
      </c>
      <c r="C63" s="79">
        <v>1</v>
      </c>
      <c r="D63" s="79">
        <v>0</v>
      </c>
      <c r="E63" s="79">
        <v>0</v>
      </c>
      <c r="F63" s="79">
        <v>0.90909090909090895</v>
      </c>
      <c r="G63" s="79">
        <v>9.0909090909090898E-2</v>
      </c>
      <c r="H63" s="86">
        <f t="shared" si="1"/>
        <v>1</v>
      </c>
      <c r="I63" s="93"/>
      <c r="S63" s="89"/>
      <c r="U63" s="91"/>
    </row>
    <row r="64" spans="1:21">
      <c r="A64" s="92">
        <v>44713</v>
      </c>
      <c r="B64" s="79">
        <v>0</v>
      </c>
      <c r="C64" s="79">
        <v>1</v>
      </c>
      <c r="D64" s="79">
        <v>0</v>
      </c>
      <c r="E64" s="79">
        <v>0</v>
      </c>
      <c r="F64" s="79">
        <v>1</v>
      </c>
      <c r="G64" s="79">
        <v>0</v>
      </c>
      <c r="H64" s="86">
        <f t="shared" si="1"/>
        <v>1</v>
      </c>
      <c r="I64" s="85"/>
      <c r="S64" s="89"/>
      <c r="T64" s="90"/>
      <c r="U64" s="91"/>
    </row>
    <row r="65" spans="1:21">
      <c r="A65" s="92">
        <v>44805</v>
      </c>
      <c r="B65" s="79">
        <v>0.1</v>
      </c>
      <c r="C65" s="79">
        <v>0.9</v>
      </c>
      <c r="D65" s="79">
        <v>0</v>
      </c>
      <c r="E65" s="79">
        <v>0.1</v>
      </c>
      <c r="F65" s="79">
        <v>0.9</v>
      </c>
      <c r="G65" s="79">
        <v>0</v>
      </c>
      <c r="H65" s="86">
        <f t="shared" si="1"/>
        <v>1</v>
      </c>
      <c r="I65" s="85"/>
      <c r="S65" s="89"/>
      <c r="T65" s="90"/>
      <c r="U65" s="91"/>
    </row>
    <row r="66" spans="1:21">
      <c r="A66" s="92">
        <v>44896</v>
      </c>
      <c r="B66" s="79">
        <v>0.18181818181818199</v>
      </c>
      <c r="C66" s="79">
        <v>0.81818181818181801</v>
      </c>
      <c r="D66" s="79">
        <v>0</v>
      </c>
      <c r="E66" s="79">
        <v>0.54545454545454497</v>
      </c>
      <c r="F66" s="79">
        <v>0.45454545454545497</v>
      </c>
      <c r="G66" s="79">
        <v>0</v>
      </c>
      <c r="H66" s="86">
        <f t="shared" si="1"/>
        <v>1</v>
      </c>
      <c r="I66" s="85"/>
      <c r="S66" s="89"/>
      <c r="T66" s="90"/>
      <c r="U66" s="91"/>
    </row>
    <row r="67" spans="1:21">
      <c r="A67" s="92">
        <v>44986</v>
      </c>
      <c r="B67" s="79">
        <v>0.5</v>
      </c>
      <c r="C67" s="79">
        <v>0.5</v>
      </c>
      <c r="D67" s="79">
        <v>0</v>
      </c>
      <c r="E67" s="79">
        <v>0.30000000000000004</v>
      </c>
      <c r="F67" s="79">
        <v>0.7</v>
      </c>
      <c r="G67" s="79">
        <v>0</v>
      </c>
      <c r="H67" s="86">
        <f t="shared" si="1"/>
        <v>1</v>
      </c>
      <c r="I67" s="85"/>
      <c r="S67" s="89"/>
      <c r="T67" s="90"/>
      <c r="U67" s="91"/>
    </row>
    <row r="68" spans="1:21">
      <c r="A68" s="92">
        <v>45078</v>
      </c>
      <c r="B68" s="79">
        <v>0.35714285714285737</v>
      </c>
      <c r="C68" s="79">
        <v>0.57142857142857195</v>
      </c>
      <c r="D68" s="79">
        <v>7.1428571428571397E-2</v>
      </c>
      <c r="E68" s="79">
        <v>0.35714285714285737</v>
      </c>
      <c r="F68" s="79">
        <v>0.64285714285714302</v>
      </c>
      <c r="G68" s="79">
        <v>0</v>
      </c>
      <c r="H68" s="86">
        <f t="shared" si="1"/>
        <v>1.0000000000000007</v>
      </c>
      <c r="I68" s="85"/>
      <c r="S68" s="89"/>
      <c r="T68" s="90"/>
      <c r="U68" s="91"/>
    </row>
    <row r="69" spans="1:21">
      <c r="A69" s="92">
        <v>45170</v>
      </c>
      <c r="B69" s="79">
        <v>0.11111111111111099</v>
      </c>
      <c r="C69" s="79">
        <v>0.88888888888888895</v>
      </c>
      <c r="D69" s="79">
        <v>0</v>
      </c>
      <c r="E69" s="79">
        <v>0.33333333333333298</v>
      </c>
      <c r="F69" s="79">
        <v>0.66666666666666696</v>
      </c>
      <c r="G69" s="79">
        <v>0</v>
      </c>
      <c r="H69" s="86">
        <f t="shared" si="1"/>
        <v>1</v>
      </c>
      <c r="I69" s="85"/>
      <c r="S69" s="89"/>
      <c r="T69" s="90"/>
      <c r="U69" s="91"/>
    </row>
    <row r="70" spans="1:21">
      <c r="A70" s="92">
        <v>45261</v>
      </c>
      <c r="B70" s="79">
        <v>0.22222222222222199</v>
      </c>
      <c r="C70" s="79">
        <v>0.66666666666666696</v>
      </c>
      <c r="D70" s="79">
        <v>0.11111111111111099</v>
      </c>
      <c r="E70" s="79">
        <v>0.33333333333333298</v>
      </c>
      <c r="F70" s="79">
        <v>0.66666666666666696</v>
      </c>
      <c r="G70" s="79">
        <v>0</v>
      </c>
      <c r="H70" s="86">
        <f t="shared" si="1"/>
        <v>1</v>
      </c>
      <c r="I70" s="85"/>
      <c r="S70" s="89"/>
      <c r="T70" s="90"/>
      <c r="U70" s="91"/>
    </row>
    <row r="71" spans="1:21">
      <c r="A71" s="92">
        <v>45352</v>
      </c>
      <c r="B71" s="79">
        <v>0.33333333333333298</v>
      </c>
      <c r="C71" s="79">
        <v>0.66666666666666696</v>
      </c>
      <c r="D71" s="79">
        <v>0</v>
      </c>
      <c r="E71" s="79">
        <v>0.3</v>
      </c>
      <c r="F71" s="79">
        <v>0.6</v>
      </c>
      <c r="G71" s="79">
        <v>0.1</v>
      </c>
      <c r="H71" s="86">
        <f t="shared" si="1"/>
        <v>1</v>
      </c>
      <c r="I71" s="85"/>
      <c r="S71" s="89"/>
      <c r="T71" s="90"/>
      <c r="U71" s="91"/>
    </row>
    <row r="72" spans="1:21">
      <c r="A72" s="92">
        <v>45444</v>
      </c>
      <c r="B72" s="79">
        <v>0.18181818181818199</v>
      </c>
      <c r="C72" s="79">
        <v>0.72727272727272696</v>
      </c>
      <c r="D72" s="79">
        <v>9.0909090909090898E-2</v>
      </c>
      <c r="E72" s="79">
        <v>9.0909090909090898E-2</v>
      </c>
      <c r="F72" s="79">
        <v>0.81818181818181801</v>
      </c>
      <c r="G72" s="79">
        <v>9.0909090909090898E-2</v>
      </c>
      <c r="H72" s="86">
        <f t="shared" si="1"/>
        <v>0.99999999999999989</v>
      </c>
      <c r="I72" s="85"/>
      <c r="S72" s="89"/>
      <c r="T72" s="90"/>
      <c r="U72" s="91"/>
    </row>
    <row r="73" spans="1:21">
      <c r="A73" s="92">
        <v>45536</v>
      </c>
      <c r="B73" s="79">
        <v>0.27272727272727298</v>
      </c>
      <c r="C73" s="79">
        <v>0.63636363636363602</v>
      </c>
      <c r="D73" s="79">
        <v>9.0909090909090898E-2</v>
      </c>
      <c r="E73" s="79">
        <v>9.0909090909090898E-2</v>
      </c>
      <c r="F73" s="79">
        <v>0.81818181818181801</v>
      </c>
      <c r="G73" s="79">
        <v>9.0909090909090898E-2</v>
      </c>
      <c r="H73" s="86">
        <f>+SUM(B73:D73)</f>
        <v>0.99999999999999989</v>
      </c>
      <c r="I73" s="85"/>
      <c r="S73" s="89"/>
      <c r="T73" s="90"/>
      <c r="U73" s="91"/>
    </row>
    <row r="74" spans="1:21">
      <c r="A74" s="92">
        <v>45627</v>
      </c>
      <c r="B74" s="79">
        <v>0.16666666666666699</v>
      </c>
      <c r="C74" s="79">
        <v>0.66666666666666696</v>
      </c>
      <c r="D74" s="79">
        <v>0.16666666666666699</v>
      </c>
      <c r="E74" s="79">
        <v>0.15384615384615399</v>
      </c>
      <c r="F74" s="79">
        <v>0.69230769230769196</v>
      </c>
      <c r="G74" s="79">
        <v>0.15384615384615399</v>
      </c>
      <c r="H74" s="86">
        <f>+SUM(B74:D74)</f>
        <v>1.0000000000000009</v>
      </c>
      <c r="I74" s="85"/>
      <c r="S74" s="89"/>
      <c r="T74" s="90"/>
      <c r="U74" s="91"/>
    </row>
    <row r="75" spans="1:21">
      <c r="A75" s="92">
        <v>45717</v>
      </c>
      <c r="B75" s="79">
        <v>9.0909090909090898E-2</v>
      </c>
      <c r="C75" s="79">
        <v>0.72727272727272696</v>
      </c>
      <c r="D75" s="79">
        <v>0.18181818181818199</v>
      </c>
      <c r="E75" s="108">
        <v>9.0909090909090898E-2</v>
      </c>
      <c r="F75" s="108">
        <v>0.81818181818181801</v>
      </c>
      <c r="G75" s="108">
        <v>9.0909090909090898E-2</v>
      </c>
      <c r="H75" s="86">
        <f>+SUM(B75:D75)</f>
        <v>0.99999999999999989</v>
      </c>
      <c r="I75" s="109"/>
      <c r="S75" s="89"/>
      <c r="T75" s="90"/>
      <c r="U75" s="91"/>
    </row>
    <row r="76" spans="1:21">
      <c r="A76" s="92">
        <v>45809</v>
      </c>
      <c r="B76" s="108">
        <v>0</v>
      </c>
      <c r="C76" s="108">
        <v>0.85714285714285698</v>
      </c>
      <c r="D76" s="108">
        <v>0.14285714285714299</v>
      </c>
      <c r="E76" s="108">
        <v>0</v>
      </c>
      <c r="F76" s="108">
        <v>0.85714285714285698</v>
      </c>
      <c r="G76" s="108">
        <v>0.14285714285714279</v>
      </c>
      <c r="H76" s="86">
        <f t="shared" ref="H76:H78" si="2">+SUM(B76:D76)</f>
        <v>1</v>
      </c>
      <c r="I76" s="109"/>
      <c r="S76" s="89"/>
      <c r="T76" s="90"/>
      <c r="U76" s="91"/>
    </row>
    <row r="77" spans="1:21">
      <c r="A77" s="92">
        <v>45901</v>
      </c>
      <c r="B77" s="108">
        <v>0</v>
      </c>
      <c r="C77" s="108">
        <v>0.83333333333333304</v>
      </c>
      <c r="D77" s="108">
        <v>0.16666666666666699</v>
      </c>
      <c r="E77" s="108">
        <v>8.3333333333333301E-2</v>
      </c>
      <c r="F77" s="108">
        <v>0.75</v>
      </c>
      <c r="G77" s="108">
        <v>0.16666666666666699</v>
      </c>
      <c r="H77" s="86">
        <f t="shared" si="2"/>
        <v>1</v>
      </c>
      <c r="I77" s="109"/>
      <c r="S77" s="89"/>
      <c r="T77" s="90"/>
      <c r="U77" s="91"/>
    </row>
    <row r="78" spans="1:21">
      <c r="A78" s="92">
        <v>45992</v>
      </c>
      <c r="B78" s="108">
        <v>8.3333333333333301E-2</v>
      </c>
      <c r="C78" s="108">
        <v>0.83333333333333304</v>
      </c>
      <c r="D78" s="108">
        <v>8.3333333333333301E-2</v>
      </c>
      <c r="E78" s="108">
        <v>0.16666666666666699</v>
      </c>
      <c r="F78" s="108">
        <v>0.66666666666666696</v>
      </c>
      <c r="G78" s="108">
        <v>0.16666666666666699</v>
      </c>
      <c r="H78" s="86">
        <f t="shared" si="2"/>
        <v>0.99999999999999956</v>
      </c>
      <c r="I78" s="109"/>
      <c r="S78" s="89"/>
      <c r="T78" s="90"/>
      <c r="U78" s="91"/>
    </row>
    <row r="79" spans="1:21">
      <c r="A79" s="92">
        <v>46082</v>
      </c>
      <c r="B79" s="79">
        <v>8.3333333333333301E-2</v>
      </c>
      <c r="C79" s="79">
        <v>0.66666666666666696</v>
      </c>
      <c r="D79" s="79">
        <v>0.25</v>
      </c>
      <c r="E79" s="79">
        <v>0.18181818181818199</v>
      </c>
      <c r="F79" s="79">
        <v>0.72727272727272696</v>
      </c>
      <c r="G79" s="108">
        <v>9.0909090909090898E-2</v>
      </c>
      <c r="H79" s="86">
        <f>+SUM(B79:D79)</f>
        <v>1.0000000000000002</v>
      </c>
      <c r="I79" s="109"/>
      <c r="S79" s="89"/>
      <c r="T79" s="90"/>
      <c r="U79" s="91"/>
    </row>
    <row r="80" spans="1:21">
      <c r="A80" s="92">
        <v>46174</v>
      </c>
      <c r="B80" s="79">
        <v>0.18181818181818199</v>
      </c>
      <c r="C80" s="79">
        <v>0.72727272727272696</v>
      </c>
      <c r="D80" s="108">
        <v>9.0909090909090898E-2</v>
      </c>
      <c r="E80" s="110"/>
      <c r="F80" s="79"/>
      <c r="G80" s="110"/>
      <c r="H80" s="110"/>
      <c r="I80" s="111"/>
      <c r="S80" s="89"/>
      <c r="U80" s="91"/>
    </row>
    <row r="81" spans="1:21">
      <c r="B81" s="12"/>
      <c r="C81" s="43"/>
      <c r="D81" s="110"/>
      <c r="E81" s="110"/>
      <c r="F81" s="110"/>
      <c r="G81" s="110"/>
      <c r="H81" s="110"/>
      <c r="I81" s="111"/>
      <c r="U81" s="91"/>
    </row>
    <row r="82" spans="1:21">
      <c r="B82" s="12"/>
      <c r="C82" s="43"/>
      <c r="D82" s="110"/>
      <c r="E82" s="110"/>
      <c r="F82" s="110"/>
      <c r="G82" s="110"/>
      <c r="H82" s="110"/>
      <c r="I82" s="111"/>
    </row>
    <row r="83" spans="1:21">
      <c r="C83" s="107"/>
      <c r="D83" s="112"/>
      <c r="E83" s="112"/>
      <c r="F83" s="112"/>
      <c r="G83" s="112"/>
      <c r="H83" s="112"/>
      <c r="I83" s="113"/>
      <c r="T83" s="244"/>
      <c r="U83" s="244"/>
    </row>
    <row r="84" spans="1:21">
      <c r="C84" s="72"/>
      <c r="D84" s="12"/>
      <c r="E84" s="12"/>
      <c r="F84" s="12"/>
      <c r="G84" s="110"/>
      <c r="H84" s="110"/>
      <c r="I84" s="111"/>
      <c r="T84" s="87"/>
      <c r="U84" s="87"/>
    </row>
    <row r="85" spans="1:21">
      <c r="C85" s="72"/>
      <c r="D85" s="12"/>
      <c r="E85" s="12"/>
      <c r="F85" s="12"/>
      <c r="G85" s="12"/>
      <c r="H85" s="12"/>
      <c r="S85" s="89"/>
      <c r="T85" s="90"/>
      <c r="U85" s="91"/>
    </row>
    <row r="86" spans="1:21">
      <c r="B86" s="73"/>
      <c r="C86" s="72"/>
      <c r="D86" s="103"/>
      <c r="E86" s="103"/>
      <c r="F86" s="103"/>
      <c r="G86" s="103"/>
      <c r="H86" s="103"/>
      <c r="I86" s="104"/>
      <c r="S86" s="89"/>
      <c r="T86" s="90"/>
      <c r="U86" s="91"/>
    </row>
    <row r="87" spans="1:21">
      <c r="A87" s="99"/>
      <c r="B87" s="100"/>
      <c r="C87" s="12"/>
      <c r="D87" s="105"/>
      <c r="E87" s="105"/>
      <c r="F87" s="105"/>
      <c r="G87" s="105"/>
      <c r="H87" s="105"/>
      <c r="I87" s="106"/>
      <c r="S87" s="89"/>
      <c r="T87" s="90"/>
      <c r="U87" s="91"/>
    </row>
    <row r="88" spans="1:21">
      <c r="A88" s="99"/>
      <c r="B88" s="101"/>
      <c r="C88" s="107"/>
      <c r="D88" s="79"/>
      <c r="E88" s="79"/>
      <c r="F88" s="79"/>
      <c r="G88" s="12"/>
      <c r="H88" s="12"/>
      <c r="S88" s="89"/>
      <c r="T88" s="90"/>
      <c r="U88" s="91"/>
    </row>
    <row r="89" spans="1:21">
      <c r="A89" s="99"/>
      <c r="B89" s="12"/>
      <c r="C89" s="107"/>
      <c r="D89" s="79"/>
      <c r="E89" s="79"/>
      <c r="F89" s="79"/>
      <c r="G89" s="79"/>
      <c r="H89" s="79"/>
      <c r="I89" s="85"/>
      <c r="S89" s="89"/>
      <c r="T89" s="90"/>
      <c r="U89" s="91"/>
    </row>
    <row r="90" spans="1:21">
      <c r="A90" s="99"/>
      <c r="C90" s="114"/>
      <c r="D90" s="85"/>
      <c r="E90" s="85"/>
      <c r="F90" s="85"/>
      <c r="G90" s="85"/>
      <c r="H90" s="85"/>
      <c r="I90" s="85"/>
      <c r="S90" s="89"/>
      <c r="T90" s="90"/>
      <c r="U90" s="91"/>
    </row>
    <row r="91" spans="1:21">
      <c r="C91" s="114"/>
      <c r="D91" s="85"/>
      <c r="E91" s="85"/>
      <c r="F91" s="85"/>
      <c r="G91" s="85"/>
      <c r="H91" s="85"/>
      <c r="I91" s="85"/>
      <c r="S91" s="89"/>
      <c r="T91" s="90"/>
      <c r="U91" s="91"/>
    </row>
    <row r="92" spans="1:21">
      <c r="C92" s="114"/>
      <c r="D92" s="85"/>
      <c r="E92" s="85"/>
      <c r="F92" s="85"/>
      <c r="G92" s="85"/>
      <c r="H92" s="85"/>
      <c r="I92" s="85"/>
      <c r="S92" s="89"/>
      <c r="T92" s="90"/>
      <c r="U92" s="91"/>
    </row>
    <row r="93" spans="1:21">
      <c r="C93" s="114"/>
      <c r="D93" s="85"/>
      <c r="E93" s="85"/>
      <c r="F93" s="85"/>
      <c r="G93" s="85"/>
      <c r="H93" s="85"/>
      <c r="I93" s="85"/>
      <c r="S93" s="89"/>
      <c r="T93" s="90"/>
      <c r="U93" s="91"/>
    </row>
    <row r="94" spans="1:21">
      <c r="C94" s="114"/>
      <c r="D94" s="85"/>
      <c r="E94" s="85"/>
      <c r="F94" s="85"/>
      <c r="G94" s="85"/>
      <c r="H94" s="85"/>
      <c r="I94" s="85"/>
      <c r="S94" s="89"/>
      <c r="T94" s="90"/>
      <c r="U94" s="91"/>
    </row>
    <row r="95" spans="1:21">
      <c r="C95" s="114"/>
      <c r="D95" s="85"/>
      <c r="E95" s="85"/>
      <c r="F95" s="85"/>
      <c r="G95" s="85"/>
      <c r="H95" s="85"/>
      <c r="I95" s="85"/>
      <c r="S95" s="89"/>
      <c r="T95" s="90"/>
      <c r="U95" s="91"/>
    </row>
    <row r="96" spans="1:21">
      <c r="C96" s="114"/>
      <c r="D96" s="85"/>
      <c r="E96" s="85"/>
      <c r="F96" s="85"/>
      <c r="G96" s="85"/>
      <c r="H96" s="85"/>
      <c r="I96" s="85"/>
      <c r="S96" s="89"/>
      <c r="U96" s="91"/>
    </row>
    <row r="97" spans="3:21">
      <c r="C97" s="84"/>
      <c r="D97" s="99"/>
      <c r="E97" s="99"/>
      <c r="F97" s="99"/>
      <c r="G97" s="85"/>
      <c r="H97" s="85"/>
      <c r="I97" s="85"/>
      <c r="U97" s="91"/>
    </row>
    <row r="98" spans="3:21">
      <c r="C98" s="114"/>
      <c r="D98" s="99"/>
      <c r="E98" s="99"/>
      <c r="F98" s="99"/>
      <c r="G98" s="99"/>
      <c r="H98" s="99"/>
      <c r="I98" s="99"/>
    </row>
    <row r="99" spans="3:21">
      <c r="C99" s="84"/>
      <c r="D99" s="99"/>
      <c r="E99" s="99"/>
      <c r="F99" s="99"/>
      <c r="G99" s="99"/>
      <c r="H99" s="99"/>
      <c r="I99" s="99"/>
    </row>
    <row r="100" spans="3:21">
      <c r="C100" s="84"/>
      <c r="D100" s="99"/>
      <c r="E100" s="99"/>
      <c r="F100" s="99"/>
      <c r="G100" s="99"/>
      <c r="H100" s="99"/>
      <c r="I100" s="99"/>
    </row>
    <row r="101" spans="3:21">
      <c r="C101" s="114"/>
      <c r="D101" s="113"/>
      <c r="E101" s="113"/>
      <c r="F101" s="113"/>
      <c r="G101" s="113"/>
      <c r="H101" s="113"/>
      <c r="I101" s="113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4" ma:contentTypeDescription="Create a new document." ma:contentTypeScope="" ma:versionID="4542faa15e3f579c4e3b68cd85aed39a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ea3d6b52a7ba18384774ccca11080796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DCDCD-DC9A-4321-A756-E2225D8AC898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ec0ca1c-2aec-40c0-bdd2-c4d3bccc6cd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78FE6-FCED-4215-B8BC-02D7AF9BE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17</vt:i4>
      </vt:variant>
    </vt:vector>
  </HeadingPairs>
  <TitlesOfParts>
    <vt:vector size="42" baseType="lpstr">
      <vt:lpstr>G1</vt:lpstr>
      <vt:lpstr>G2</vt:lpstr>
      <vt:lpstr>G3</vt:lpstr>
      <vt:lpstr>G4</vt:lpstr>
      <vt:lpstr>G5</vt:lpstr>
      <vt:lpstr>G6</vt:lpstr>
      <vt:lpstr>G7</vt:lpstr>
      <vt:lpstr>G8 - A</vt:lpstr>
      <vt:lpstr>G8 - B</vt:lpstr>
      <vt:lpstr>G8 - C</vt:lpstr>
      <vt:lpstr>G8 - D</vt:lpstr>
      <vt:lpstr>G9</vt:lpstr>
      <vt:lpstr>G10</vt:lpstr>
      <vt:lpstr>G20.</vt:lpstr>
      <vt:lpstr>G11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'G1'!Print_Area</vt:lpstr>
      <vt:lpstr>'G10'!Print_Area</vt:lpstr>
      <vt:lpstr>'G11'!Print_Area</vt:lpstr>
      <vt:lpstr>'G2'!Print_Area</vt:lpstr>
      <vt:lpstr>'G3'!Print_Area</vt:lpstr>
      <vt:lpstr>'G4'!Print_Area</vt:lpstr>
      <vt:lpstr>'G5'!Print_Area</vt:lpstr>
      <vt:lpstr>'G6'!Print_Area</vt:lpstr>
      <vt:lpstr>'G7'!Print_Area</vt:lpstr>
      <vt:lpstr>G7A!Print_Area</vt:lpstr>
      <vt:lpstr>G7B!Print_Area</vt:lpstr>
      <vt:lpstr>G7C!Print_Area</vt:lpstr>
      <vt:lpstr>'G8 - A'!Print_Area</vt:lpstr>
      <vt:lpstr>'G8 - B'!Print_Area</vt:lpstr>
      <vt:lpstr>'G8 - C'!Print_Area</vt:lpstr>
      <vt:lpstr>'G8 - D'!Print_Area</vt:lpstr>
      <vt:lpstr>'G9'!Print_Area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Bermudez Cespedes Juan Pablo</cp:lastModifiedBy>
  <cp:revision/>
  <dcterms:created xsi:type="dcterms:W3CDTF">2012-12-26T13:53:08Z</dcterms:created>
  <dcterms:modified xsi:type="dcterms:W3CDTF">2026-05-12T21:55:23Z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