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Ex1.xml" ContentType="application/vnd.ms-office.chartex+xml"/>
  <Override PartName="/xl/charts/style11.xml" ContentType="application/vnd.ms-office.chartstyle+xml"/>
  <Override PartName="/xl/charts/colors11.xml" ContentType="application/vnd.ms-office.chartcolorstyle+xml"/>
  <Override PartName="/xl/charts/chartEx2.xml" ContentType="application/vnd.ms-office.chartex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309\Historicos No Vigiladas\"/>
    </mc:Choice>
  </mc:AlternateContent>
  <xr:revisionPtr revIDLastSave="0" documentId="13_ncr:1_{8A8DB2EB-EBA1-438D-ABFF-D69DA92AD29D}" xr6:coauthVersionLast="47" xr6:coauthVersionMax="47" xr10:uidLastSave="{00000000-0000-0000-0000-000000000000}"/>
  <bookViews>
    <workbookView xWindow="-120" yWindow="-120" windowWidth="20730" windowHeight="11160" activeTab="4" xr2:uid="{D76185CC-C186-403A-A38D-D5C5A53BBADE}"/>
  </bookViews>
  <sheets>
    <sheet name="P1.A" sheetId="3" r:id="rId1"/>
    <sheet name="P1.B" sheetId="2" r:id="rId2"/>
    <sheet name="P2" sheetId="5" r:id="rId3"/>
    <sheet name="P3" sheetId="6" r:id="rId4"/>
    <sheet name="P4.A" sheetId="1" r:id="rId5"/>
    <sheet name="P4.B" sheetId="7" r:id="rId6"/>
    <sheet name="P5" sheetId="8" r:id="rId7"/>
    <sheet name="P6" sheetId="9" r:id="rId8"/>
    <sheet name="PC1" sheetId="11" r:id="rId9"/>
    <sheet name="PC2" sheetId="12" r:id="rId10"/>
    <sheet name="P.Registro" sheetId="13" r:id="rId11"/>
  </sheets>
  <definedNames>
    <definedName name="_xlnm._FilterDatabase" localSheetId="0" hidden="1">'P1.A'!$A$2:$E$10</definedName>
    <definedName name="_xlnm._FilterDatabase" localSheetId="1" hidden="1">'P1.B'!$A$2:$E$10</definedName>
    <definedName name="_xlnm._FilterDatabase" localSheetId="2" hidden="1">'P2'!$A$14:$E$20</definedName>
    <definedName name="_xlnm._FilterDatabase" localSheetId="3" hidden="1">'P3'!$A$2:$E$11</definedName>
    <definedName name="_xlnm._FilterDatabase" localSheetId="4" hidden="1">'P4.A'!$A$2:$E$15</definedName>
    <definedName name="_xlnm._FilterDatabase" localSheetId="5" hidden="1">'P4.B'!$A$2:$E$10</definedName>
    <definedName name="_xlchart.v1.0" hidden="1">'PC2'!$I$22:$I$45</definedName>
    <definedName name="_xlchart.v1.1" hidden="1">'PC2'!$J$21</definedName>
    <definedName name="_xlchart.v1.2" hidden="1">'PC2'!$J$22:$J$45</definedName>
    <definedName name="_xlchart.v1.3" hidden="1">'PC2'!$K$21</definedName>
    <definedName name="_xlchart.v1.4" hidden="1">'PC2'!$K$22:$K$45</definedName>
    <definedName name="_xlchart.v1.5" hidden="1">'PC2'!$B$22:$B$45</definedName>
    <definedName name="_xlchart.v1.6" hidden="1">'PC2'!$C$21</definedName>
    <definedName name="_xlchart.v1.7" hidden="1">'PC2'!$C$22:$C$45</definedName>
    <definedName name="_xlchart.v1.8" hidden="1">'PC2'!$D$21</definedName>
    <definedName name="_xlchart.v1.9" hidden="1">'PC2'!$D$22:$D$45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" i="13" l="1"/>
  <c r="P6" i="11" l="1"/>
  <c r="P5" i="11"/>
  <c r="P4" i="11"/>
  <c r="P3" i="11"/>
  <c r="P2" i="11"/>
  <c r="O7" i="11"/>
  <c r="O6" i="11"/>
  <c r="O5" i="11"/>
  <c r="O4" i="11"/>
  <c r="O3" i="11"/>
  <c r="O2" i="11"/>
</calcChain>
</file>

<file path=xl/sharedStrings.xml><?xml version="1.0" encoding="utf-8"?>
<sst xmlns="http://schemas.openxmlformats.org/spreadsheetml/2006/main" count="349" uniqueCount="165">
  <si>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</si>
  <si>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</si>
  <si>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</si>
  <si>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</si>
  <si>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</si>
  <si>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</si>
  <si>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</si>
  <si>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</si>
  <si>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</si>
  <si>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</si>
  <si>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</si>
  <si>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</si>
  <si>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</si>
  <si>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</si>
  <si>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</si>
  <si>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</si>
  <si>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</si>
  <si>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</si>
  <si>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</si>
  <si>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</si>
  <si>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</si>
  <si>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</si>
  <si>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</si>
  <si>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</si>
  <si>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</si>
  <si>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</si>
  <si>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</si>
  <si>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</si>
  <si>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</si>
  <si>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</si>
  <si>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</si>
  <si>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</si>
  <si>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</si>
  <si>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</si>
  <si>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</si>
  <si>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</si>
  <si>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</si>
  <si>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</si>
  <si>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</si>
  <si>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</si>
  <si>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</si>
  <si>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</si>
  <si>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</si>
  <si>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</si>
  <si>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</si>
  <si>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</si>
  <si>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</si>
  <si>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</si>
  <si>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</si>
  <si>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</si>
  <si>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</si>
  <si>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</si>
  <si>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</si>
  <si>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</si>
  <si>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</si>
  <si>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</si>
  <si>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</si>
  <si>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</si>
  <si>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</si>
  <si>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</si>
  <si>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</si>
  <si>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</si>
  <si>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</si>
  <si>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</si>
  <si>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</si>
  <si>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</si>
  <si>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</si>
  <si>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</si>
  <si>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</si>
  <si>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</si>
  <si>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</si>
  <si>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</si>
  <si>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</si>
  <si>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</si>
  <si>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</si>
  <si>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</si>
  <si>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1</t>
    </r>
    <r>
      <rPr>
        <sz val="12"/>
        <color theme="1"/>
        <rFont val="Times New Roman"/>
        <family val="1"/>
      </rPr>
      <t>. Oferta y demanda por sector económico</t>
    </r>
  </si>
  <si>
    <t>Panel A. Disposición para otorgar microcréditos</t>
  </si>
  <si>
    <t>Panel B. Demanda por nuevos microcréditos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</si>
  <si>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</si>
  <si>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</si>
  <si>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</si>
  <si>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Panel A</t>
    </r>
    <r>
      <rPr>
        <sz val="12"/>
        <color theme="1"/>
        <rFont val="Times New Roman"/>
        <family val="1"/>
      </rPr>
      <t>. Obstáculos para aumentar el otorgamiento de microcréditos</t>
    </r>
  </si>
  <si>
    <r>
      <t>Panel B</t>
    </r>
    <r>
      <rPr>
        <sz val="12"/>
        <color theme="1"/>
        <rFont val="Times New Roman"/>
        <family val="1"/>
      </rPr>
      <t>. Análisis sobre el cliente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</si>
  <si>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</si>
  <si>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</si>
  <si>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Fuente: Encuesta Situación del Microcrédito; cálculos Banco de la República.</t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</si>
  <si>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</si>
  <si>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</si>
  <si>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</si>
  <si>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</si>
  <si>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</si>
  <si>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</si>
  <si>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1. Por favor indique al corte del 30 de septiembre de 2023 el saldo en pesos que tiene de la cartera microcrediticia segÃºn los siguientes segmentos</t>
  </si>
  <si>
    <t>popular productivo rural</t>
  </si>
  <si>
    <t>popular productivo urbano</t>
  </si>
  <si>
    <t>productivo rural</t>
  </si>
  <si>
    <t>productivo urbano</t>
  </si>
  <si>
    <t>productivo de mayor monto</t>
  </si>
  <si>
    <t xml:space="preserve">19.941.961.040   </t>
  </si>
  <si>
    <t xml:space="preserve">64086596784	</t>
  </si>
  <si>
    <t>257.119.972</t>
  </si>
  <si>
    <t xml:space="preserve">8.410.544.164   </t>
  </si>
  <si>
    <t>7.455.271.635</t>
  </si>
  <si>
    <t xml:space="preserve">18.126.709.040   </t>
  </si>
  <si>
    <t>209.995.004</t>
  </si>
  <si>
    <t xml:space="preserve">10.203.988.720   </t>
  </si>
  <si>
    <t>10.635.722.235</t>
  </si>
  <si>
    <t xml:space="preserve">79.911.890.143   </t>
  </si>
  <si>
    <t>2.724.717.563</t>
  </si>
  <si>
    <t>Tipo</t>
  </si>
  <si>
    <t>Porc</t>
  </si>
  <si>
    <t>Popular productivo urbano</t>
  </si>
  <si>
    <t>Productivo urbano</t>
  </si>
  <si>
    <t>Productivo de mayor monto</t>
  </si>
  <si>
    <t>Productivo rural</t>
  </si>
  <si>
    <t>Popular productivo rural</t>
  </si>
  <si>
    <t>Microcrédito</t>
  </si>
  <si>
    <t>Menor a 1 año</t>
  </si>
  <si>
    <t>Entre 1 y 5 años</t>
  </si>
  <si>
    <t>Mayor a 5 años</t>
  </si>
  <si>
    <t>Consumo</t>
  </si>
  <si>
    <t>Menor a 5 años</t>
  </si>
  <si>
    <t>Vivienda</t>
  </si>
  <si>
    <r>
      <t>Gráfico PC1</t>
    </r>
    <r>
      <rPr>
        <sz val="12"/>
        <color theme="1"/>
        <rFont val="Times New Roman"/>
        <family val="1"/>
      </rPr>
      <t>. Distribución del saldo de cartera microcrediticia por subsegmento - septiembre 2023</t>
    </r>
  </si>
  <si>
    <r>
      <t>Gráfico PC2</t>
    </r>
    <r>
      <rPr>
        <sz val="12"/>
        <color theme="1"/>
        <rFont val="Times New Roman"/>
        <family val="1"/>
      </rPr>
      <t>. Distribución de los desembolsos trimestrales</t>
    </r>
  </si>
  <si>
    <r>
      <rPr>
        <b/>
        <sz val="11"/>
        <color theme="1"/>
        <rFont val="Calibri"/>
        <family val="2"/>
        <scheme val="minor"/>
      </rPr>
      <t>Panel B.</t>
    </r>
    <r>
      <rPr>
        <sz val="11"/>
        <color theme="1"/>
        <rFont val="Calibri"/>
        <family val="2"/>
        <scheme val="minor"/>
      </rPr>
      <t xml:space="preserve"> Consumo</t>
    </r>
  </si>
  <si>
    <r>
      <rPr>
        <b/>
        <sz val="11"/>
        <color theme="1"/>
        <rFont val="Calibri"/>
        <family val="2"/>
        <scheme val="minor"/>
      </rPr>
      <t>Panel A.</t>
    </r>
    <r>
      <rPr>
        <sz val="11"/>
        <color theme="1"/>
        <rFont val="Calibri"/>
        <family val="2"/>
        <scheme val="minor"/>
      </rPr>
      <t xml:space="preserve"> Microcrédito</t>
    </r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</si>
  <si>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</si>
  <si>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</si>
  <si>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</si>
  <si>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</si>
  <si>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</si>
  <si>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</si>
  <si>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</si>
  <si>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</si>
  <si>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</si>
  <si>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</si>
  <si>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Corporación Minuto de Dios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</si>
  <si>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</si>
  <si>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</si>
  <si>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</si>
  <si>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</si>
  <si>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</si>
  <si>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</si>
  <si>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</si>
  <si>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</si>
  <si>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</si>
  <si>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</si>
  <si>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</si>
  <si>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</si>
  <si>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</si>
  <si>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</si>
  <si>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</si>
  <si>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</si>
  <si>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</si>
  <si>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</si>
  <si>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</si>
  <si>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Fundación de la mujer</t>
  </si>
  <si>
    <t>Cootregua</t>
  </si>
  <si>
    <t>UNI2 Microcrédito (Finamiga)</t>
  </si>
  <si>
    <t>No asociado</t>
  </si>
  <si>
    <t>Microactivos SAS</t>
  </si>
  <si>
    <t>jul-22 a sep-22</t>
  </si>
  <si>
    <t>jul-23 a sep-23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</si>
</sst>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4" borderId="3" xfId="0" applyFont="1" applyFill="1" applyBorder="1"/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7" fontId="5" fillId="3" borderId="0" xfId="0" applyNumberFormat="1" applyFont="1" applyFill="1"/>
    <xf numFmtId="164" fontId="6" fillId="0" borderId="0" xfId="0" applyNumberFormat="1" applyFont="1"/>
    <xf numFmtId="9" fontId="3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14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'P1.A'!$D$2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0925337632079971E-17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F8-44C5-A77D-6563D80908FB}"/>
                </c:ext>
              </c:extLst>
            </c:dLbl>
            <c:dLbl>
              <c:idx val="1"/>
              <c:layout>
                <c:manualLayout>
                  <c:x val="1.6666666666666666E-2"/>
                  <c:y val="-4.6296296296295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F8-44C5-A77D-6563D80908FB}"/>
                </c:ext>
              </c:extLst>
            </c:dLbl>
            <c:dLbl>
              <c:idx val="2"/>
              <c:layout>
                <c:manualLayout>
                  <c:x val="2.7824440612078088E-2"/>
                  <c:y val="-9.39534387339726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F8-44C5-A77D-6563D80908FB}"/>
                </c:ext>
              </c:extLst>
            </c:dLbl>
            <c:dLbl>
              <c:idx val="3"/>
              <c:layout>
                <c:manualLayout>
                  <c:x val="1.38888888888888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F8-44C5-A77D-6563D80908FB}"/>
                </c:ext>
              </c:extLst>
            </c:dLbl>
            <c:dLbl>
              <c:idx val="4"/>
              <c:layout>
                <c:manualLayout>
                  <c:x val="-8.3697274223344231E-3"/>
                  <c:y val="-3.697640232238887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F8-44C5-A77D-6563D80908FB}"/>
                </c:ext>
              </c:extLst>
            </c:dLbl>
            <c:dLbl>
              <c:idx val="5"/>
              <c:layout>
                <c:manualLayout>
                  <c:x val="-1.9444444444444545E-2"/>
                  <c:y val="1.1630497407336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0F8-44C5-A77D-6563D80908FB}"/>
                </c:ext>
              </c:extLst>
            </c:dLbl>
            <c:dLbl>
              <c:idx val="6"/>
              <c:layout>
                <c:manualLayout>
                  <c:x val="2.7777777777777267E-3"/>
                  <c:y val="-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F8-44C5-A77D-6563D80908FB}"/>
                </c:ext>
              </c:extLst>
            </c:dLbl>
            <c:dLbl>
              <c:idx val="7"/>
              <c:layout>
                <c:manualLayout>
                  <c:x val="-2.5000000000000001E-2"/>
                  <c:y val="1.90829652391012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F8-44C5-A77D-6563D80908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Otro</c:v>
                </c:pt>
                <c:pt idx="2">
                  <c:v> Comunica-
ciones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'P1.A'!$D$3:$D$10</c:f>
              <c:numCache>
                <c:formatCode>0.0%</c:formatCode>
                <c:ptCount val="8"/>
                <c:pt idx="0">
                  <c:v>-0.5</c:v>
                </c:pt>
                <c:pt idx="1">
                  <c:v>-0.4</c:v>
                </c:pt>
                <c:pt idx="2">
                  <c:v>-0.21428571428571427</c:v>
                </c:pt>
                <c:pt idx="3">
                  <c:v>0.14285714285714285</c:v>
                </c:pt>
                <c:pt idx="4">
                  <c:v>0.35714285714285715</c:v>
                </c:pt>
                <c:pt idx="5">
                  <c:v>0.7142857142857143</c:v>
                </c:pt>
                <c:pt idx="6">
                  <c:v>0.7142857142857143</c:v>
                </c:pt>
                <c:pt idx="7">
                  <c:v>0.7142857142857143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'P1.A'!$E$2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6697819860763848E-2"/>
                  <c:y val="8.06798951075612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3C-4DBB-BA6A-A5D6C8187235}"/>
                </c:ext>
              </c:extLst>
            </c:dLbl>
            <c:dLbl>
              <c:idx val="2"/>
              <c:layout>
                <c:manualLayout>
                  <c:x val="1.9480789837557771E-2"/>
                  <c:y val="8.06767188587865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3C-4DBB-BA6A-A5D6C8187235}"/>
                </c:ext>
              </c:extLst>
            </c:dLbl>
            <c:dLbl>
              <c:idx val="5"/>
              <c:layout>
                <c:manualLayout>
                  <c:x val="1.9444444444444445E-2"/>
                  <c:y val="-1.863122108490730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93C-4DBB-BA6A-A5D6C81872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Otro</c:v>
                </c:pt>
                <c:pt idx="2">
                  <c:v> Comunica-
ciones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'P1.A'!$E$3:$E$10</c:f>
              <c:numCache>
                <c:formatCode>0.0%</c:formatCode>
                <c:ptCount val="8"/>
                <c:pt idx="0">
                  <c:v>-0.41666666666666669</c:v>
                </c:pt>
                <c:pt idx="1">
                  <c:v>-0.25</c:v>
                </c:pt>
                <c:pt idx="2">
                  <c:v>-8.3333333333333329E-2</c:v>
                </c:pt>
                <c:pt idx="3">
                  <c:v>0.25</c:v>
                </c:pt>
                <c:pt idx="4">
                  <c:v>0.58333333333333337</c:v>
                </c:pt>
                <c:pt idx="5">
                  <c:v>0.75</c:v>
                </c:pt>
                <c:pt idx="6">
                  <c:v>0.83333333333333337</c:v>
                </c:pt>
                <c:pt idx="7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2.823344998541877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92444648041212"/>
          <c:y val="0.92511710484254117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72D5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1B9-4D1B-A030-7825A506479C}"/>
              </c:ext>
            </c:extLst>
          </c:dPt>
          <c:dPt>
            <c:idx val="1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1B9-4D1B-A030-7825A506479C}"/>
              </c:ext>
            </c:extLst>
          </c:dPt>
          <c:dPt>
            <c:idx val="2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1B9-4D1B-A030-7825A50647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581-4989-97AF-30C3F613377B}"/>
              </c:ext>
            </c:extLst>
          </c:dPt>
          <c:dPt>
            <c:idx val="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1B9-4D1B-A030-7825A506479C}"/>
              </c:ext>
            </c:extLst>
          </c:dPt>
          <c:dLbls>
            <c:numFmt formatCode="#,##0.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'PC1'!$C$8:$G$8</c:f>
              <c:strCache>
                <c:ptCount val="5"/>
                <c:pt idx="0">
                  <c:v>Popular productivo urbano</c:v>
                </c:pt>
                <c:pt idx="1">
                  <c:v>Productivo urbano</c:v>
                </c:pt>
                <c:pt idx="2">
                  <c:v>Productivo de mayor monto</c:v>
                </c:pt>
                <c:pt idx="3">
                  <c:v>Productivo rural</c:v>
                </c:pt>
                <c:pt idx="4">
                  <c:v>Popular productivo rural</c:v>
                </c:pt>
              </c:strCache>
            </c:strRef>
          </c:cat>
          <c:val>
            <c:numRef>
              <c:f>'PC1'!$C$9:$G$9</c:f>
              <c:numCache>
                <c:formatCode>0.0</c:formatCode>
                <c:ptCount val="5"/>
                <c:pt idx="0">
                  <c:v>34.525572477844321</c:v>
                </c:pt>
                <c:pt idx="1">
                  <c:v>30.989406467098277</c:v>
                </c:pt>
                <c:pt idx="2">
                  <c:v>14.649356499623037</c:v>
                </c:pt>
                <c:pt idx="3">
                  <c:v>11.487496442997941</c:v>
                </c:pt>
                <c:pt idx="4">
                  <c:v>8.3481681124364222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B9-4D1B-A030-7825A5064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'P1.B'!$D$2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5.5659399535880512E-3"/>
                  <c:y val="1.378884536696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B4-41C2-BAA8-15653C09A5E2}"/>
                </c:ext>
              </c:extLst>
            </c:dLbl>
            <c:dLbl>
              <c:idx val="6"/>
              <c:layout>
                <c:manualLayout>
                  <c:x val="-1.1131879907176002E-2"/>
                  <c:y val="1.378884536696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B4-41C2-BAA8-15653C09A5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Otro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Servicios</c:v>
                </c:pt>
                <c:pt idx="6">
                  <c:v> Agropecuario</c:v>
                </c:pt>
                <c:pt idx="7">
                  <c:v> Comercio</c:v>
                </c:pt>
              </c:strCache>
            </c:strRef>
          </c:cat>
          <c:val>
            <c:numRef>
              <c:f>'P1.B'!$D$3:$D$10</c:f>
              <c:numCache>
                <c:formatCode>0.0%</c:formatCode>
                <c:ptCount val="8"/>
                <c:pt idx="0">
                  <c:v>-0.45454545454545453</c:v>
                </c:pt>
                <c:pt idx="1">
                  <c:v>-0.44444444444444442</c:v>
                </c:pt>
                <c:pt idx="2">
                  <c:v>0</c:v>
                </c:pt>
                <c:pt idx="3">
                  <c:v>-0.27272727272727271</c:v>
                </c:pt>
                <c:pt idx="4">
                  <c:v>9.0909090909090912E-2</c:v>
                </c:pt>
                <c:pt idx="5">
                  <c:v>-7.1428571428571425E-2</c:v>
                </c:pt>
                <c:pt idx="6">
                  <c:v>7.6923076923076927E-2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'P1.B'!$E$2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5.5659399535878474E-3"/>
                  <c:y val="-9.19256357797732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B4-41C2-BAA8-15653C09A5E2}"/>
                </c:ext>
              </c:extLst>
            </c:dLbl>
            <c:dLbl>
              <c:idx val="6"/>
              <c:layout>
                <c:manualLayout>
                  <c:x val="5.5659399535879497E-3"/>
                  <c:y val="-9.1925635779773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B4-41C2-BAA8-15653C09A5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Otro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Servicios</c:v>
                </c:pt>
                <c:pt idx="6">
                  <c:v> Agropecuario</c:v>
                </c:pt>
                <c:pt idx="7">
                  <c:v> Comercio</c:v>
                </c:pt>
              </c:strCache>
            </c:strRef>
          </c:cat>
          <c:val>
            <c:numRef>
              <c:f>'P1.B'!$E$3:$E$10</c:f>
              <c:numCache>
                <c:formatCode>0.0%</c:formatCode>
                <c:ptCount val="8"/>
                <c:pt idx="0">
                  <c:v>-0.5</c:v>
                </c:pt>
                <c:pt idx="1">
                  <c:v>-0.5</c:v>
                </c:pt>
                <c:pt idx="2">
                  <c:v>-0.5</c:v>
                </c:pt>
                <c:pt idx="3">
                  <c:v>-0.4</c:v>
                </c:pt>
                <c:pt idx="4">
                  <c:v>-0.3</c:v>
                </c:pt>
                <c:pt idx="5">
                  <c:v>-8.3333333333333329E-2</c:v>
                </c:pt>
                <c:pt idx="6">
                  <c:v>8.3333333333333329E-2</c:v>
                </c:pt>
                <c:pt idx="7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7306287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762386955540411"/>
          <c:y val="0.9211636337841911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'P2'!$D$4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'P2'!$B$5:$B$10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'P2'!$D$5:$D$10</c:f>
              <c:numCache>
                <c:formatCode>0.0%</c:formatCode>
                <c:ptCount val="6"/>
                <c:pt idx="0">
                  <c:v>0</c:v>
                </c:pt>
                <c:pt idx="1">
                  <c:v>0.13333333333333333</c:v>
                </c:pt>
                <c:pt idx="2">
                  <c:v>0.14761904761904759</c:v>
                </c:pt>
                <c:pt idx="3">
                  <c:v>0.19999999999999998</c:v>
                </c:pt>
                <c:pt idx="4">
                  <c:v>0.23333333333333336</c:v>
                </c:pt>
                <c:pt idx="5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'P2'!$E$4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'P2'!$B$5:$B$10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'P2'!$E$5:$E$10</c:f>
              <c:numCache>
                <c:formatCode>0.0%</c:formatCode>
                <c:ptCount val="6"/>
                <c:pt idx="0">
                  <c:v>0</c:v>
                </c:pt>
                <c:pt idx="1">
                  <c:v>0.12354312354312355</c:v>
                </c:pt>
                <c:pt idx="2">
                  <c:v>0.16254856254856254</c:v>
                </c:pt>
                <c:pt idx="3">
                  <c:v>0.19063714063714063</c:v>
                </c:pt>
                <c:pt idx="4">
                  <c:v>0.20559440559440562</c:v>
                </c:pt>
                <c:pt idx="5">
                  <c:v>0.31767676767676767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'P2'!$D$4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'P2'!$D$15:$D$20</c:f>
              <c:numCache>
                <c:formatCode>0.0%</c:formatCode>
                <c:ptCount val="6"/>
                <c:pt idx="0">
                  <c:v>0</c:v>
                </c:pt>
                <c:pt idx="1">
                  <c:v>0.1380952380952381</c:v>
                </c:pt>
                <c:pt idx="2">
                  <c:v>0.14285714285714285</c:v>
                </c:pt>
                <c:pt idx="3">
                  <c:v>0.19999999999999998</c:v>
                </c:pt>
                <c:pt idx="4">
                  <c:v>0.23333333333333336</c:v>
                </c:pt>
                <c:pt idx="5">
                  <c:v>0.2857142857142857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'P2'!$E$4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'P2'!$E$15:$E$20</c:f>
              <c:numCache>
                <c:formatCode>0.0%</c:formatCode>
                <c:ptCount val="6"/>
                <c:pt idx="0">
                  <c:v>0</c:v>
                </c:pt>
                <c:pt idx="1">
                  <c:v>0.1334920634920635</c:v>
                </c:pt>
                <c:pt idx="2">
                  <c:v>0.15603174603174605</c:v>
                </c:pt>
                <c:pt idx="3">
                  <c:v>0.1926984126984127</c:v>
                </c:pt>
                <c:pt idx="4">
                  <c:v>0.20761904761904765</c:v>
                </c:pt>
                <c:pt idx="5">
                  <c:v>0.31015873015873008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626806317606267"/>
          <c:y val="4.915618153937315E-2"/>
          <c:w val="0.47994491622275309"/>
          <c:h val="0.770103541145166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'P3'!$E$2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'P3'!$B$3:$B$11</c:f>
              <c:strCache>
                <c:ptCount val="9"/>
                <c:pt idx="0">
                  <c:v>Otra</c:v>
                </c:pt>
                <c:pt idx="1">
                  <c:v>El sector productivo del cliente</c:v>
                </c:pt>
                <c:pt idx="2">
                  <c:v>Crédito con más de tres entidades</c:v>
                </c:pt>
                <c:pt idx="3">
                  <c:v>Historia crediticia del cliente en otra institución</c:v>
                </c:pt>
                <c:pt idx="4">
                  <c:v>Dudas sobre la viabilidad financiera
y la rentabilidad del negocio</c:v>
                </c:pt>
                <c:pt idx="5">
                  <c:v>Poco tiempo de creada la microempresa</c:v>
                </c:pt>
                <c:pt idx="6">
                  <c:v>Sobrendeudamiento del cliente</c:v>
                </c:pt>
                <c:pt idx="7">
                  <c:v>Mala historia crediticia</c:v>
                </c:pt>
                <c:pt idx="8">
                  <c:v>Capacidad de pago del cliente</c:v>
                </c:pt>
              </c:strCache>
            </c:strRef>
          </c:cat>
          <c:val>
            <c:numRef>
              <c:f>'P3'!$E$3:$E$11</c:f>
              <c:numCache>
                <c:formatCode>0.0%</c:formatCode>
                <c:ptCount val="9"/>
                <c:pt idx="0">
                  <c:v>0</c:v>
                </c:pt>
                <c:pt idx="1">
                  <c:v>1.3888888888888888E-2</c:v>
                </c:pt>
                <c:pt idx="2">
                  <c:v>4.1666666666666664E-2</c:v>
                </c:pt>
                <c:pt idx="3">
                  <c:v>4.1666666666666664E-2</c:v>
                </c:pt>
                <c:pt idx="4">
                  <c:v>4.1666666666666664E-2</c:v>
                </c:pt>
                <c:pt idx="5">
                  <c:v>6.9444444444444448E-2</c:v>
                </c:pt>
                <c:pt idx="6">
                  <c:v>0.2361111111111111</c:v>
                </c:pt>
                <c:pt idx="7">
                  <c:v>0.27777777777777779</c:v>
                </c:pt>
                <c:pt idx="8">
                  <c:v>0.27777777777777779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ser>
          <c:idx val="0"/>
          <c:order val="1"/>
          <c:tx>
            <c:strRef>
              <c:f>'P3'!$D$2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'P3'!$B$3:$B$11</c:f>
              <c:strCache>
                <c:ptCount val="9"/>
                <c:pt idx="0">
                  <c:v>Otra</c:v>
                </c:pt>
                <c:pt idx="1">
                  <c:v>El sector productivo del cliente</c:v>
                </c:pt>
                <c:pt idx="2">
                  <c:v>Crédito con más de tres entidades</c:v>
                </c:pt>
                <c:pt idx="3">
                  <c:v>Historia crediticia del cliente en otra institución</c:v>
                </c:pt>
                <c:pt idx="4">
                  <c:v>Dudas sobre la viabilidad financiera
y la rentabilidad del negocio</c:v>
                </c:pt>
                <c:pt idx="5">
                  <c:v>Poco tiempo de creada la microempresa</c:v>
                </c:pt>
                <c:pt idx="6">
                  <c:v>Sobrendeudamiento del cliente</c:v>
                </c:pt>
                <c:pt idx="7">
                  <c:v>Mala historia crediticia</c:v>
                </c:pt>
                <c:pt idx="8">
                  <c:v>Capacidad de pago del cliente</c:v>
                </c:pt>
              </c:strCache>
            </c:strRef>
          </c:cat>
          <c:val>
            <c:numRef>
              <c:f>'P3'!$D$3:$D$11</c:f>
              <c:numCache>
                <c:formatCode>0.0%</c:formatCode>
                <c:ptCount val="9"/>
                <c:pt idx="0">
                  <c:v>0</c:v>
                </c:pt>
                <c:pt idx="1">
                  <c:v>1.1904761904761904E-2</c:v>
                </c:pt>
                <c:pt idx="2">
                  <c:v>3.5714285714285712E-2</c:v>
                </c:pt>
                <c:pt idx="3">
                  <c:v>1.1904761904761904E-2</c:v>
                </c:pt>
                <c:pt idx="4">
                  <c:v>3.5714285714285712E-2</c:v>
                </c:pt>
                <c:pt idx="5">
                  <c:v>0</c:v>
                </c:pt>
                <c:pt idx="6">
                  <c:v>0.3571428571428571</c:v>
                </c:pt>
                <c:pt idx="7">
                  <c:v>0.22619047619047616</c:v>
                </c:pt>
                <c:pt idx="8">
                  <c:v>0.32142857142857145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'P4.A'!$E$2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'P4.A'!$B$3:$B$15</c:f>
              <c:strCache>
                <c:ptCount val="13"/>
                <c:pt idx="0">
                  <c:v> Deudas con más de tres entidades</c:v>
                </c:pt>
                <c:pt idx="1">
                  <c:v> Reestructuración de préstamos</c:v>
                </c:pt>
                <c:pt idx="2">
                  <c:v> Poca experiencia en su actividad económica</c:v>
                </c:pt>
                <c:pt idx="3">
                  <c:v> Actividad económica del cliente</c:v>
                </c:pt>
                <c:pt idx="4">
                  <c:v> Destino del crédito</c:v>
                </c:pt>
                <c:pt idx="5">
                  <c:v> Falta de información financiera</c:v>
                </c:pt>
                <c:pt idx="6">
                  <c:v> Ubicación geográfica</c:v>
                </c:pt>
                <c:pt idx="7">
                  <c:v> Medidas adoptadas por los entes reguladores</c:v>
                </c:pt>
                <c:pt idx="8">
                  <c:v> Nivel de la tasa de usura</c:v>
                </c:pt>
                <c:pt idx="9">
                  <c:v> Falta de interés en el
cumplimiento de sus obligaciones</c:v>
                </c:pt>
                <c:pt idx="10">
                  <c:v> Historial crediticio</c:v>
                </c:pt>
                <c:pt idx="11">
                  <c:v> Capacidad de pago de los clientes</c:v>
                </c:pt>
                <c:pt idx="12">
                  <c:v>Sobreendeudamiento del cliente</c:v>
                </c:pt>
              </c:strCache>
            </c:strRef>
          </c:cat>
          <c:val>
            <c:numRef>
              <c:f>'P4.A'!$E$3:$E$15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1.515151515151515E-2</c:v>
                </c:pt>
                <c:pt idx="4">
                  <c:v>1.515151515151515E-2</c:v>
                </c:pt>
                <c:pt idx="5">
                  <c:v>2.564102564102564E-2</c:v>
                </c:pt>
                <c:pt idx="6">
                  <c:v>4.1666666666666664E-2</c:v>
                </c:pt>
                <c:pt idx="7">
                  <c:v>4.1666666666666664E-2</c:v>
                </c:pt>
                <c:pt idx="8">
                  <c:v>9.2074592074592079E-2</c:v>
                </c:pt>
                <c:pt idx="9">
                  <c:v>9.2948717948717952E-2</c:v>
                </c:pt>
                <c:pt idx="10">
                  <c:v>0.12325174825174826</c:v>
                </c:pt>
                <c:pt idx="11">
                  <c:v>0.23222610722610723</c:v>
                </c:pt>
                <c:pt idx="12">
                  <c:v>0.32022144522144524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ser>
          <c:idx val="0"/>
          <c:order val="1"/>
          <c:tx>
            <c:strRef>
              <c:f>'P4.A'!$D$2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-1.64221925890007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79-4BE9-BE17-8A3EFBA0D697}"/>
                </c:ext>
              </c:extLst>
            </c:dLbl>
            <c:dLbl>
              <c:idx val="12"/>
              <c:layout>
                <c:manualLayout>
                  <c:x val="0"/>
                  <c:y val="-1.231664444175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79-4BE9-BE17-8A3EFBA0D6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'P4.A'!$B$3:$B$15</c:f>
              <c:strCache>
                <c:ptCount val="13"/>
                <c:pt idx="0">
                  <c:v> Deudas con más de tres entidades</c:v>
                </c:pt>
                <c:pt idx="1">
                  <c:v> Reestructuración de préstamos</c:v>
                </c:pt>
                <c:pt idx="2">
                  <c:v> Poca experiencia en su actividad económica</c:v>
                </c:pt>
                <c:pt idx="3">
                  <c:v> Actividad económica del cliente</c:v>
                </c:pt>
                <c:pt idx="4">
                  <c:v> Destino del crédito</c:v>
                </c:pt>
                <c:pt idx="5">
                  <c:v> Falta de información financiera</c:v>
                </c:pt>
                <c:pt idx="6">
                  <c:v> Ubicación geográfica</c:v>
                </c:pt>
                <c:pt idx="7">
                  <c:v> Medidas adoptadas por los entes reguladores</c:v>
                </c:pt>
                <c:pt idx="8">
                  <c:v> Nivel de la tasa de usura</c:v>
                </c:pt>
                <c:pt idx="9">
                  <c:v> Falta de interés en el
cumplimiento de sus obligaciones</c:v>
                </c:pt>
                <c:pt idx="10">
                  <c:v> Historial crediticio</c:v>
                </c:pt>
                <c:pt idx="11">
                  <c:v> Capacidad de pago de los clientes</c:v>
                </c:pt>
                <c:pt idx="12">
                  <c:v>Sobreendeudamiento del cliente</c:v>
                </c:pt>
              </c:strCache>
            </c:strRef>
          </c:cat>
          <c:val>
            <c:numRef>
              <c:f>'P4.A'!$D$3:$D$15</c:f>
              <c:numCache>
                <c:formatCode>0.0%</c:formatCode>
                <c:ptCount val="13"/>
                <c:pt idx="0">
                  <c:v>6.9444444444444448E-2</c:v>
                </c:pt>
                <c:pt idx="1">
                  <c:v>2.7777777777777776E-2</c:v>
                </c:pt>
                <c:pt idx="2">
                  <c:v>8.3333333333333329E-2</c:v>
                </c:pt>
                <c:pt idx="3">
                  <c:v>0</c:v>
                </c:pt>
                <c:pt idx="4">
                  <c:v>1.3888888888888888E-2</c:v>
                </c:pt>
                <c:pt idx="5">
                  <c:v>0</c:v>
                </c:pt>
                <c:pt idx="6">
                  <c:v>1.3888888888888888E-2</c:v>
                </c:pt>
                <c:pt idx="7">
                  <c:v>4.1666666666666664E-2</c:v>
                </c:pt>
                <c:pt idx="8">
                  <c:v>0.125</c:v>
                </c:pt>
                <c:pt idx="9">
                  <c:v>0</c:v>
                </c:pt>
                <c:pt idx="10">
                  <c:v>8.3333333333333343E-2</c:v>
                </c:pt>
                <c:pt idx="11">
                  <c:v>0.34722222222222221</c:v>
                </c:pt>
                <c:pt idx="12">
                  <c:v>0.19444444444444442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35000000000000003"/>
          <c:min val="0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'P4.B'!$D$2</c:f>
              <c:strCache>
                <c:ptCount val="1"/>
                <c:pt idx="0">
                  <c:v>jun-23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6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'P4.B'!$B$3:$B$10</c:f>
              <c:strCache>
                <c:ptCount val="8"/>
                <c:pt idx="0">
                  <c:v>Otra</c:v>
                </c:pt>
                <c:pt idx="1">
                  <c:v>La actividad económica del cliente o asociado</c:v>
                </c:pt>
                <c:pt idx="2">
                  <c:v>El crecimiento de las ventas del negocio</c:v>
                </c:pt>
                <c:pt idx="3">
                  <c:v>La existencia y la cantidad de garantías</c:v>
                </c:pt>
                <c:pt idx="4">
                  <c:v>Que el cliente o asociado cuente con codeudor(es)</c:v>
                </c:pt>
                <c:pt idx="5">
                  <c:v>Los ingresos recientes de la empresa o persona natural</c:v>
                </c:pt>
                <c:pt idx="6">
                  <c:v>Conocimiento sobre su negocio</c:v>
                </c:pt>
                <c:pt idx="7">
                  <c:v>La historia de crédito del cliente o asociado</c:v>
                </c:pt>
              </c:strCache>
            </c:strRef>
          </c:cat>
          <c:val>
            <c:numRef>
              <c:f>'P4.B'!$D$3:$D$10</c:f>
              <c:numCache>
                <c:formatCode>0.0%</c:formatCode>
                <c:ptCount val="8"/>
                <c:pt idx="0">
                  <c:v>0</c:v>
                </c:pt>
                <c:pt idx="1">
                  <c:v>5.9523809523809521E-2</c:v>
                </c:pt>
                <c:pt idx="2">
                  <c:v>7.1428571428571425E-2</c:v>
                </c:pt>
                <c:pt idx="3">
                  <c:v>5.9523809523809521E-2</c:v>
                </c:pt>
                <c:pt idx="4">
                  <c:v>0.13095238095238093</c:v>
                </c:pt>
                <c:pt idx="5">
                  <c:v>3.5714285714285712E-2</c:v>
                </c:pt>
                <c:pt idx="6">
                  <c:v>0.2857142857142857</c:v>
                </c:pt>
                <c:pt idx="7">
                  <c:v>0.3571428571428571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'P4.B'!$E$2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'P4.B'!$B$3:$B$10</c:f>
              <c:strCache>
                <c:ptCount val="8"/>
                <c:pt idx="0">
                  <c:v>Otra</c:v>
                </c:pt>
                <c:pt idx="1">
                  <c:v>La actividad económica del cliente o asociado</c:v>
                </c:pt>
                <c:pt idx="2">
                  <c:v>El crecimiento de las ventas del negocio</c:v>
                </c:pt>
                <c:pt idx="3">
                  <c:v>La existencia y la cantidad de garantías</c:v>
                </c:pt>
                <c:pt idx="4">
                  <c:v>Que el cliente o asociado cuente con codeudor(es)</c:v>
                </c:pt>
                <c:pt idx="5">
                  <c:v>Los ingresos recientes de la empresa o persona natural</c:v>
                </c:pt>
                <c:pt idx="6">
                  <c:v>Conocimiento sobre su negocio</c:v>
                </c:pt>
                <c:pt idx="7">
                  <c:v>La historia de crédito del cliente o asociado</c:v>
                </c:pt>
              </c:strCache>
            </c:strRef>
          </c:cat>
          <c:val>
            <c:numRef>
              <c:f>'P4.B'!$E$3:$E$10</c:f>
              <c:numCache>
                <c:formatCode>0.0%</c:formatCode>
                <c:ptCount val="8"/>
                <c:pt idx="0">
                  <c:v>0</c:v>
                </c:pt>
                <c:pt idx="1">
                  <c:v>4.1666666666666664E-2</c:v>
                </c:pt>
                <c:pt idx="2">
                  <c:v>6.9444444444444448E-2</c:v>
                </c:pt>
                <c:pt idx="3">
                  <c:v>6.9444444444444448E-2</c:v>
                </c:pt>
                <c:pt idx="4">
                  <c:v>8.3333333333333329E-2</c:v>
                </c:pt>
                <c:pt idx="5">
                  <c:v>0.1111111111111111</c:v>
                </c:pt>
                <c:pt idx="6">
                  <c:v>0.29166666666666669</c:v>
                </c:pt>
                <c:pt idx="7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'P5'!$D$2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'P5'!$C$20:$C$25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'P5'!$D$20:$D$25</c:f>
              <c:numCache>
                <c:formatCode>0%</c:formatCode>
                <c:ptCount val="6"/>
                <c:pt idx="0">
                  <c:v>0.75</c:v>
                </c:pt>
                <c:pt idx="1">
                  <c:v>0.81818181818181823</c:v>
                </c:pt>
                <c:pt idx="2">
                  <c:v>0.72727272727272729</c:v>
                </c:pt>
                <c:pt idx="3">
                  <c:v>0.54545454545454541</c:v>
                </c:pt>
                <c:pt idx="4">
                  <c:v>0.81818181818181823</c:v>
                </c:pt>
                <c:pt idx="5">
                  <c:v>0.91666666666666663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'P5'!$E$2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'P5'!$C$20:$C$25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'P5'!$E$20:$E$25</c:f>
              <c:numCache>
                <c:formatCode>0%</c:formatCode>
                <c:ptCount val="6"/>
                <c:pt idx="0">
                  <c:v>0.25</c:v>
                </c:pt>
                <c:pt idx="1">
                  <c:v>0.18181818181818182</c:v>
                </c:pt>
                <c:pt idx="2">
                  <c:v>0.27272727272727271</c:v>
                </c:pt>
                <c:pt idx="3">
                  <c:v>0.45454545454545453</c:v>
                </c:pt>
                <c:pt idx="4">
                  <c:v>0.18181818181818182</c:v>
                </c:pt>
                <c:pt idx="5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61787766112569253"/>
        </c:manualLayout>
      </c:layout>
      <c:lineChart>
        <c:grouping val="standard"/>
        <c:varyColors val="0"/>
        <c:ser>
          <c:idx val="0"/>
          <c:order val="0"/>
          <c:tx>
            <c:strRef>
              <c:f>'P6'!$B$1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92"/>
              <c:layout>
                <c:manualLayout>
                  <c:x val="0"/>
                  <c:y val="2.77777777777777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C4-4FC7-A4A8-52EFDD674E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'P6'!$A$2:$A$94</c:f>
              <c:numCache>
                <c:formatCode>mmm\-yy</c:formatCode>
                <c:ptCount val="93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</c:numCache>
            </c:numRef>
          </c:cat>
          <c:val>
            <c:numRef>
              <c:f>'P6'!$B$2:$B$94</c:f>
              <c:numCache>
                <c:formatCode>0.0%</c:formatCode>
                <c:ptCount val="93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2583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</c:dateAx>
      <c:valAx>
        <c:axId val="209910859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_xlchart.v1.5</cx:f>
      </cx:strDim>
      <cx:numDim type="val">
        <cx:f>_xlchart.v1.7</cx:f>
      </cx:numDim>
    </cx:data>
    <cx:data id="1">
      <cx:strDim type="cat">
        <cx:f>_xlchart.v1.5</cx:f>
      </cx:strDim>
      <cx:numDim type="val">
        <cx:f>_xlchart.v1.9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ysClr val="windowText" lastClr="000000"/>
              </a:solidFill>
            </a:defRPr>
          </a:pPr>
          <a:endParaRPr lang="es-ES" sz="1400" b="0" i="0" u="none" strike="noStrike" baseline="0">
            <a:solidFill>
              <a:sysClr val="windowText" lastClr="000000"/>
            </a:solidFill>
            <a:latin typeface="Calibri" panose="020F0502020204030204"/>
          </a:endParaRPr>
        </a:p>
      </cx:txPr>
    </cx:title>
    <cx:plotArea>
      <cx:plotAreaRegion>
        <cx:series layoutId="boxWhisker" uniqueId="{A9F7B4F8-633B-41BD-8851-0B9012DE0A66}">
          <cx:tx>
            <cx:txData>
              <cx:f>_xlchart.v1.6</cx:f>
              <cx:v>jul-22 a sep-22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989550B1-75A9-427E-B235-BF78DABEFE90}">
          <cx:tx>
            <cx:txData>
              <cx:f>_xlchart.v1.8</cx:f>
              <cx:v>jul-23 a sep-23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s-CO">
              <a:solidFill>
                <a:sysClr val="windowText" lastClr="000000"/>
              </a:solidFill>
            </a:endParaRPr>
          </a:p>
        </cx:txPr>
      </cx:axis>
      <cx:axis id="1">
        <cx:valScaling max="100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s-CO">
              <a:solidFill>
                <a:sysClr val="windowText" lastClr="000000"/>
              </a:solidFill>
            </a:endParaRPr>
          </a:p>
        </cx:txPr>
      </cx:axis>
    </cx:plotArea>
    <cx:legend pos="b" align="ctr" overlay="0">
      <cx:txPr>
        <a:bodyPr vertOverflow="overflow" horzOverflow="overflow" wrap="square" lIns="0" tIns="0" rIns="0" bIns="0"/>
        <a:lstStyle/>
        <a:p>
          <a:pPr algn="ctr" rtl="0">
            <a:defRPr sz="900" b="0" i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s-CO">
            <a:solidFill>
              <a:sysClr val="windowText" lastClr="000000"/>
            </a:solidFill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</cx:chartData>
  <cx:chart>
    <cx:plotArea>
      <cx:plotAreaRegion>
        <cx:series layoutId="boxWhisker" uniqueId="{1969B9ED-03B0-44B2-BA2A-1C3C5A32A317}">
          <cx:tx>
            <cx:txData>
              <cx:f>_xlchart.v1.1</cx:f>
              <cx:v>sep-22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89C6FB31-D0F4-4BD5-921C-A543CB641114}">
          <cx:tx>
            <cx:txData>
              <cx:f>_xlchart.v1.3</cx:f>
              <cx:v>sep-23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s-CO">
              <a:solidFill>
                <a:sysClr val="windowText" lastClr="000000"/>
              </a:solidFill>
            </a:endParaRPr>
          </a:p>
        </cx:txPr>
      </cx:axis>
      <cx:axis id="1">
        <cx:valScaling max="100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s-CO">
              <a:solidFill>
                <a:sysClr val="windowText" lastClr="000000"/>
              </a:solidFill>
            </a:endParaRPr>
          </a:p>
        </cx:txPr>
      </cx:axis>
    </cx:plotArea>
    <cx:legend pos="b" align="ctr" overlay="0">
      <cx:txPr>
        <a:bodyPr vertOverflow="overflow" horzOverflow="overflow" wrap="square" lIns="0" tIns="0" rIns="0" bIns="0"/>
        <a:lstStyle/>
        <a:p>
          <a:pPr algn="ctr" rtl="0">
            <a:defRPr sz="900" b="0" i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s-CO">
            <a:solidFill>
              <a:sysClr val="windowText" lastClr="000000"/>
            </a:solidFill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90487</xdr:colOff>
      <xdr:row>5</xdr:row>
      <xdr:rowOff>146904</xdr:rowOff>
    </xdr:from>
    <xdr:to>
      <xdr:col>12</xdr:col>
      <xdr:colOff>90487</xdr:colOff>
      <xdr:row>20</xdr:row>
      <xdr:rowOff>32604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709612</xdr:colOff>
      <xdr:row>51</xdr:row>
      <xdr:rowOff>71437</xdr:rowOff>
    </xdr:from>
    <xdr:to>
      <xdr:col>8</xdr:col>
      <xdr:colOff>709612</xdr:colOff>
      <xdr:row>65</xdr:row>
      <xdr:rowOff>147637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áfico 3">
              <a:extLst>
                <a:ext uri="{FF2B5EF4-FFF2-40B4-BE49-F238E27FC236}">
                  <a16:creationId xmlns:a16="http://schemas.microsoft.com/office/drawing/2014/main" id="{95B7BACC-456D-663F-44E7-ADA59FD6F97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33612" y="979646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9</xdr:col>
      <xdr:colOff>71437</xdr:colOff>
      <xdr:row>51</xdr:row>
      <xdr:rowOff>71437</xdr:rowOff>
    </xdr:from>
    <xdr:to>
      <xdr:col>15</xdr:col>
      <xdr:colOff>71437</xdr:colOff>
      <xdr:row>65</xdr:row>
      <xdr:rowOff>147637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7127CB5F-87E8-9FE7-C797-21CB34F35E0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929437" y="979646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242887</xdr:colOff>
      <xdr:row>4</xdr:row>
      <xdr:rowOff>109537</xdr:rowOff>
    </xdr:from>
    <xdr:to>
      <xdr:col>12</xdr:col>
      <xdr:colOff>242887</xdr:colOff>
      <xdr:row>18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22326</xdr:colOff>
      <xdr:row>23</xdr:row>
      <xdr:rowOff>120635</xdr:rowOff>
    </xdr:from>
    <xdr:to>
      <xdr:col>3</xdr:col>
      <xdr:colOff>153011</xdr:colOff>
      <xdr:row>41</xdr:row>
      <xdr:rowOff>10312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323850</xdr:colOff>
      <xdr:row>22</xdr:row>
      <xdr:rowOff>19050</xdr:rowOff>
    </xdr:from>
    <xdr:to>
      <xdr:col>15</xdr:col>
      <xdr:colOff>376238</xdr:colOff>
      <xdr:row>39</xdr:row>
      <xdr:rowOff>90488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246302</xdr:colOff>
      <xdr:row>11</xdr:row>
      <xdr:rowOff>132291</xdr:rowOff>
    </xdr:from>
    <xdr:to>
      <xdr:col>10</xdr:col>
      <xdr:colOff>583044</xdr:colOff>
      <xdr:row>27</xdr:row>
      <xdr:rowOff>156104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438149</xdr:colOff>
      <xdr:row>8</xdr:row>
      <xdr:rowOff>119061</xdr:rowOff>
    </xdr:from>
    <xdr:to>
      <xdr:col>14</xdr:col>
      <xdr:colOff>276224</xdr:colOff>
      <xdr:row>25</xdr:row>
      <xdr:rowOff>9524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719329</xdr:colOff>
      <xdr:row>11</xdr:row>
      <xdr:rowOff>89716</xdr:rowOff>
    </xdr:from>
    <xdr:to>
      <xdr:col>13</xdr:col>
      <xdr:colOff>238317</xdr:colOff>
      <xdr:row>27</xdr:row>
      <xdr:rowOff>18279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</xdr:colOff>
      <xdr:row>3</xdr:row>
      <xdr:rowOff>128587</xdr:rowOff>
    </xdr:from>
    <xdr:to>
      <xdr:col>12</xdr:col>
      <xdr:colOff>14287</xdr:colOff>
      <xdr:row>18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642937</xdr:colOff>
      <xdr:row>72</xdr:row>
      <xdr:rowOff>100012</xdr:rowOff>
    </xdr:from>
    <xdr:to>
      <xdr:col>9</xdr:col>
      <xdr:colOff>642937</xdr:colOff>
      <xdr:row>86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180974</xdr:colOff>
      <xdr:row>11</xdr:row>
      <xdr:rowOff>90487</xdr:rowOff>
    </xdr:from>
    <xdr:to>
      <xdr:col>8</xdr:col>
      <xdr:colOff>647699</xdr:colOff>
      <xdr:row>26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85F0F84-F393-A84B-E764-29ED01F643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theme="9" tint="0.39997558519241921"/>
  </sheetPr>
  <dimension ref="A1:H22"/>
  <sheetViews>
    <sheetView topLeftCell="A3" zoomScale="93" zoomScaleNormal="115" workbookViewId="0">
      <selection activeCell="O10" sqref="O10"/>
    </sheetView>
  </sheetViews>
  <sheetFormatPr baseColWidth="10" defaultRowHeight="15" x14ac:dyDescent="0.25"/>
  <sheetData>
    <row r="1" spans="1:8" x14ac:dyDescent="0.25">
      <c r="A1" s="5" t="s">
        <v>36</v>
      </c>
    </row>
    <row r="2" spans="1:8" x14ac:dyDescent="0.25">
      <c r="A2" s="8" t="s">
        <v>37</v>
      </c>
      <c r="C2" s="9">
        <v>44986</v>
      </c>
      <c r="D2" s="9">
        <v>45078</v>
      </c>
      <c r="E2" s="9">
        <v>45170</v>
      </c>
      <c r="F2" s="39"/>
    </row>
    <row r="3" spans="1:8" x14ac:dyDescent="0.25">
      <c r="A3" s="1" t="s">
        <v>6</v>
      </c>
      <c r="B3" t="s">
        <v>31</v>
      </c>
      <c r="C3" s="10">
        <v>-0.41666666666666669</v>
      </c>
      <c r="D3" s="10">
        <v>-0.5</v>
      </c>
      <c r="E3" s="40">
        <v>-0.41666666666666669</v>
      </c>
      <c r="F3" s="40"/>
    </row>
    <row r="4" spans="1:8" ht="15.75" x14ac:dyDescent="0.25">
      <c r="A4" s="2" t="s">
        <v>11</v>
      </c>
      <c r="B4" t="s">
        <v>34</v>
      </c>
      <c r="C4" s="10">
        <v>-0.8</v>
      </c>
      <c r="D4" s="10">
        <v>-0.4</v>
      </c>
      <c r="E4" s="40">
        <v>-0.25</v>
      </c>
      <c r="F4" s="40"/>
      <c r="H4" s="31" t="s">
        <v>76</v>
      </c>
    </row>
    <row r="5" spans="1:8" ht="30" x14ac:dyDescent="0.25">
      <c r="A5" s="2" t="s">
        <v>8</v>
      </c>
      <c r="B5" s="35" t="s">
        <v>87</v>
      </c>
      <c r="C5" s="10">
        <v>-0.16666666666666666</v>
      </c>
      <c r="D5" s="10">
        <v>-0.21428571428571427</v>
      </c>
      <c r="E5" s="40">
        <v>-8.3333333333333329E-2</v>
      </c>
      <c r="F5" s="40"/>
      <c r="H5" t="s">
        <v>77</v>
      </c>
    </row>
    <row r="6" spans="1:8" x14ac:dyDescent="0.25">
      <c r="A6" s="2" t="s">
        <v>1</v>
      </c>
      <c r="B6" t="s">
        <v>28</v>
      </c>
      <c r="C6" s="10">
        <v>0.33333333333333331</v>
      </c>
      <c r="D6" s="10">
        <v>0.14285714285714285</v>
      </c>
      <c r="E6" s="40">
        <v>0.25</v>
      </c>
      <c r="F6" s="40"/>
    </row>
    <row r="7" spans="1:8" x14ac:dyDescent="0.25">
      <c r="A7" s="2" t="s">
        <v>9</v>
      </c>
      <c r="B7" s="35" t="s">
        <v>88</v>
      </c>
      <c r="C7" s="10">
        <v>0</v>
      </c>
      <c r="D7" s="10">
        <v>0.35714285714285715</v>
      </c>
      <c r="E7" s="40">
        <v>0.58333333333333337</v>
      </c>
      <c r="F7" s="40"/>
    </row>
    <row r="8" spans="1:8" ht="30" x14ac:dyDescent="0.25">
      <c r="A8" s="2" t="s">
        <v>7</v>
      </c>
      <c r="B8" t="s">
        <v>32</v>
      </c>
      <c r="C8" s="10">
        <v>0.61538461538461542</v>
      </c>
      <c r="D8" s="10">
        <v>0.7142857142857143</v>
      </c>
      <c r="E8" s="40">
        <v>0.75</v>
      </c>
      <c r="F8" s="40"/>
    </row>
    <row r="9" spans="1:8" ht="30" x14ac:dyDescent="0.25">
      <c r="A9" s="2" t="s">
        <v>3</v>
      </c>
      <c r="B9" t="s">
        <v>29</v>
      </c>
      <c r="C9" s="10">
        <v>0.61538461538461542</v>
      </c>
      <c r="D9" s="10">
        <v>0.7142857142857143</v>
      </c>
      <c r="E9" s="40">
        <v>0.83333333333333337</v>
      </c>
      <c r="F9" s="40"/>
    </row>
    <row r="10" spans="1:8" x14ac:dyDescent="0.25">
      <c r="A10" s="3" t="s">
        <v>5</v>
      </c>
      <c r="B10" t="s">
        <v>30</v>
      </c>
      <c r="C10" s="10">
        <v>0.76923076923076927</v>
      </c>
      <c r="D10" s="10">
        <v>0.7142857142857143</v>
      </c>
      <c r="E10" s="40">
        <v>0.83333333333333337</v>
      </c>
      <c r="F10" s="40"/>
    </row>
    <row r="22" spans="8:8" ht="15.75" x14ac:dyDescent="0.25">
      <c r="H22" s="32" t="s">
        <v>86</v>
      </c>
    </row>
  </sheetData>
  <autoFilter ref="A2:E10" xr:uid="{47BC3F58-EC5A-48DC-BEF4-CB0EBBC14CB9}">
    <sortState xmlns:xlrd2="http://schemas.microsoft.com/office/spreadsheetml/2017/richdata2" ref="A3:E10">
      <sortCondition ref="E2:E10"/>
    </sortState>
  </autoFilter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54196-B6F0-4A60-91FA-6AF5206C90E8}">
  <sheetPr>
    <tabColor theme="9" tint="0.39997558519241921"/>
  </sheetPr>
  <dimension ref="A1:R67"/>
  <sheetViews>
    <sheetView showGridLines="0" topLeftCell="A58" workbookViewId="0">
      <selection activeCell="D45" sqref="D45"/>
    </sheetView>
  </sheetViews>
  <sheetFormatPr baseColWidth="10" defaultRowHeight="15" x14ac:dyDescent="0.25"/>
  <sheetData>
    <row r="1" spans="1:13" x14ac:dyDescent="0.25">
      <c r="B1" t="s">
        <v>117</v>
      </c>
      <c r="G1" t="s">
        <v>121</v>
      </c>
      <c r="L1" t="s">
        <v>123</v>
      </c>
    </row>
    <row r="2" spans="1:13" x14ac:dyDescent="0.25">
      <c r="B2" t="s">
        <v>118</v>
      </c>
      <c r="C2" t="s">
        <v>119</v>
      </c>
      <c r="D2" t="s">
        <v>120</v>
      </c>
      <c r="G2" t="s">
        <v>118</v>
      </c>
      <c r="H2" t="s">
        <v>119</v>
      </c>
      <c r="I2" t="s">
        <v>120</v>
      </c>
      <c r="L2" t="s">
        <v>122</v>
      </c>
      <c r="M2" t="s">
        <v>120</v>
      </c>
    </row>
    <row r="3" spans="1:13" x14ac:dyDescent="0.25">
      <c r="A3" s="4">
        <v>44805</v>
      </c>
      <c r="B3">
        <v>20</v>
      </c>
      <c r="C3">
        <v>67</v>
      </c>
      <c r="D3">
        <v>20</v>
      </c>
      <c r="F3" s="4">
        <v>44805</v>
      </c>
      <c r="G3">
        <v>0</v>
      </c>
      <c r="H3">
        <v>0</v>
      </c>
      <c r="I3">
        <v>0</v>
      </c>
      <c r="K3" s="4">
        <v>44805</v>
      </c>
      <c r="L3">
        <v>0</v>
      </c>
      <c r="M3">
        <v>100</v>
      </c>
    </row>
    <row r="4" spans="1:13" x14ac:dyDescent="0.25">
      <c r="A4" s="4">
        <v>45170</v>
      </c>
      <c r="B4">
        <v>21</v>
      </c>
      <c r="C4">
        <v>65</v>
      </c>
      <c r="D4">
        <v>14</v>
      </c>
      <c r="F4" s="4">
        <v>45170</v>
      </c>
      <c r="G4">
        <v>0</v>
      </c>
      <c r="H4">
        <v>0</v>
      </c>
      <c r="I4">
        <v>0</v>
      </c>
      <c r="K4" s="4">
        <v>45170</v>
      </c>
      <c r="L4">
        <v>0</v>
      </c>
      <c r="M4">
        <v>100</v>
      </c>
    </row>
    <row r="5" spans="1:13" x14ac:dyDescent="0.25">
      <c r="A5" s="4">
        <v>44805</v>
      </c>
      <c r="B5">
        <v>46</v>
      </c>
      <c r="C5">
        <v>54</v>
      </c>
      <c r="D5">
        <v>0</v>
      </c>
      <c r="F5" s="4">
        <v>44805</v>
      </c>
      <c r="G5">
        <v>0</v>
      </c>
      <c r="H5">
        <v>0</v>
      </c>
      <c r="I5">
        <v>0</v>
      </c>
      <c r="K5" s="4">
        <v>44805</v>
      </c>
      <c r="L5">
        <v>0</v>
      </c>
      <c r="M5">
        <v>0</v>
      </c>
    </row>
    <row r="6" spans="1:13" x14ac:dyDescent="0.25">
      <c r="A6" s="4">
        <v>45170</v>
      </c>
      <c r="B6">
        <v>44</v>
      </c>
      <c r="C6">
        <v>56</v>
      </c>
      <c r="D6">
        <v>0</v>
      </c>
      <c r="F6" s="4">
        <v>45170</v>
      </c>
      <c r="G6">
        <v>0</v>
      </c>
      <c r="H6">
        <v>0</v>
      </c>
      <c r="I6">
        <v>0</v>
      </c>
      <c r="K6" s="4">
        <v>45170</v>
      </c>
      <c r="L6">
        <v>0</v>
      </c>
      <c r="M6">
        <v>0</v>
      </c>
    </row>
    <row r="7" spans="1:13" x14ac:dyDescent="0.25">
      <c r="A7" s="4">
        <v>44805</v>
      </c>
      <c r="B7">
        <v>7</v>
      </c>
      <c r="C7">
        <v>93</v>
      </c>
      <c r="D7">
        <v>0</v>
      </c>
      <c r="F7" s="4">
        <v>44805</v>
      </c>
      <c r="G7">
        <v>100</v>
      </c>
      <c r="H7">
        <v>0</v>
      </c>
      <c r="I7">
        <v>0</v>
      </c>
      <c r="K7" s="4">
        <v>44805</v>
      </c>
      <c r="L7">
        <v>0</v>
      </c>
      <c r="M7">
        <v>0</v>
      </c>
    </row>
    <row r="8" spans="1:13" x14ac:dyDescent="0.25">
      <c r="A8" s="4">
        <v>45170</v>
      </c>
      <c r="B8">
        <v>7</v>
      </c>
      <c r="C8">
        <v>93</v>
      </c>
      <c r="D8">
        <v>0</v>
      </c>
      <c r="F8" s="4">
        <v>45170</v>
      </c>
      <c r="G8">
        <v>0</v>
      </c>
      <c r="H8">
        <v>0</v>
      </c>
      <c r="I8">
        <v>0</v>
      </c>
      <c r="K8" s="4">
        <v>45170</v>
      </c>
      <c r="L8">
        <v>0</v>
      </c>
      <c r="M8">
        <v>0</v>
      </c>
    </row>
    <row r="9" spans="1:13" x14ac:dyDescent="0.25">
      <c r="A9" s="4">
        <v>44805</v>
      </c>
      <c r="B9">
        <v>13</v>
      </c>
      <c r="C9">
        <v>87</v>
      </c>
      <c r="D9">
        <v>0</v>
      </c>
      <c r="F9" s="4">
        <v>44805</v>
      </c>
      <c r="G9">
        <v>8</v>
      </c>
      <c r="H9">
        <v>60</v>
      </c>
      <c r="I9">
        <v>32</v>
      </c>
      <c r="K9" s="4">
        <v>44805</v>
      </c>
      <c r="L9">
        <v>0</v>
      </c>
      <c r="M9">
        <v>0</v>
      </c>
    </row>
    <row r="10" spans="1:13" x14ac:dyDescent="0.25">
      <c r="A10" s="4">
        <v>45170</v>
      </c>
      <c r="B10">
        <v>13</v>
      </c>
      <c r="C10">
        <v>87</v>
      </c>
      <c r="D10">
        <v>0</v>
      </c>
      <c r="F10" s="4">
        <v>45170</v>
      </c>
      <c r="G10">
        <v>10</v>
      </c>
      <c r="H10">
        <v>60</v>
      </c>
      <c r="I10">
        <v>30</v>
      </c>
      <c r="K10" s="4">
        <v>45170</v>
      </c>
      <c r="L10">
        <v>0</v>
      </c>
      <c r="M10">
        <v>0</v>
      </c>
    </row>
    <row r="11" spans="1:13" x14ac:dyDescent="0.25">
      <c r="A11" s="4">
        <v>44805</v>
      </c>
      <c r="B11">
        <v>5</v>
      </c>
      <c r="C11">
        <v>94</v>
      </c>
      <c r="D11">
        <v>1</v>
      </c>
      <c r="F11" s="4">
        <v>44805</v>
      </c>
      <c r="G11">
        <v>0</v>
      </c>
      <c r="H11">
        <v>0</v>
      </c>
      <c r="I11">
        <v>0</v>
      </c>
      <c r="K11" s="4">
        <v>44805</v>
      </c>
      <c r="L11">
        <v>0</v>
      </c>
      <c r="M11">
        <v>100</v>
      </c>
    </row>
    <row r="12" spans="1:13" x14ac:dyDescent="0.25">
      <c r="A12" s="4">
        <v>45170</v>
      </c>
      <c r="B12">
        <v>5</v>
      </c>
      <c r="C12">
        <v>94</v>
      </c>
      <c r="D12">
        <v>2</v>
      </c>
      <c r="F12" s="4">
        <v>45170</v>
      </c>
      <c r="G12">
        <v>0</v>
      </c>
      <c r="H12">
        <v>0</v>
      </c>
      <c r="I12">
        <v>0</v>
      </c>
      <c r="K12" s="4">
        <v>45170</v>
      </c>
      <c r="L12">
        <v>0</v>
      </c>
      <c r="M12">
        <v>100</v>
      </c>
    </row>
    <row r="13" spans="1:13" x14ac:dyDescent="0.25">
      <c r="A13" s="4">
        <v>44805</v>
      </c>
      <c r="B13">
        <v>30</v>
      </c>
      <c r="C13">
        <v>69</v>
      </c>
      <c r="D13">
        <v>0</v>
      </c>
      <c r="F13" s="4">
        <v>44805</v>
      </c>
      <c r="G13">
        <v>33</v>
      </c>
      <c r="H13">
        <v>67</v>
      </c>
      <c r="I13">
        <v>0</v>
      </c>
      <c r="K13" s="4">
        <v>44805</v>
      </c>
      <c r="L13">
        <v>0</v>
      </c>
      <c r="M13">
        <v>0</v>
      </c>
    </row>
    <row r="14" spans="1:13" x14ac:dyDescent="0.25">
      <c r="A14" s="4">
        <v>45170</v>
      </c>
      <c r="B14">
        <v>28</v>
      </c>
      <c r="C14">
        <v>71</v>
      </c>
      <c r="D14">
        <v>0</v>
      </c>
      <c r="F14" s="4">
        <v>45170</v>
      </c>
      <c r="G14">
        <v>34</v>
      </c>
      <c r="H14">
        <v>66</v>
      </c>
      <c r="I14">
        <v>0</v>
      </c>
      <c r="K14" s="4">
        <v>45170</v>
      </c>
      <c r="L14">
        <v>0</v>
      </c>
      <c r="M14">
        <v>0</v>
      </c>
    </row>
    <row r="15" spans="1:13" x14ac:dyDescent="0.25">
      <c r="A15" s="4">
        <v>44805</v>
      </c>
      <c r="B15">
        <v>0</v>
      </c>
      <c r="C15">
        <v>100</v>
      </c>
      <c r="D15">
        <v>0</v>
      </c>
      <c r="F15" s="4">
        <v>44805</v>
      </c>
      <c r="G15">
        <v>0</v>
      </c>
      <c r="H15">
        <v>100</v>
      </c>
      <c r="I15">
        <v>0</v>
      </c>
      <c r="K15" s="4">
        <v>44805</v>
      </c>
      <c r="L15">
        <v>0</v>
      </c>
      <c r="M15">
        <v>100</v>
      </c>
    </row>
    <row r="16" spans="1:13" x14ac:dyDescent="0.25">
      <c r="A16" s="4">
        <v>45170</v>
      </c>
      <c r="B16">
        <v>0</v>
      </c>
      <c r="C16">
        <v>100</v>
      </c>
      <c r="D16">
        <v>0</v>
      </c>
      <c r="F16" s="4">
        <v>45170</v>
      </c>
      <c r="G16">
        <v>0</v>
      </c>
      <c r="H16">
        <v>100</v>
      </c>
      <c r="I16">
        <v>0</v>
      </c>
      <c r="K16" s="4">
        <v>45170</v>
      </c>
      <c r="L16">
        <v>0</v>
      </c>
      <c r="M16">
        <v>100</v>
      </c>
    </row>
    <row r="17" spans="1:18" x14ac:dyDescent="0.25">
      <c r="A17" s="4">
        <v>44805</v>
      </c>
      <c r="B17">
        <v>4</v>
      </c>
      <c r="C17">
        <v>96</v>
      </c>
      <c r="D17">
        <v>0</v>
      </c>
      <c r="F17" s="4">
        <v>44805</v>
      </c>
      <c r="G17">
        <v>4</v>
      </c>
      <c r="H17">
        <v>96</v>
      </c>
      <c r="I17">
        <v>0</v>
      </c>
      <c r="K17" s="4">
        <v>44805</v>
      </c>
      <c r="L17">
        <v>0</v>
      </c>
      <c r="M17">
        <v>0</v>
      </c>
    </row>
    <row r="18" spans="1:18" x14ac:dyDescent="0.25">
      <c r="A18" s="4">
        <v>45170</v>
      </c>
      <c r="B18">
        <v>5</v>
      </c>
      <c r="C18">
        <v>94</v>
      </c>
      <c r="D18">
        <v>0</v>
      </c>
      <c r="F18" s="4">
        <v>45170</v>
      </c>
      <c r="G18">
        <v>3</v>
      </c>
      <c r="H18">
        <v>97</v>
      </c>
      <c r="I18">
        <v>0</v>
      </c>
      <c r="K18" s="4">
        <v>45170</v>
      </c>
      <c r="L18">
        <v>0</v>
      </c>
      <c r="M18">
        <v>0</v>
      </c>
    </row>
    <row r="21" spans="1:18" x14ac:dyDescent="0.25">
      <c r="B21" t="s">
        <v>74</v>
      </c>
      <c r="C21" s="4" t="s">
        <v>163</v>
      </c>
      <c r="D21" s="4" t="s">
        <v>164</v>
      </c>
      <c r="E21" s="46"/>
      <c r="F21" s="46"/>
      <c r="G21" s="46"/>
      <c r="H21" s="46"/>
      <c r="I21" t="s">
        <v>74</v>
      </c>
      <c r="J21" s="4">
        <v>44805</v>
      </c>
      <c r="K21" s="4">
        <v>45170</v>
      </c>
      <c r="L21" s="46"/>
      <c r="M21" s="46"/>
      <c r="N21" t="s">
        <v>74</v>
      </c>
      <c r="O21" s="46">
        <v>44805</v>
      </c>
      <c r="P21" s="46">
        <v>45170</v>
      </c>
      <c r="Q21" s="46"/>
      <c r="R21" s="46"/>
    </row>
    <row r="22" spans="1:18" x14ac:dyDescent="0.25">
      <c r="A22" t="s">
        <v>117</v>
      </c>
      <c r="B22" t="s">
        <v>118</v>
      </c>
      <c r="C22">
        <v>20</v>
      </c>
      <c r="D22">
        <v>21</v>
      </c>
      <c r="I22" t="s">
        <v>118</v>
      </c>
      <c r="J22">
        <v>0</v>
      </c>
      <c r="K22">
        <v>0</v>
      </c>
      <c r="N22" t="s">
        <v>122</v>
      </c>
      <c r="O22">
        <v>0</v>
      </c>
      <c r="P22">
        <v>0</v>
      </c>
    </row>
    <row r="23" spans="1:18" x14ac:dyDescent="0.25">
      <c r="B23" t="s">
        <v>119</v>
      </c>
      <c r="C23">
        <v>67</v>
      </c>
      <c r="D23">
        <v>65</v>
      </c>
      <c r="I23" t="s">
        <v>119</v>
      </c>
      <c r="J23">
        <v>0</v>
      </c>
      <c r="K23">
        <v>0</v>
      </c>
      <c r="N23" t="s">
        <v>120</v>
      </c>
      <c r="O23">
        <v>100</v>
      </c>
      <c r="P23">
        <v>100</v>
      </c>
    </row>
    <row r="24" spans="1:18" x14ac:dyDescent="0.25">
      <c r="B24" t="s">
        <v>120</v>
      </c>
      <c r="C24">
        <v>20</v>
      </c>
      <c r="D24">
        <v>14</v>
      </c>
      <c r="I24" t="s">
        <v>120</v>
      </c>
      <c r="J24">
        <v>0</v>
      </c>
      <c r="K24">
        <v>0</v>
      </c>
      <c r="N24" t="s">
        <v>122</v>
      </c>
      <c r="O24">
        <v>0</v>
      </c>
      <c r="P24">
        <v>0</v>
      </c>
    </row>
    <row r="25" spans="1:18" x14ac:dyDescent="0.25">
      <c r="B25" t="s">
        <v>118</v>
      </c>
      <c r="C25">
        <v>46</v>
      </c>
      <c r="D25">
        <v>44</v>
      </c>
      <c r="I25" t="s">
        <v>118</v>
      </c>
      <c r="J25">
        <v>0</v>
      </c>
      <c r="K25">
        <v>0</v>
      </c>
      <c r="N25" t="s">
        <v>120</v>
      </c>
      <c r="O25">
        <v>0</v>
      </c>
      <c r="P25">
        <v>0</v>
      </c>
    </row>
    <row r="26" spans="1:18" x14ac:dyDescent="0.25">
      <c r="B26" t="s">
        <v>119</v>
      </c>
      <c r="C26">
        <v>54</v>
      </c>
      <c r="D26">
        <v>56</v>
      </c>
      <c r="I26" t="s">
        <v>119</v>
      </c>
      <c r="J26">
        <v>0</v>
      </c>
      <c r="K26">
        <v>0</v>
      </c>
      <c r="N26" t="s">
        <v>122</v>
      </c>
      <c r="O26">
        <v>0</v>
      </c>
      <c r="P26">
        <v>0</v>
      </c>
    </row>
    <row r="27" spans="1:18" x14ac:dyDescent="0.25">
      <c r="B27" t="s">
        <v>120</v>
      </c>
      <c r="C27">
        <v>0</v>
      </c>
      <c r="D27">
        <v>0</v>
      </c>
      <c r="I27" t="s">
        <v>120</v>
      </c>
      <c r="J27">
        <v>0</v>
      </c>
      <c r="K27">
        <v>0</v>
      </c>
      <c r="N27" t="s">
        <v>120</v>
      </c>
      <c r="O27">
        <v>0</v>
      </c>
      <c r="P27">
        <v>0</v>
      </c>
    </row>
    <row r="28" spans="1:18" x14ac:dyDescent="0.25">
      <c r="B28" t="s">
        <v>118</v>
      </c>
      <c r="C28">
        <v>7</v>
      </c>
      <c r="D28">
        <v>7</v>
      </c>
      <c r="I28" t="s">
        <v>118</v>
      </c>
      <c r="J28">
        <v>100</v>
      </c>
      <c r="K28">
        <v>0</v>
      </c>
      <c r="N28" t="s">
        <v>122</v>
      </c>
      <c r="O28">
        <v>0</v>
      </c>
      <c r="P28">
        <v>0</v>
      </c>
    </row>
    <row r="29" spans="1:18" x14ac:dyDescent="0.25">
      <c r="B29" t="s">
        <v>119</v>
      </c>
      <c r="C29">
        <v>93</v>
      </c>
      <c r="D29">
        <v>93</v>
      </c>
      <c r="I29" t="s">
        <v>119</v>
      </c>
      <c r="J29">
        <v>0</v>
      </c>
      <c r="K29">
        <v>0</v>
      </c>
      <c r="N29" t="s">
        <v>120</v>
      </c>
      <c r="O29">
        <v>0</v>
      </c>
      <c r="P29">
        <v>0</v>
      </c>
    </row>
    <row r="30" spans="1:18" x14ac:dyDescent="0.25">
      <c r="B30" t="s">
        <v>120</v>
      </c>
      <c r="C30">
        <v>0</v>
      </c>
      <c r="D30">
        <v>0</v>
      </c>
      <c r="I30" t="s">
        <v>120</v>
      </c>
      <c r="J30">
        <v>0</v>
      </c>
      <c r="K30">
        <v>0</v>
      </c>
      <c r="N30" t="s">
        <v>122</v>
      </c>
      <c r="O30">
        <v>0</v>
      </c>
      <c r="P30">
        <v>0</v>
      </c>
    </row>
    <row r="31" spans="1:18" x14ac:dyDescent="0.25">
      <c r="B31" t="s">
        <v>118</v>
      </c>
      <c r="C31">
        <v>13</v>
      </c>
      <c r="D31">
        <v>13</v>
      </c>
      <c r="I31" t="s">
        <v>118</v>
      </c>
      <c r="J31">
        <v>8</v>
      </c>
      <c r="K31">
        <v>10</v>
      </c>
      <c r="N31" t="s">
        <v>120</v>
      </c>
      <c r="O31">
        <v>100</v>
      </c>
      <c r="P31">
        <v>100</v>
      </c>
    </row>
    <row r="32" spans="1:18" x14ac:dyDescent="0.25">
      <c r="B32" t="s">
        <v>119</v>
      </c>
      <c r="C32">
        <v>87</v>
      </c>
      <c r="D32">
        <v>87</v>
      </c>
      <c r="I32" t="s">
        <v>119</v>
      </c>
      <c r="J32">
        <v>60</v>
      </c>
      <c r="K32">
        <v>60</v>
      </c>
      <c r="N32" t="s">
        <v>122</v>
      </c>
      <c r="O32">
        <v>0</v>
      </c>
      <c r="P32">
        <v>0</v>
      </c>
    </row>
    <row r="33" spans="2:16" x14ac:dyDescent="0.25">
      <c r="B33" t="s">
        <v>120</v>
      </c>
      <c r="C33">
        <v>0</v>
      </c>
      <c r="D33">
        <v>0</v>
      </c>
      <c r="I33" t="s">
        <v>120</v>
      </c>
      <c r="J33">
        <v>32</v>
      </c>
      <c r="K33">
        <v>30</v>
      </c>
      <c r="N33" t="s">
        <v>120</v>
      </c>
      <c r="O33">
        <v>0</v>
      </c>
      <c r="P33">
        <v>0</v>
      </c>
    </row>
    <row r="34" spans="2:16" x14ac:dyDescent="0.25">
      <c r="B34" t="s">
        <v>118</v>
      </c>
      <c r="C34">
        <v>5</v>
      </c>
      <c r="D34">
        <v>5</v>
      </c>
      <c r="I34" t="s">
        <v>118</v>
      </c>
      <c r="J34">
        <v>0</v>
      </c>
      <c r="K34">
        <v>0</v>
      </c>
      <c r="N34" t="s">
        <v>122</v>
      </c>
      <c r="O34">
        <v>0</v>
      </c>
      <c r="P34">
        <v>0</v>
      </c>
    </row>
    <row r="35" spans="2:16" x14ac:dyDescent="0.25">
      <c r="B35" t="s">
        <v>119</v>
      </c>
      <c r="C35">
        <v>94</v>
      </c>
      <c r="D35">
        <v>94</v>
      </c>
      <c r="I35" t="s">
        <v>119</v>
      </c>
      <c r="J35">
        <v>0</v>
      </c>
      <c r="K35">
        <v>0</v>
      </c>
      <c r="N35" t="s">
        <v>120</v>
      </c>
      <c r="O35">
        <v>100</v>
      </c>
      <c r="P35">
        <v>100</v>
      </c>
    </row>
    <row r="36" spans="2:16" x14ac:dyDescent="0.25">
      <c r="B36" t="s">
        <v>120</v>
      </c>
      <c r="C36">
        <v>1</v>
      </c>
      <c r="D36">
        <v>2</v>
      </c>
      <c r="I36" t="s">
        <v>120</v>
      </c>
      <c r="J36">
        <v>0</v>
      </c>
      <c r="K36">
        <v>0</v>
      </c>
      <c r="N36" t="s">
        <v>122</v>
      </c>
      <c r="O36">
        <v>0</v>
      </c>
      <c r="P36">
        <v>0</v>
      </c>
    </row>
    <row r="37" spans="2:16" x14ac:dyDescent="0.25">
      <c r="B37" t="s">
        <v>118</v>
      </c>
      <c r="C37">
        <v>30</v>
      </c>
      <c r="D37">
        <v>28</v>
      </c>
      <c r="I37" t="s">
        <v>118</v>
      </c>
      <c r="J37">
        <v>33</v>
      </c>
      <c r="K37">
        <v>34</v>
      </c>
      <c r="N37" t="s">
        <v>120</v>
      </c>
      <c r="O37">
        <v>0</v>
      </c>
      <c r="P37">
        <v>0</v>
      </c>
    </row>
    <row r="38" spans="2:16" x14ac:dyDescent="0.25">
      <c r="B38" t="s">
        <v>119</v>
      </c>
      <c r="C38">
        <v>69</v>
      </c>
      <c r="D38">
        <v>71</v>
      </c>
      <c r="I38" t="s">
        <v>119</v>
      </c>
      <c r="J38">
        <v>67</v>
      </c>
      <c r="K38">
        <v>66</v>
      </c>
    </row>
    <row r="39" spans="2:16" x14ac:dyDescent="0.25">
      <c r="B39" t="s">
        <v>120</v>
      </c>
      <c r="C39">
        <v>0</v>
      </c>
      <c r="D39">
        <v>0</v>
      </c>
      <c r="I39" t="s">
        <v>120</v>
      </c>
      <c r="J39">
        <v>0</v>
      </c>
      <c r="K39">
        <v>0</v>
      </c>
    </row>
    <row r="40" spans="2:16" x14ac:dyDescent="0.25">
      <c r="B40" t="s">
        <v>118</v>
      </c>
      <c r="C40">
        <v>0</v>
      </c>
      <c r="D40">
        <v>0</v>
      </c>
      <c r="I40" t="s">
        <v>118</v>
      </c>
      <c r="J40">
        <v>0</v>
      </c>
      <c r="K40">
        <v>0</v>
      </c>
    </row>
    <row r="41" spans="2:16" x14ac:dyDescent="0.25">
      <c r="B41" t="s">
        <v>119</v>
      </c>
      <c r="C41">
        <v>100</v>
      </c>
      <c r="D41">
        <v>100</v>
      </c>
      <c r="I41" t="s">
        <v>119</v>
      </c>
      <c r="J41">
        <v>100</v>
      </c>
      <c r="K41">
        <v>100</v>
      </c>
    </row>
    <row r="42" spans="2:16" x14ac:dyDescent="0.25">
      <c r="B42" t="s">
        <v>120</v>
      </c>
      <c r="C42">
        <v>0</v>
      </c>
      <c r="D42">
        <v>0</v>
      </c>
      <c r="I42" t="s">
        <v>120</v>
      </c>
      <c r="J42">
        <v>0</v>
      </c>
      <c r="K42">
        <v>0</v>
      </c>
    </row>
    <row r="43" spans="2:16" x14ac:dyDescent="0.25">
      <c r="B43" t="s">
        <v>118</v>
      </c>
      <c r="C43">
        <v>4</v>
      </c>
      <c r="D43">
        <v>5</v>
      </c>
      <c r="I43" t="s">
        <v>118</v>
      </c>
      <c r="J43">
        <v>4</v>
      </c>
      <c r="K43">
        <v>3</v>
      </c>
    </row>
    <row r="44" spans="2:16" x14ac:dyDescent="0.25">
      <c r="B44" t="s">
        <v>119</v>
      </c>
      <c r="C44">
        <v>96</v>
      </c>
      <c r="D44">
        <v>94</v>
      </c>
      <c r="I44" t="s">
        <v>119</v>
      </c>
      <c r="J44">
        <v>96</v>
      </c>
      <c r="K44">
        <v>97</v>
      </c>
    </row>
    <row r="45" spans="2:16" x14ac:dyDescent="0.25">
      <c r="B45" t="s">
        <v>120</v>
      </c>
      <c r="C45">
        <v>0</v>
      </c>
      <c r="D45">
        <v>0</v>
      </c>
      <c r="I45" t="s">
        <v>120</v>
      </c>
      <c r="J45">
        <v>0</v>
      </c>
      <c r="K45">
        <v>0</v>
      </c>
    </row>
    <row r="50" spans="5:11" ht="15.75" x14ac:dyDescent="0.25">
      <c r="G50" s="31" t="s">
        <v>125</v>
      </c>
    </row>
    <row r="51" spans="5:11" x14ac:dyDescent="0.25">
      <c r="E51" t="s">
        <v>127</v>
      </c>
      <c r="K51" t="s">
        <v>126</v>
      </c>
    </row>
    <row r="67" spans="8:8" ht="15.75" x14ac:dyDescent="0.25">
      <c r="H67" s="32" t="s">
        <v>86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theme="9" tint="0.39997558519241921"/>
  </sheetPr>
  <dimension ref="A2:E35"/>
  <sheetViews>
    <sheetView showGridLines="0" topLeftCell="A16" workbookViewId="0">
      <selection activeCell="H21" sqref="H21"/>
    </sheetView>
  </sheetViews>
  <sheetFormatPr baseColWidth="10" defaultRowHeight="15" x14ac:dyDescent="0.25"/>
  <cols>
    <col min="2" max="2" width="38.85546875" customWidth="1"/>
  </cols>
  <sheetData>
    <row r="2" spans="1:5" x14ac:dyDescent="0.25">
      <c r="B2" s="47" t="s">
        <v>128</v>
      </c>
      <c r="C2" s="49">
        <v>44986</v>
      </c>
      <c r="D2" s="49">
        <v>45078</v>
      </c>
      <c r="E2" s="49">
        <v>45170</v>
      </c>
    </row>
    <row r="3" spans="1:5" x14ac:dyDescent="0.25">
      <c r="A3" t="s">
        <v>161</v>
      </c>
      <c r="B3" s="48" t="s">
        <v>157</v>
      </c>
      <c r="C3" s="54"/>
      <c r="D3" s="54"/>
      <c r="E3" s="49"/>
    </row>
    <row r="4" spans="1:5" x14ac:dyDescent="0.25">
      <c r="A4" t="s">
        <v>161</v>
      </c>
      <c r="B4" s="48" t="s">
        <v>129</v>
      </c>
      <c r="C4" s="50"/>
      <c r="D4" s="50"/>
      <c r="E4" s="50"/>
    </row>
    <row r="5" spans="1:5" x14ac:dyDescent="0.25">
      <c r="B5" s="48" t="s">
        <v>130</v>
      </c>
      <c r="C5" s="53"/>
      <c r="D5" s="53"/>
      <c r="E5" s="53"/>
    </row>
    <row r="6" spans="1:5" x14ac:dyDescent="0.25">
      <c r="B6" s="48" t="s">
        <v>131</v>
      </c>
      <c r="C6" s="53"/>
      <c r="D6" s="53"/>
      <c r="E6" s="53"/>
    </row>
    <row r="7" spans="1:5" x14ac:dyDescent="0.25">
      <c r="B7" s="48" t="s">
        <v>132</v>
      </c>
      <c r="C7" s="53"/>
      <c r="D7" s="53"/>
      <c r="E7" s="53"/>
    </row>
    <row r="8" spans="1:5" x14ac:dyDescent="0.25">
      <c r="B8" s="48" t="s">
        <v>133</v>
      </c>
      <c r="C8" s="53"/>
      <c r="D8" s="53"/>
      <c r="E8" s="50"/>
    </row>
    <row r="9" spans="1:5" x14ac:dyDescent="0.25">
      <c r="B9" s="48" t="s">
        <v>134</v>
      </c>
      <c r="C9" s="53"/>
      <c r="D9" s="53"/>
      <c r="E9" s="53"/>
    </row>
    <row r="10" spans="1:5" x14ac:dyDescent="0.25">
      <c r="B10" s="48" t="s">
        <v>135</v>
      </c>
      <c r="C10" s="50"/>
      <c r="D10" s="50"/>
      <c r="E10" s="50"/>
    </row>
    <row r="11" spans="1:5" x14ac:dyDescent="0.25">
      <c r="B11" s="48" t="s">
        <v>136</v>
      </c>
      <c r="C11" s="50"/>
      <c r="D11" s="50"/>
      <c r="E11" s="50"/>
    </row>
    <row r="12" spans="1:5" x14ac:dyDescent="0.25">
      <c r="A12" t="s">
        <v>161</v>
      </c>
      <c r="B12" s="48" t="s">
        <v>137</v>
      </c>
      <c r="C12" s="50"/>
      <c r="D12" s="50"/>
      <c r="E12" s="50"/>
    </row>
    <row r="13" spans="1:5" x14ac:dyDescent="0.25">
      <c r="B13" s="48" t="s">
        <v>138</v>
      </c>
      <c r="C13" s="50"/>
      <c r="D13" s="50" t="s">
        <v>153</v>
      </c>
      <c r="E13" s="50"/>
    </row>
    <row r="14" spans="1:5" x14ac:dyDescent="0.25">
      <c r="B14" s="48" t="s">
        <v>139</v>
      </c>
      <c r="C14" s="50"/>
      <c r="D14" s="50"/>
      <c r="E14" s="50"/>
    </row>
    <row r="15" spans="1:5" x14ac:dyDescent="0.25">
      <c r="A15" t="s">
        <v>161</v>
      </c>
      <c r="B15" s="48" t="s">
        <v>140</v>
      </c>
      <c r="C15" s="50"/>
      <c r="D15" s="50"/>
      <c r="E15" s="50"/>
    </row>
    <row r="16" spans="1:5" x14ac:dyDescent="0.25">
      <c r="B16" s="48" t="s">
        <v>141</v>
      </c>
      <c r="C16" s="50"/>
      <c r="D16" s="50"/>
      <c r="E16" s="50"/>
    </row>
    <row r="17" spans="1:5" x14ac:dyDescent="0.25">
      <c r="B17" s="48" t="s">
        <v>160</v>
      </c>
      <c r="C17" s="53"/>
      <c r="D17" s="53"/>
      <c r="E17" s="53"/>
    </row>
    <row r="18" spans="1:5" x14ac:dyDescent="0.25">
      <c r="B18" s="48" t="s">
        <v>142</v>
      </c>
      <c r="C18" s="50"/>
      <c r="D18" s="53"/>
      <c r="E18" s="53"/>
    </row>
    <row r="19" spans="1:5" x14ac:dyDescent="0.25">
      <c r="B19" s="48" t="s">
        <v>143</v>
      </c>
      <c r="C19" s="50"/>
      <c r="D19" s="50"/>
      <c r="E19" s="53"/>
    </row>
    <row r="20" spans="1:5" x14ac:dyDescent="0.25">
      <c r="B20" s="48" t="s">
        <v>144</v>
      </c>
      <c r="C20" s="50"/>
      <c r="D20" s="50"/>
      <c r="E20" s="50"/>
    </row>
    <row r="21" spans="1:5" x14ac:dyDescent="0.25">
      <c r="B21" s="48" t="s">
        <v>145</v>
      </c>
      <c r="C21" s="50"/>
      <c r="D21" s="53"/>
      <c r="E21" s="50"/>
    </row>
    <row r="22" spans="1:5" x14ac:dyDescent="0.25">
      <c r="B22" s="48" t="s">
        <v>146</v>
      </c>
      <c r="C22" s="50"/>
      <c r="D22" s="50"/>
      <c r="E22" s="50"/>
    </row>
    <row r="23" spans="1:5" x14ac:dyDescent="0.25">
      <c r="B23" s="48" t="s">
        <v>158</v>
      </c>
      <c r="C23" s="53"/>
      <c r="D23" s="53"/>
      <c r="E23" s="53"/>
    </row>
    <row r="24" spans="1:5" x14ac:dyDescent="0.25">
      <c r="B24" s="48" t="s">
        <v>147</v>
      </c>
      <c r="C24" s="53"/>
      <c r="D24" s="53"/>
      <c r="E24" s="53"/>
    </row>
    <row r="25" spans="1:5" x14ac:dyDescent="0.25">
      <c r="B25" s="48" t="s">
        <v>148</v>
      </c>
      <c r="C25" s="53"/>
      <c r="D25" s="53"/>
      <c r="E25" s="50"/>
    </row>
    <row r="26" spans="1:5" x14ac:dyDescent="0.25">
      <c r="B26" s="48" t="s">
        <v>149</v>
      </c>
      <c r="C26" s="53"/>
      <c r="D26" s="50"/>
      <c r="E26" s="50"/>
    </row>
    <row r="27" spans="1:5" x14ac:dyDescent="0.25">
      <c r="B27" s="48" t="s">
        <v>150</v>
      </c>
      <c r="C27" s="50"/>
      <c r="D27" s="50"/>
      <c r="E27" s="50"/>
    </row>
    <row r="28" spans="1:5" x14ac:dyDescent="0.25">
      <c r="B28" s="48" t="s">
        <v>151</v>
      </c>
      <c r="C28" s="53"/>
      <c r="D28" s="53"/>
      <c r="E28" s="53"/>
    </row>
    <row r="29" spans="1:5" x14ac:dyDescent="0.25">
      <c r="B29" s="48" t="s">
        <v>152</v>
      </c>
      <c r="C29" s="53"/>
      <c r="D29" s="53"/>
      <c r="E29" s="53"/>
    </row>
    <row r="30" spans="1:5" x14ac:dyDescent="0.25">
      <c r="A30" t="s">
        <v>161</v>
      </c>
      <c r="B30" s="48" t="s">
        <v>162</v>
      </c>
      <c r="C30" s="53"/>
      <c r="D30" s="50"/>
      <c r="E30" s="50"/>
    </row>
    <row r="31" spans="1:5" x14ac:dyDescent="0.25">
      <c r="B31" s="48" t="s">
        <v>159</v>
      </c>
      <c r="C31" s="50"/>
      <c r="D31" s="53"/>
      <c r="E31" s="53"/>
    </row>
    <row r="33" spans="1:4" x14ac:dyDescent="0.25">
      <c r="C33" s="51" t="s">
        <v>154</v>
      </c>
      <c r="D33" s="53"/>
    </row>
    <row r="34" spans="1:4" x14ac:dyDescent="0.25">
      <c r="A34">
        <f>12/29</f>
        <v>0.41379310344827586</v>
      </c>
      <c r="C34" s="51" t="s">
        <v>155</v>
      </c>
      <c r="D34" s="51"/>
    </row>
    <row r="35" spans="1:4" x14ac:dyDescent="0.25">
      <c r="C35" s="51" t="s">
        <v>156</v>
      </c>
      <c r="D35" s="5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theme="9" tint="0.39997558519241921"/>
  </sheetPr>
  <dimension ref="A1:H20"/>
  <sheetViews>
    <sheetView topLeftCell="E3" zoomScale="134" workbookViewId="0">
      <selection activeCell="B8" sqref="B8"/>
    </sheetView>
  </sheetViews>
  <sheetFormatPr baseColWidth="10" defaultRowHeight="15" x14ac:dyDescent="0.25"/>
  <sheetData>
    <row r="1" spans="1:8" x14ac:dyDescent="0.25">
      <c r="A1" s="5" t="s">
        <v>35</v>
      </c>
    </row>
    <row r="2" spans="1:8" x14ac:dyDescent="0.25">
      <c r="B2" s="6" t="s">
        <v>27</v>
      </c>
      <c r="C2" s="7">
        <v>44986</v>
      </c>
      <c r="D2" s="7">
        <v>45078</v>
      </c>
      <c r="E2" s="7">
        <v>45170</v>
      </c>
      <c r="F2" s="41"/>
    </row>
    <row r="3" spans="1:8" ht="15.75" x14ac:dyDescent="0.25">
      <c r="A3" s="2" t="s">
        <v>6</v>
      </c>
      <c r="B3" s="2" t="s">
        <v>31</v>
      </c>
      <c r="C3" s="38">
        <v>0</v>
      </c>
      <c r="D3" s="38">
        <v>-0.45454545454545453</v>
      </c>
      <c r="E3" s="42">
        <v>-0.5</v>
      </c>
      <c r="F3" s="42"/>
      <c r="H3" s="31" t="s">
        <v>76</v>
      </c>
    </row>
    <row r="4" spans="1:8" x14ac:dyDescent="0.25">
      <c r="A4" s="2" t="s">
        <v>8</v>
      </c>
      <c r="B4" s="2" t="s">
        <v>33</v>
      </c>
      <c r="C4" s="38">
        <v>0</v>
      </c>
      <c r="D4" s="38">
        <v>-0.44444444444444442</v>
      </c>
      <c r="E4" s="42">
        <v>-0.5</v>
      </c>
      <c r="F4" s="42"/>
      <c r="H4" t="s">
        <v>78</v>
      </c>
    </row>
    <row r="5" spans="1:8" x14ac:dyDescent="0.25">
      <c r="A5" s="2" t="s">
        <v>11</v>
      </c>
      <c r="B5" s="36" t="s">
        <v>34</v>
      </c>
      <c r="C5" s="38">
        <v>0.25</v>
      </c>
      <c r="D5" s="38">
        <v>0</v>
      </c>
      <c r="E5" s="42">
        <v>-0.5</v>
      </c>
      <c r="F5" s="42"/>
    </row>
    <row r="6" spans="1:8" x14ac:dyDescent="0.25">
      <c r="A6" s="2" t="s">
        <v>1</v>
      </c>
      <c r="B6" s="2" t="s">
        <v>28</v>
      </c>
      <c r="C6" s="38">
        <v>0</v>
      </c>
      <c r="D6" s="38">
        <v>-0.27272727272727271</v>
      </c>
      <c r="E6" s="42">
        <v>-0.4</v>
      </c>
      <c r="F6" s="42"/>
    </row>
    <row r="7" spans="1:8" ht="26.25" x14ac:dyDescent="0.25">
      <c r="A7" s="2" t="s">
        <v>9</v>
      </c>
      <c r="B7" s="37" t="s">
        <v>88</v>
      </c>
      <c r="C7" s="38">
        <v>-9.0909090909090912E-2</v>
      </c>
      <c r="D7" s="38">
        <v>9.0909090909090912E-2</v>
      </c>
      <c r="E7" s="42">
        <v>-0.3</v>
      </c>
      <c r="F7" s="42"/>
    </row>
    <row r="8" spans="1:8" x14ac:dyDescent="0.25">
      <c r="A8" s="2" t="s">
        <v>3</v>
      </c>
      <c r="B8" s="2" t="s">
        <v>29</v>
      </c>
      <c r="C8" s="38">
        <v>-0.15384615384615385</v>
      </c>
      <c r="D8" s="38">
        <v>-7.1428571428571425E-2</v>
      </c>
      <c r="E8" s="42">
        <v>-8.3333333333333329E-2</v>
      </c>
      <c r="F8" s="42"/>
    </row>
    <row r="9" spans="1:8" x14ac:dyDescent="0.25">
      <c r="A9" s="2" t="s">
        <v>7</v>
      </c>
      <c r="B9" s="2" t="s">
        <v>32</v>
      </c>
      <c r="C9" s="38">
        <v>8.3333333333333329E-2</v>
      </c>
      <c r="D9" s="38">
        <v>7.6923076923076927E-2</v>
      </c>
      <c r="E9" s="42">
        <v>8.3333333333333329E-2</v>
      </c>
      <c r="F9" s="42"/>
    </row>
    <row r="10" spans="1:8" x14ac:dyDescent="0.25">
      <c r="A10" s="3" t="s">
        <v>5</v>
      </c>
      <c r="B10" s="3" t="s">
        <v>30</v>
      </c>
      <c r="C10" s="38">
        <v>0.15384615384615385</v>
      </c>
      <c r="D10" s="38">
        <v>0</v>
      </c>
      <c r="E10" s="42">
        <v>0.16666666666666666</v>
      </c>
      <c r="F10" s="42"/>
    </row>
    <row r="20" spans="8:8" ht="15.75" x14ac:dyDescent="0.25">
      <c r="H20" s="32" t="s">
        <v>86</v>
      </c>
    </row>
  </sheetData>
  <autoFilter ref="A2:E10" xr:uid="{A19A7818-5CCF-47E0-8CEB-7C9E294F2018}">
    <sortState xmlns:xlrd2="http://schemas.microsoft.com/office/spreadsheetml/2017/richdata2" ref="A3:E10">
      <sortCondition ref="E2:E10"/>
    </sortState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theme="9" tint="0.39997558519241921"/>
  </sheetPr>
  <dimension ref="A1:E43"/>
  <sheetViews>
    <sheetView showGridLines="0" topLeftCell="B14" zoomScale="80" zoomScaleNormal="100" workbookViewId="0">
      <selection activeCell="G31" sqref="G31"/>
    </sheetView>
  </sheetViews>
  <sheetFormatPr baseColWidth="10" defaultColWidth="9.140625" defaultRowHeight="15" x14ac:dyDescent="0.25"/>
  <cols>
    <col min="1" max="1" width="18" customWidth="1"/>
    <col min="2" max="2" width="60" customWidth="1"/>
    <col min="3" max="3" width="12" customWidth="1"/>
    <col min="4" max="4" width="16" bestFit="1" customWidth="1"/>
    <col min="5" max="5" width="16.7109375" bestFit="1" customWidth="1"/>
  </cols>
  <sheetData>
    <row r="1" spans="1:5" ht="18" x14ac:dyDescent="0.25">
      <c r="A1" s="11"/>
      <c r="B1" s="11"/>
    </row>
    <row r="2" spans="1:5" x14ac:dyDescent="0.25">
      <c r="A2" s="12" t="s">
        <v>38</v>
      </c>
      <c r="B2" s="12"/>
    </row>
    <row r="3" spans="1:5" ht="15.75" x14ac:dyDescent="0.25">
      <c r="A3" s="13" t="s">
        <v>39</v>
      </c>
      <c r="B3" s="13"/>
    </row>
    <row r="4" spans="1:5" x14ac:dyDescent="0.25">
      <c r="A4" s="14" t="s">
        <v>40</v>
      </c>
      <c r="B4" s="14"/>
      <c r="C4" s="19">
        <v>44986</v>
      </c>
      <c r="D4" s="19">
        <v>45078</v>
      </c>
      <c r="E4" s="19">
        <v>45170</v>
      </c>
    </row>
    <row r="5" spans="1:5" x14ac:dyDescent="0.25">
      <c r="A5" s="1" t="s">
        <v>45</v>
      </c>
      <c r="B5" s="1" t="s">
        <v>47</v>
      </c>
      <c r="C5" s="10">
        <v>0</v>
      </c>
      <c r="D5" s="10">
        <v>0</v>
      </c>
      <c r="E5" s="10">
        <v>0</v>
      </c>
    </row>
    <row r="6" spans="1:5" x14ac:dyDescent="0.25">
      <c r="A6" s="2" t="s">
        <v>3</v>
      </c>
      <c r="B6" s="2" t="s">
        <v>42</v>
      </c>
      <c r="C6" s="10">
        <v>0.11282051282051282</v>
      </c>
      <c r="D6" s="10">
        <v>0.13333333333333333</v>
      </c>
      <c r="E6" s="10">
        <v>0.12354312354312355</v>
      </c>
    </row>
    <row r="7" spans="1:5" x14ac:dyDescent="0.25">
      <c r="A7" s="2" t="s">
        <v>7</v>
      </c>
      <c r="B7" s="2" t="s">
        <v>46</v>
      </c>
      <c r="C7" s="10">
        <v>0.14358974358974358</v>
      </c>
      <c r="D7" s="10">
        <v>0.14761904761904759</v>
      </c>
      <c r="E7" s="10">
        <v>0.16254856254856254</v>
      </c>
    </row>
    <row r="8" spans="1:5" x14ac:dyDescent="0.25">
      <c r="A8" s="2" t="s">
        <v>6</v>
      </c>
      <c r="B8" s="2" t="s">
        <v>44</v>
      </c>
      <c r="C8" s="10">
        <v>0.22564102564102564</v>
      </c>
      <c r="D8" s="10">
        <v>0.19999999999999998</v>
      </c>
      <c r="E8" s="10">
        <v>0.19063714063714063</v>
      </c>
    </row>
    <row r="9" spans="1:5" x14ac:dyDescent="0.25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</row>
    <row r="10" spans="1:5" x14ac:dyDescent="0.25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</row>
    <row r="11" spans="1:5" x14ac:dyDescent="0.25">
      <c r="A11" s="15"/>
      <c r="B11" s="15"/>
      <c r="C11" s="17"/>
    </row>
    <row r="12" spans="1:5" x14ac:dyDescent="0.25">
      <c r="C12" s="18"/>
    </row>
    <row r="13" spans="1:5" ht="15.75" x14ac:dyDescent="0.25">
      <c r="A13" s="13" t="s">
        <v>41</v>
      </c>
      <c r="B13" s="13"/>
      <c r="C13" s="18"/>
    </row>
    <row r="14" spans="1:5" x14ac:dyDescent="0.25">
      <c r="A14" s="14" t="s">
        <v>40</v>
      </c>
      <c r="B14" s="14"/>
      <c r="C14" s="19">
        <v>44986</v>
      </c>
      <c r="D14" s="19">
        <v>45078</v>
      </c>
      <c r="E14" s="19">
        <v>45170</v>
      </c>
    </row>
    <row r="15" spans="1:5" x14ac:dyDescent="0.25">
      <c r="A15" s="1" t="s">
        <v>45</v>
      </c>
      <c r="B15" s="1" t="s">
        <v>47</v>
      </c>
      <c r="C15" s="10">
        <v>0</v>
      </c>
      <c r="D15" s="10">
        <v>0</v>
      </c>
      <c r="E15" s="10">
        <v>0</v>
      </c>
    </row>
    <row r="16" spans="1:5" x14ac:dyDescent="0.25">
      <c r="A16" s="2" t="s">
        <v>3</v>
      </c>
      <c r="B16" s="2" t="s">
        <v>42</v>
      </c>
      <c r="C16" s="10">
        <v>0.11282051282051282</v>
      </c>
      <c r="D16" s="10">
        <v>0.1380952380952381</v>
      </c>
      <c r="E16" s="10">
        <v>0.1334920634920635</v>
      </c>
    </row>
    <row r="17" spans="1:5" x14ac:dyDescent="0.25">
      <c r="A17" s="2" t="s">
        <v>7</v>
      </c>
      <c r="B17" s="2" t="s">
        <v>46</v>
      </c>
      <c r="C17" s="10">
        <v>0.14358974358974358</v>
      </c>
      <c r="D17" s="10">
        <v>0.14285714285714285</v>
      </c>
      <c r="E17" s="10">
        <v>0.15603174603174605</v>
      </c>
    </row>
    <row r="18" spans="1:5" x14ac:dyDescent="0.25">
      <c r="A18" s="2" t="s">
        <v>6</v>
      </c>
      <c r="B18" s="2" t="s">
        <v>44</v>
      </c>
      <c r="C18" s="10">
        <v>0.22564102564102564</v>
      </c>
      <c r="D18" s="10">
        <v>0.19999999999999998</v>
      </c>
      <c r="E18" s="10">
        <v>0.1926984126984127</v>
      </c>
    </row>
    <row r="19" spans="1:5" x14ac:dyDescent="0.25">
      <c r="A19" s="2" t="s">
        <v>5</v>
      </c>
      <c r="B19" s="2" t="s">
        <v>43</v>
      </c>
      <c r="C19" s="10">
        <v>0.21025641025641023</v>
      </c>
      <c r="D19" s="10">
        <v>0.23333333333333336</v>
      </c>
      <c r="E19" s="10">
        <v>0.20761904761904765</v>
      </c>
    </row>
    <row r="20" spans="1:5" x14ac:dyDescent="0.25">
      <c r="A20" s="3" t="s">
        <v>1</v>
      </c>
      <c r="B20" s="3" t="s">
        <v>48</v>
      </c>
      <c r="C20" s="10">
        <v>0.30769230769230771</v>
      </c>
      <c r="D20" s="10">
        <v>0.2857142857142857</v>
      </c>
      <c r="E20" s="10">
        <v>0.31015873015873008</v>
      </c>
    </row>
    <row r="21" spans="1:5" x14ac:dyDescent="0.25">
      <c r="A21" s="15"/>
      <c r="B21" s="15"/>
      <c r="C21" s="16"/>
    </row>
    <row r="22" spans="1:5" x14ac:dyDescent="0.25">
      <c r="A22" s="15"/>
      <c r="B22" s="15"/>
      <c r="C22" s="15"/>
    </row>
    <row r="23" spans="1:5" ht="15.75" x14ac:dyDescent="0.25">
      <c r="B23" s="31" t="s">
        <v>79</v>
      </c>
    </row>
    <row r="41" spans="1:2" x14ac:dyDescent="0.25">
      <c r="A41" s="33"/>
      <c r="B41" s="33"/>
    </row>
    <row r="42" spans="1:2" x14ac:dyDescent="0.25">
      <c r="A42" s="34"/>
      <c r="B42" s="34"/>
    </row>
    <row r="43" spans="1:2" ht="15.75" x14ac:dyDescent="0.25">
      <c r="B43" s="32" t="s">
        <v>86</v>
      </c>
    </row>
  </sheetData>
  <autoFilter ref="A14:E20" xr:uid="{FCD881A4-B9C7-4868-9080-D71F241C1E9E}">
    <sortState xmlns:xlrd2="http://schemas.microsoft.com/office/spreadsheetml/2017/richdata2" ref="A15:E20">
      <sortCondition ref="E14:E20"/>
    </sortState>
  </autoFilter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theme="9" tint="0.39997558519241921"/>
  </sheetPr>
  <dimension ref="A1:F29"/>
  <sheetViews>
    <sheetView showGridLines="0" topLeftCell="B8" zoomScale="90" workbookViewId="0">
      <selection activeCell="J12" sqref="J12"/>
    </sheetView>
  </sheetViews>
  <sheetFormatPr baseColWidth="10" defaultColWidth="9.140625" defaultRowHeight="15" x14ac:dyDescent="0.25"/>
  <cols>
    <col min="1" max="1" width="4" customWidth="1"/>
    <col min="2" max="2" width="60" customWidth="1"/>
    <col min="3" max="3" width="12" customWidth="1"/>
  </cols>
  <sheetData>
    <row r="1" spans="1:6" x14ac:dyDescent="0.25">
      <c r="A1" s="20" t="s">
        <v>49</v>
      </c>
      <c r="B1" s="20"/>
    </row>
    <row r="2" spans="1:6" x14ac:dyDescent="0.25">
      <c r="A2" s="21" t="s">
        <v>50</v>
      </c>
      <c r="B2" s="22"/>
      <c r="C2" s="23">
        <v>44986</v>
      </c>
      <c r="D2" s="23">
        <v>45078</v>
      </c>
      <c r="E2" s="23">
        <v>45170</v>
      </c>
    </row>
    <row r="3" spans="1:6" x14ac:dyDescent="0.25">
      <c r="A3" s="2" t="s">
        <v>13</v>
      </c>
      <c r="B3" s="2" t="s">
        <v>51</v>
      </c>
      <c r="C3" s="10">
        <v>0</v>
      </c>
      <c r="D3" s="10">
        <v>0</v>
      </c>
      <c r="E3" s="10">
        <v>0</v>
      </c>
    </row>
    <row r="4" spans="1:6" x14ac:dyDescent="0.25">
      <c r="A4" s="2" t="s">
        <v>8</v>
      </c>
      <c r="B4" s="2" t="s">
        <v>57</v>
      </c>
      <c r="C4" s="10">
        <v>0</v>
      </c>
      <c r="D4" s="10">
        <v>1.1904761904761904E-2</v>
      </c>
      <c r="E4" s="10">
        <v>1.3888888888888888E-2</v>
      </c>
    </row>
    <row r="5" spans="1:6" x14ac:dyDescent="0.25">
      <c r="A5" s="2" t="s">
        <v>3</v>
      </c>
      <c r="B5" s="2" t="s">
        <v>55</v>
      </c>
      <c r="C5" s="10">
        <v>2.564102564102564E-2</v>
      </c>
      <c r="D5" s="10">
        <v>3.5714285714285712E-2</v>
      </c>
      <c r="E5" s="10">
        <v>4.1666666666666664E-2</v>
      </c>
    </row>
    <row r="6" spans="1:6" x14ac:dyDescent="0.25">
      <c r="A6" s="2" t="s">
        <v>6</v>
      </c>
      <c r="B6" s="2" t="s">
        <v>58</v>
      </c>
      <c r="C6" s="10">
        <v>2.564102564102564E-2</v>
      </c>
      <c r="D6" s="10">
        <v>1.1904761904761904E-2</v>
      </c>
      <c r="E6" s="10">
        <v>4.1666666666666664E-2</v>
      </c>
    </row>
    <row r="7" spans="1:6" x14ac:dyDescent="0.25">
      <c r="A7" s="2" t="s">
        <v>9</v>
      </c>
      <c r="B7" s="37" t="s">
        <v>91</v>
      </c>
      <c r="C7" s="10">
        <v>0.12820512820512822</v>
      </c>
      <c r="D7" s="10">
        <v>3.5714285714285712E-2</v>
      </c>
      <c r="E7" s="10">
        <v>4.1666666666666664E-2</v>
      </c>
    </row>
    <row r="8" spans="1:6" x14ac:dyDescent="0.25">
      <c r="A8" s="2" t="s">
        <v>7</v>
      </c>
      <c r="B8" s="2" t="s">
        <v>53</v>
      </c>
      <c r="C8" s="10">
        <v>1.282051282051282E-2</v>
      </c>
      <c r="D8" s="10">
        <v>0</v>
      </c>
      <c r="E8" s="10">
        <v>6.9444444444444448E-2</v>
      </c>
    </row>
    <row r="9" spans="1:6" ht="26.25" x14ac:dyDescent="0.25">
      <c r="A9" s="2" t="s">
        <v>1</v>
      </c>
      <c r="B9" s="2" t="s">
        <v>56</v>
      </c>
      <c r="C9" s="10">
        <v>0.26923076923076922</v>
      </c>
      <c r="D9" s="10">
        <v>0.3571428571428571</v>
      </c>
      <c r="E9" s="10">
        <v>0.2361111111111111</v>
      </c>
    </row>
    <row r="10" spans="1:6" x14ac:dyDescent="0.25">
      <c r="A10" s="2" t="s">
        <v>5</v>
      </c>
      <c r="B10" s="2" t="s">
        <v>54</v>
      </c>
      <c r="C10" s="10">
        <v>0.17948717948717949</v>
      </c>
      <c r="D10" s="10">
        <v>0.22619047619047616</v>
      </c>
      <c r="E10" s="10">
        <v>0.27777777777777779</v>
      </c>
    </row>
    <row r="11" spans="1:6" x14ac:dyDescent="0.25">
      <c r="A11" s="3" t="s">
        <v>11</v>
      </c>
      <c r="B11" s="3" t="s">
        <v>52</v>
      </c>
      <c r="C11" s="10">
        <v>0.35897435897435903</v>
      </c>
      <c r="D11" s="10">
        <v>0.32142857142857145</v>
      </c>
      <c r="E11" s="10">
        <v>0.27777777777777779</v>
      </c>
    </row>
    <row r="12" spans="1:6" ht="15.75" x14ac:dyDescent="0.25">
      <c r="F12" s="31" t="s">
        <v>80</v>
      </c>
    </row>
    <row r="29" spans="6:6" ht="15.75" x14ac:dyDescent="0.25">
      <c r="F29" s="32" t="s">
        <v>86</v>
      </c>
    </row>
  </sheetData>
  <autoFilter ref="A2:E11" xr:uid="{A65F167D-A448-4E20-9B62-CD72EF54E009}">
    <sortState xmlns:xlrd2="http://schemas.microsoft.com/office/spreadsheetml/2017/richdata2" ref="A3:E12">
      <sortCondition ref="E2:E11"/>
    </sortState>
  </autoFilter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theme="9" tint="0.39997558519241921"/>
  </sheetPr>
  <dimension ref="A1:I26"/>
  <sheetViews>
    <sheetView tabSelected="1" topLeftCell="A8" zoomScale="115" zoomScaleNormal="115" workbookViewId="0">
      <selection activeCell="B12" sqref="B12"/>
    </sheetView>
  </sheetViews>
  <sheetFormatPr baseColWidth="10" defaultRowHeight="15" x14ac:dyDescent="0.25"/>
  <cols>
    <col min="1" max="1" width="8.28515625" customWidth="1"/>
    <col min="2" max="2" width="23.42578125" customWidth="1"/>
  </cols>
  <sheetData>
    <row r="1" spans="1:9" x14ac:dyDescent="0.25">
      <c r="A1" s="5" t="s">
        <v>24</v>
      </c>
    </row>
    <row r="2" spans="1:9" x14ac:dyDescent="0.25">
      <c r="A2" t="s">
        <v>0</v>
      </c>
      <c r="C2" s="4">
        <v>44986</v>
      </c>
      <c r="D2" s="4">
        <v>45078</v>
      </c>
      <c r="E2" s="4">
        <v>45170</v>
      </c>
      <c r="F2" s="4"/>
    </row>
    <row r="3" spans="1:9" x14ac:dyDescent="0.25">
      <c r="A3" s="1" t="s">
        <v>1</v>
      </c>
      <c r="B3" s="1" t="s">
        <v>2</v>
      </c>
      <c r="C3" s="44">
        <v>1.515151515151515E-2</v>
      </c>
      <c r="D3" s="44">
        <v>6.9444444444444448E-2</v>
      </c>
      <c r="E3" s="44">
        <v>0</v>
      </c>
      <c r="F3" s="43"/>
    </row>
    <row r="4" spans="1:9" x14ac:dyDescent="0.25">
      <c r="A4" s="2" t="s">
        <v>7</v>
      </c>
      <c r="B4" s="2" t="s">
        <v>23</v>
      </c>
      <c r="C4" s="44">
        <v>1.515151515151515E-2</v>
      </c>
      <c r="D4" s="44">
        <v>2.7777777777777776E-2</v>
      </c>
      <c r="E4" s="44">
        <v>0</v>
      </c>
      <c r="F4" s="43"/>
    </row>
    <row r="5" spans="1:9" x14ac:dyDescent="0.25">
      <c r="A5" s="2" t="s">
        <v>13</v>
      </c>
      <c r="B5" s="2" t="s">
        <v>14</v>
      </c>
      <c r="C5" s="44">
        <v>1.515151515151515E-2</v>
      </c>
      <c r="D5" s="44">
        <v>8.3333333333333329E-2</v>
      </c>
      <c r="E5" s="44">
        <v>0</v>
      </c>
      <c r="F5" s="43"/>
    </row>
    <row r="6" spans="1:9" x14ac:dyDescent="0.25">
      <c r="A6" s="2" t="s">
        <v>6</v>
      </c>
      <c r="B6" s="2" t="s">
        <v>22</v>
      </c>
      <c r="C6" s="44">
        <v>6.0606060606060601E-2</v>
      </c>
      <c r="D6" s="44">
        <v>0</v>
      </c>
      <c r="E6" s="44">
        <v>1.515151515151515E-2</v>
      </c>
      <c r="F6" s="43"/>
    </row>
    <row r="7" spans="1:9" ht="15.75" x14ac:dyDescent="0.25">
      <c r="A7" s="2" t="s">
        <v>15</v>
      </c>
      <c r="B7" s="2" t="s">
        <v>16</v>
      </c>
      <c r="C7" s="44">
        <v>3.03030303030303E-2</v>
      </c>
      <c r="D7" s="44">
        <v>1.3888888888888888E-2</v>
      </c>
      <c r="E7" s="44">
        <v>1.515151515151515E-2</v>
      </c>
      <c r="F7" s="43"/>
      <c r="I7" s="31" t="s">
        <v>81</v>
      </c>
    </row>
    <row r="8" spans="1:9" ht="15.75" x14ac:dyDescent="0.25">
      <c r="A8" s="2" t="s">
        <v>17</v>
      </c>
      <c r="B8" s="2" t="s">
        <v>26</v>
      </c>
      <c r="C8" s="44">
        <v>1.515151515151515E-2</v>
      </c>
      <c r="D8" s="44">
        <v>0</v>
      </c>
      <c r="E8" s="44">
        <v>2.564102564102564E-2</v>
      </c>
      <c r="F8" s="43"/>
      <c r="I8" s="29" t="s">
        <v>82</v>
      </c>
    </row>
    <row r="9" spans="1:9" x14ac:dyDescent="0.25">
      <c r="A9" s="2" t="s">
        <v>9</v>
      </c>
      <c r="B9" s="2" t="s">
        <v>10</v>
      </c>
      <c r="C9" s="44">
        <v>4.5454545454545456E-2</v>
      </c>
      <c r="D9" s="44">
        <v>1.3888888888888888E-2</v>
      </c>
      <c r="E9" s="44">
        <v>4.1666666666666664E-2</v>
      </c>
      <c r="F9" s="43"/>
    </row>
    <row r="10" spans="1:9" x14ac:dyDescent="0.25">
      <c r="A10" s="2" t="s">
        <v>20</v>
      </c>
      <c r="B10" s="2" t="s">
        <v>21</v>
      </c>
      <c r="C10" s="44">
        <v>0</v>
      </c>
      <c r="D10" s="44">
        <v>4.1666666666666664E-2</v>
      </c>
      <c r="E10" s="44">
        <v>4.1666666666666664E-2</v>
      </c>
      <c r="F10" s="43"/>
    </row>
    <row r="11" spans="1:9" x14ac:dyDescent="0.25">
      <c r="A11" s="2" t="s">
        <v>11</v>
      </c>
      <c r="B11" s="2" t="s">
        <v>12</v>
      </c>
      <c r="C11" s="44">
        <v>9.0909090909090912E-2</v>
      </c>
      <c r="D11" s="44">
        <v>0.125</v>
      </c>
      <c r="E11" s="44">
        <v>9.2074592074592079E-2</v>
      </c>
      <c r="F11" s="43"/>
    </row>
    <row r="12" spans="1:9" ht="39" x14ac:dyDescent="0.25">
      <c r="A12" s="2" t="s">
        <v>5</v>
      </c>
      <c r="B12" s="37" t="s">
        <v>92</v>
      </c>
      <c r="C12" s="44">
        <v>0</v>
      </c>
      <c r="D12" s="44">
        <v>0</v>
      </c>
      <c r="E12" s="44">
        <v>9.2948717948717952E-2</v>
      </c>
      <c r="F12" s="43"/>
    </row>
    <row r="13" spans="1:9" x14ac:dyDescent="0.25">
      <c r="A13" s="2" t="s">
        <v>18</v>
      </c>
      <c r="B13" s="2" t="s">
        <v>19</v>
      </c>
      <c r="C13" s="44">
        <v>0.15151515151515149</v>
      </c>
      <c r="D13" s="44">
        <v>8.3333333333333343E-2</v>
      </c>
      <c r="E13" s="44">
        <v>0.12325174825174826</v>
      </c>
      <c r="F13" s="43"/>
    </row>
    <row r="14" spans="1:9" x14ac:dyDescent="0.25">
      <c r="A14" s="2" t="s">
        <v>3</v>
      </c>
      <c r="B14" s="2" t="s">
        <v>4</v>
      </c>
      <c r="C14" s="44">
        <v>0.28787878787878785</v>
      </c>
      <c r="D14" s="44">
        <v>0.34722222222222221</v>
      </c>
      <c r="E14" s="44">
        <v>0.23222610722610723</v>
      </c>
      <c r="F14" s="43"/>
    </row>
    <row r="15" spans="1:9" x14ac:dyDescent="0.25">
      <c r="A15" s="3" t="s">
        <v>8</v>
      </c>
      <c r="B15" s="3" t="s">
        <v>25</v>
      </c>
      <c r="C15" s="44">
        <v>0.27272727272727271</v>
      </c>
      <c r="D15" s="44">
        <v>0.19444444444444442</v>
      </c>
      <c r="E15" s="44">
        <v>0.32022144522144524</v>
      </c>
      <c r="F15" s="43"/>
    </row>
    <row r="26" spans="9:9" ht="15.75" x14ac:dyDescent="0.25">
      <c r="I26" s="32" t="s">
        <v>86</v>
      </c>
    </row>
  </sheetData>
  <autoFilter ref="A2:E15" xr:uid="{A63BAF4D-FAA1-49B6-B695-FA6E4FCBC6F0}">
    <sortState xmlns:xlrd2="http://schemas.microsoft.com/office/spreadsheetml/2017/richdata2" ref="A3:E15">
      <sortCondition ref="E2:E15"/>
    </sortState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theme="9" tint="0.39997558519241921"/>
  </sheetPr>
  <dimension ref="A1:I29"/>
  <sheetViews>
    <sheetView zoomScale="99" workbookViewId="0">
      <selection activeCell="G11" sqref="G11"/>
    </sheetView>
  </sheetViews>
  <sheetFormatPr baseColWidth="10" defaultRowHeight="15" x14ac:dyDescent="0.25"/>
  <cols>
    <col min="1" max="1" width="8.140625" customWidth="1"/>
    <col min="2" max="2" width="49" customWidth="1"/>
    <col min="3" max="3" width="12.42578125" bestFit="1" customWidth="1"/>
  </cols>
  <sheetData>
    <row r="1" spans="1:9" x14ac:dyDescent="0.25">
      <c r="A1" s="24" t="s">
        <v>59</v>
      </c>
      <c r="B1" s="24"/>
    </row>
    <row r="2" spans="1:9" x14ac:dyDescent="0.25">
      <c r="A2" s="21" t="s">
        <v>40</v>
      </c>
      <c r="B2" s="22"/>
      <c r="C2" s="23">
        <v>44986</v>
      </c>
      <c r="D2" s="23">
        <v>45078</v>
      </c>
      <c r="E2" s="23">
        <v>45170</v>
      </c>
      <c r="F2" s="19"/>
    </row>
    <row r="3" spans="1:9" x14ac:dyDescent="0.25">
      <c r="A3" s="2" t="s">
        <v>11</v>
      </c>
      <c r="B3" s="2" t="s">
        <v>51</v>
      </c>
      <c r="C3" s="10">
        <v>0</v>
      </c>
      <c r="D3" s="10">
        <v>0</v>
      </c>
      <c r="E3" s="10">
        <v>0</v>
      </c>
      <c r="F3" s="40"/>
    </row>
    <row r="4" spans="1:9" x14ac:dyDescent="0.25">
      <c r="A4" s="2" t="s">
        <v>8</v>
      </c>
      <c r="B4" s="2" t="s">
        <v>61</v>
      </c>
      <c r="C4" s="10">
        <v>0.15384615384615385</v>
      </c>
      <c r="D4" s="10">
        <v>5.9523809523809521E-2</v>
      </c>
      <c r="E4" s="10">
        <v>4.1666666666666664E-2</v>
      </c>
      <c r="F4" s="40"/>
    </row>
    <row r="5" spans="1:9" x14ac:dyDescent="0.25">
      <c r="A5" s="2" t="s">
        <v>1</v>
      </c>
      <c r="B5" s="2" t="s">
        <v>63</v>
      </c>
      <c r="C5" s="10">
        <v>2.564102564102564E-2</v>
      </c>
      <c r="D5" s="10">
        <v>7.1428571428571425E-2</v>
      </c>
      <c r="E5" s="10">
        <v>6.9444444444444448E-2</v>
      </c>
      <c r="F5" s="40"/>
    </row>
    <row r="6" spans="1:9" x14ac:dyDescent="0.25">
      <c r="A6" s="2" t="s">
        <v>6</v>
      </c>
      <c r="B6" s="2" t="s">
        <v>64</v>
      </c>
      <c r="C6" s="10">
        <v>6.4102564102564097E-2</v>
      </c>
      <c r="D6" s="10">
        <v>5.9523809523809521E-2</v>
      </c>
      <c r="E6" s="10">
        <v>6.9444444444444448E-2</v>
      </c>
      <c r="F6" s="40"/>
    </row>
    <row r="7" spans="1:9" x14ac:dyDescent="0.25">
      <c r="A7" s="2" t="s">
        <v>9</v>
      </c>
      <c r="B7" s="2" t="s">
        <v>60</v>
      </c>
      <c r="C7" s="10">
        <v>5.128205128205128E-2</v>
      </c>
      <c r="D7" s="10">
        <v>0.13095238095238093</v>
      </c>
      <c r="E7" s="10">
        <v>8.3333333333333329E-2</v>
      </c>
      <c r="F7" s="40"/>
    </row>
    <row r="8" spans="1:9" x14ac:dyDescent="0.25">
      <c r="A8" s="2" t="s">
        <v>3</v>
      </c>
      <c r="B8" s="2" t="s">
        <v>89</v>
      </c>
      <c r="C8" s="10">
        <v>0.17948717948717952</v>
      </c>
      <c r="D8" s="10">
        <v>3.5714285714285712E-2</v>
      </c>
      <c r="E8" s="10">
        <v>0.1111111111111111</v>
      </c>
      <c r="F8" s="40"/>
    </row>
    <row r="9" spans="1:9" x14ac:dyDescent="0.25">
      <c r="A9" s="2" t="s">
        <v>5</v>
      </c>
      <c r="B9" s="2" t="s">
        <v>62</v>
      </c>
      <c r="C9" s="10">
        <v>0.26923076923076922</v>
      </c>
      <c r="D9" s="10">
        <v>0.2857142857142857</v>
      </c>
      <c r="E9" s="10">
        <v>0.29166666666666669</v>
      </c>
      <c r="F9" s="40"/>
    </row>
    <row r="10" spans="1:9" ht="15.75" x14ac:dyDescent="0.25">
      <c r="A10" s="3" t="s">
        <v>7</v>
      </c>
      <c r="B10" s="3" t="s">
        <v>90</v>
      </c>
      <c r="C10" s="10">
        <v>0.25641025641025644</v>
      </c>
      <c r="D10" s="10">
        <v>0.3571428571428571</v>
      </c>
      <c r="E10" s="10">
        <v>0.33333333333333331</v>
      </c>
      <c r="F10" s="40"/>
      <c r="I10" s="31" t="s">
        <v>81</v>
      </c>
    </row>
    <row r="11" spans="1:9" ht="15.75" x14ac:dyDescent="0.25">
      <c r="I11" s="29" t="s">
        <v>83</v>
      </c>
    </row>
    <row r="29" spans="9:9" ht="15.75" x14ac:dyDescent="0.25">
      <c r="I29" s="32" t="s">
        <v>86</v>
      </c>
    </row>
  </sheetData>
  <autoFilter ref="A2:E10" xr:uid="{85146F6A-F3A0-4D0C-9328-B98AEF47379A}">
    <sortState xmlns:xlrd2="http://schemas.microsoft.com/office/spreadsheetml/2017/richdata2" ref="A3:E10">
      <sortCondition ref="E2:E10"/>
    </sortState>
  </autoFilter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theme="9" tint="0.39997558519241921"/>
  </sheetPr>
  <dimension ref="A1:I25"/>
  <sheetViews>
    <sheetView topLeftCell="B3" zoomScaleNormal="100" workbookViewId="0">
      <selection activeCell="H20" sqref="H20"/>
    </sheetView>
  </sheetViews>
  <sheetFormatPr baseColWidth="10" defaultRowHeight="15" x14ac:dyDescent="0.25"/>
  <sheetData>
    <row r="1" spans="1:9" x14ac:dyDescent="0.25">
      <c r="B1" s="12" t="s">
        <v>67</v>
      </c>
    </row>
    <row r="2" spans="1:9" x14ac:dyDescent="0.25">
      <c r="B2" s="21" t="s">
        <v>40</v>
      </c>
      <c r="C2" s="21"/>
      <c r="D2" s="25" t="s">
        <v>65</v>
      </c>
      <c r="E2" s="25" t="s">
        <v>66</v>
      </c>
    </row>
    <row r="3" spans="1:9" ht="15.75" x14ac:dyDescent="0.25">
      <c r="A3" s="55">
        <v>44986</v>
      </c>
      <c r="B3" s="2" t="s">
        <v>1</v>
      </c>
      <c r="C3" s="2" t="s">
        <v>68</v>
      </c>
      <c r="D3" s="26">
        <v>0.58333333333333337</v>
      </c>
      <c r="E3" s="26">
        <v>0.41666666666666669</v>
      </c>
      <c r="I3" s="30" t="s">
        <v>84</v>
      </c>
    </row>
    <row r="4" spans="1:9" x14ac:dyDescent="0.25">
      <c r="A4" s="56"/>
      <c r="B4" s="2" t="s">
        <v>3</v>
      </c>
      <c r="C4" s="2" t="s">
        <v>69</v>
      </c>
      <c r="D4" s="26">
        <v>0.58333333333333337</v>
      </c>
      <c r="E4" s="26">
        <v>0.41666666666666669</v>
      </c>
    </row>
    <row r="5" spans="1:9" x14ac:dyDescent="0.25">
      <c r="A5" s="56"/>
      <c r="B5" s="2" t="s">
        <v>5</v>
      </c>
      <c r="C5" s="2" t="s">
        <v>70</v>
      </c>
      <c r="D5" s="26">
        <v>0.54545454545454541</v>
      </c>
      <c r="E5" s="26">
        <v>0.45454545454545453</v>
      </c>
    </row>
    <row r="6" spans="1:9" x14ac:dyDescent="0.25">
      <c r="A6" s="56"/>
      <c r="B6" s="2" t="s">
        <v>6</v>
      </c>
      <c r="C6" s="2" t="s">
        <v>71</v>
      </c>
      <c r="D6" s="26">
        <v>0.36363636363636365</v>
      </c>
      <c r="E6" s="26">
        <v>0.63636363636363635</v>
      </c>
    </row>
    <row r="7" spans="1:9" x14ac:dyDescent="0.25">
      <c r="A7" s="56"/>
      <c r="B7" s="2" t="s">
        <v>7</v>
      </c>
      <c r="C7" s="2" t="s">
        <v>72</v>
      </c>
      <c r="D7" s="26">
        <v>0.875</v>
      </c>
      <c r="E7" s="26">
        <v>0.125</v>
      </c>
    </row>
    <row r="8" spans="1:9" x14ac:dyDescent="0.25">
      <c r="A8" s="56"/>
      <c r="B8" s="3" t="s">
        <v>8</v>
      </c>
      <c r="C8" s="3" t="s">
        <v>73</v>
      </c>
      <c r="D8" s="26">
        <v>0.875</v>
      </c>
      <c r="E8" s="26">
        <v>0.125</v>
      </c>
    </row>
    <row r="11" spans="1:9" x14ac:dyDescent="0.25">
      <c r="B11" s="21" t="s">
        <v>40</v>
      </c>
      <c r="C11" s="21"/>
      <c r="D11" s="25" t="s">
        <v>65</v>
      </c>
      <c r="E11" s="25" t="s">
        <v>66</v>
      </c>
    </row>
    <row r="12" spans="1:9" x14ac:dyDescent="0.25">
      <c r="A12" s="55">
        <v>45078</v>
      </c>
      <c r="B12" s="2" t="s">
        <v>1</v>
      </c>
      <c r="C12" s="2" t="s">
        <v>68</v>
      </c>
      <c r="D12" s="26">
        <v>0.61538461538461542</v>
      </c>
      <c r="E12" s="26">
        <v>0.38461538461538464</v>
      </c>
    </row>
    <row r="13" spans="1:9" x14ac:dyDescent="0.25">
      <c r="A13" s="56"/>
      <c r="B13" s="2" t="s">
        <v>3</v>
      </c>
      <c r="C13" s="2" t="s">
        <v>69</v>
      </c>
      <c r="D13" s="26">
        <v>0.76923076923076927</v>
      </c>
      <c r="E13" s="26">
        <v>0.23076923076923078</v>
      </c>
    </row>
    <row r="14" spans="1:9" x14ac:dyDescent="0.25">
      <c r="A14" s="56"/>
      <c r="B14" s="2" t="s">
        <v>5</v>
      </c>
      <c r="C14" s="2" t="s">
        <v>70</v>
      </c>
      <c r="D14" s="26">
        <v>0.84615384615384615</v>
      </c>
      <c r="E14" s="26">
        <v>0.15384615384615385</v>
      </c>
    </row>
    <row r="15" spans="1:9" x14ac:dyDescent="0.25">
      <c r="A15" s="56"/>
      <c r="B15" s="2" t="s">
        <v>6</v>
      </c>
      <c r="C15" s="2" t="s">
        <v>71</v>
      </c>
      <c r="D15" s="26">
        <v>0.61538461538461542</v>
      </c>
      <c r="E15" s="26">
        <v>0.38461538461538464</v>
      </c>
    </row>
    <row r="16" spans="1:9" x14ac:dyDescent="0.25">
      <c r="A16" s="56"/>
      <c r="B16" s="2" t="s">
        <v>7</v>
      </c>
      <c r="C16" s="2" t="s">
        <v>72</v>
      </c>
      <c r="D16" s="26">
        <v>0.76923076923076927</v>
      </c>
      <c r="E16" s="26">
        <v>0.23076923076923078</v>
      </c>
    </row>
    <row r="17" spans="1:8" x14ac:dyDescent="0.25">
      <c r="A17" s="56"/>
      <c r="B17" s="3" t="s">
        <v>8</v>
      </c>
      <c r="C17" s="3" t="s">
        <v>73</v>
      </c>
      <c r="D17" s="26">
        <v>0.81818181818181823</v>
      </c>
      <c r="E17" s="26">
        <v>0.18181818181818182</v>
      </c>
    </row>
    <row r="19" spans="1:8" x14ac:dyDescent="0.25">
      <c r="B19" s="21" t="s">
        <v>40</v>
      </c>
      <c r="C19" s="21"/>
      <c r="D19" s="25" t="s">
        <v>65</v>
      </c>
      <c r="E19" s="25" t="s">
        <v>66</v>
      </c>
    </row>
    <row r="20" spans="1:8" ht="15.75" x14ac:dyDescent="0.25">
      <c r="A20" s="55">
        <v>45170</v>
      </c>
      <c r="B20" s="2" t="s">
        <v>1</v>
      </c>
      <c r="C20" s="2" t="s">
        <v>68</v>
      </c>
      <c r="D20" s="26">
        <v>0.75</v>
      </c>
      <c r="E20" s="26">
        <v>0.25</v>
      </c>
      <c r="H20" s="32" t="s">
        <v>86</v>
      </c>
    </row>
    <row r="21" spans="1:8" x14ac:dyDescent="0.25">
      <c r="A21" s="56"/>
      <c r="B21" s="2" t="s">
        <v>3</v>
      </c>
      <c r="C21" s="2" t="s">
        <v>69</v>
      </c>
      <c r="D21" s="26">
        <v>0.81818181818181823</v>
      </c>
      <c r="E21" s="26">
        <v>0.18181818181818182</v>
      </c>
    </row>
    <row r="22" spans="1:8" x14ac:dyDescent="0.25">
      <c r="A22" s="56"/>
      <c r="B22" s="2" t="s">
        <v>5</v>
      </c>
      <c r="C22" s="2" t="s">
        <v>70</v>
      </c>
      <c r="D22" s="26">
        <v>0.72727272727272729</v>
      </c>
      <c r="E22" s="26">
        <v>0.27272727272727271</v>
      </c>
    </row>
    <row r="23" spans="1:8" x14ac:dyDescent="0.25">
      <c r="A23" s="56"/>
      <c r="B23" s="2" t="s">
        <v>6</v>
      </c>
      <c r="C23" s="2" t="s">
        <v>71</v>
      </c>
      <c r="D23" s="26">
        <v>0.54545454545454541</v>
      </c>
      <c r="E23" s="26">
        <v>0.45454545454545453</v>
      </c>
    </row>
    <row r="24" spans="1:8" x14ac:dyDescent="0.25">
      <c r="A24" s="56"/>
      <c r="B24" s="2" t="s">
        <v>7</v>
      </c>
      <c r="C24" s="2" t="s">
        <v>72</v>
      </c>
      <c r="D24" s="26">
        <v>0.81818181818181823</v>
      </c>
      <c r="E24" s="26">
        <v>0.18181818181818182</v>
      </c>
    </row>
    <row r="25" spans="1:8" x14ac:dyDescent="0.25">
      <c r="A25" s="56"/>
      <c r="B25" s="3" t="s">
        <v>8</v>
      </c>
      <c r="C25" s="3" t="s">
        <v>73</v>
      </c>
      <c r="D25" s="26">
        <v>0.91666666666666663</v>
      </c>
      <c r="E25" s="26">
        <v>8.3333333333333329E-2</v>
      </c>
    </row>
  </sheetData>
  <mergeCells count="3">
    <mergeCell ref="A3:A8"/>
    <mergeCell ref="A12:A17"/>
    <mergeCell ref="A20:A2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theme="9" tint="0.39997558519241921"/>
  </sheetPr>
  <dimension ref="A1:G94"/>
  <sheetViews>
    <sheetView workbookViewId="0">
      <pane xSplit="1" ySplit="1" topLeftCell="B70" activePane="bottomRight" state="frozen"/>
      <selection activeCell="F4" sqref="F4:F5"/>
      <selection pane="topRight" activeCell="F4" sqref="F4:F5"/>
      <selection pane="bottomLeft" activeCell="F4" sqref="F4:F5"/>
      <selection pane="bottomRight" activeCell="J94" sqref="J94"/>
    </sheetView>
  </sheetViews>
  <sheetFormatPr baseColWidth="10" defaultRowHeight="15" x14ac:dyDescent="0.25"/>
  <sheetData>
    <row r="1" spans="1:2" x14ac:dyDescent="0.25">
      <c r="A1" t="s">
        <v>74</v>
      </c>
      <c r="B1" t="s">
        <v>75</v>
      </c>
    </row>
    <row r="2" spans="1:2" x14ac:dyDescent="0.25">
      <c r="A2" s="27">
        <v>42370</v>
      </c>
      <c r="B2" s="28">
        <v>4.5604287518542903E-2</v>
      </c>
    </row>
    <row r="3" spans="1:2" x14ac:dyDescent="0.25">
      <c r="A3" s="27">
        <v>42401</v>
      </c>
      <c r="B3" s="28">
        <v>4.865612872571521E-2</v>
      </c>
    </row>
    <row r="4" spans="1:2" x14ac:dyDescent="0.25">
      <c r="A4" s="27">
        <v>42430</v>
      </c>
      <c r="B4" s="28">
        <v>5.2366625404393068E-2</v>
      </c>
    </row>
    <row r="5" spans="1:2" x14ac:dyDescent="0.25">
      <c r="A5" s="27">
        <v>42461</v>
      </c>
      <c r="B5" s="28">
        <v>5.303959778345043E-2</v>
      </c>
    </row>
    <row r="6" spans="1:2" x14ac:dyDescent="0.25">
      <c r="A6" s="27">
        <v>42491</v>
      </c>
      <c r="B6" s="28">
        <v>5.4166715306715955E-2</v>
      </c>
    </row>
    <row r="7" spans="1:2" x14ac:dyDescent="0.25">
      <c r="A7" s="27">
        <v>42522</v>
      </c>
      <c r="B7" s="28">
        <v>4.8836776571127762E-2</v>
      </c>
    </row>
    <row r="8" spans="1:2" x14ac:dyDescent="0.25">
      <c r="A8" s="27">
        <v>42552</v>
      </c>
      <c r="B8" s="28">
        <v>4.816986420541805E-2</v>
      </c>
    </row>
    <row r="9" spans="1:2" x14ac:dyDescent="0.25">
      <c r="A9" s="27">
        <v>42583</v>
      </c>
      <c r="B9" s="28">
        <v>4.7362759796706712E-2</v>
      </c>
    </row>
    <row r="10" spans="1:2" x14ac:dyDescent="0.25">
      <c r="A10" s="27">
        <v>42614</v>
      </c>
      <c r="B10" s="28">
        <v>4.8322348051689078E-2</v>
      </c>
    </row>
    <row r="11" spans="1:2" x14ac:dyDescent="0.25">
      <c r="A11" s="27">
        <v>42644</v>
      </c>
      <c r="B11" s="28">
        <v>7.025107173494205E-2</v>
      </c>
    </row>
    <row r="12" spans="1:2" x14ac:dyDescent="0.25">
      <c r="A12" s="27">
        <v>42675</v>
      </c>
      <c r="B12" s="28">
        <v>7.2212107408037088E-2</v>
      </c>
    </row>
    <row r="13" spans="1:2" x14ac:dyDescent="0.25">
      <c r="A13" s="27">
        <v>42705</v>
      </c>
      <c r="B13" s="28">
        <v>6.1775421329857437E-2</v>
      </c>
    </row>
    <row r="14" spans="1:2" x14ac:dyDescent="0.25">
      <c r="A14" s="27">
        <v>42736</v>
      </c>
      <c r="B14" s="28">
        <v>6.0565467310030027E-2</v>
      </c>
    </row>
    <row r="15" spans="1:2" x14ac:dyDescent="0.25">
      <c r="A15" s="27">
        <v>42767</v>
      </c>
      <c r="B15" s="28">
        <v>6.6189084324962427E-2</v>
      </c>
    </row>
    <row r="16" spans="1:2" x14ac:dyDescent="0.25">
      <c r="A16" s="27">
        <v>42795</v>
      </c>
      <c r="B16" s="28">
        <v>6.3074027137207597E-2</v>
      </c>
    </row>
    <row r="17" spans="1:2" x14ac:dyDescent="0.25">
      <c r="A17" s="27">
        <v>42826</v>
      </c>
      <c r="B17" s="28">
        <v>9.0804488961540142E-2</v>
      </c>
    </row>
    <row r="18" spans="1:2" x14ac:dyDescent="0.25">
      <c r="A18" s="27">
        <v>42856</v>
      </c>
      <c r="B18" s="28">
        <v>9.2212050115819053E-2</v>
      </c>
    </row>
    <row r="19" spans="1:2" x14ac:dyDescent="0.25">
      <c r="A19" s="27">
        <v>42887</v>
      </c>
      <c r="B19" s="28">
        <v>9.4712613901299841E-2</v>
      </c>
    </row>
    <row r="20" spans="1:2" x14ac:dyDescent="0.25">
      <c r="A20" s="27">
        <v>42917</v>
      </c>
      <c r="B20" s="28">
        <v>7.8184903816952589E-2</v>
      </c>
    </row>
    <row r="21" spans="1:2" x14ac:dyDescent="0.25">
      <c r="A21" s="27">
        <v>42948</v>
      </c>
      <c r="B21" s="28">
        <v>8.2007106861948967E-2</v>
      </c>
    </row>
    <row r="22" spans="1:2" x14ac:dyDescent="0.25">
      <c r="A22" s="27">
        <v>42979</v>
      </c>
      <c r="B22" s="28">
        <v>7.8449382862963726E-2</v>
      </c>
    </row>
    <row r="23" spans="1:2" x14ac:dyDescent="0.25">
      <c r="A23" s="27">
        <v>43009</v>
      </c>
      <c r="B23" s="28">
        <v>4.9855893979485623E-2</v>
      </c>
    </row>
    <row r="24" spans="1:2" x14ac:dyDescent="0.25">
      <c r="A24" s="27">
        <v>43040</v>
      </c>
      <c r="B24" s="28">
        <v>4.8014329886133363E-2</v>
      </c>
    </row>
    <row r="25" spans="1:2" x14ac:dyDescent="0.25">
      <c r="A25" s="27">
        <v>43070</v>
      </c>
      <c r="B25" s="28">
        <v>4.4930154707384561E-2</v>
      </c>
    </row>
    <row r="26" spans="1:2" x14ac:dyDescent="0.25">
      <c r="A26" s="27">
        <v>43101</v>
      </c>
      <c r="B26" s="28">
        <v>5.6286273139102665E-2</v>
      </c>
    </row>
    <row r="27" spans="1:2" x14ac:dyDescent="0.25">
      <c r="A27" s="27">
        <v>43132</v>
      </c>
      <c r="B27" s="28">
        <v>5.8147230374897406E-2</v>
      </c>
    </row>
    <row r="28" spans="1:2" x14ac:dyDescent="0.25">
      <c r="A28" s="27">
        <v>43160</v>
      </c>
      <c r="B28" s="28">
        <v>5.9527016553023546E-2</v>
      </c>
    </row>
    <row r="29" spans="1:2" x14ac:dyDescent="0.25">
      <c r="A29" s="27">
        <v>43191</v>
      </c>
      <c r="B29" s="28">
        <v>8.1840369286563727E-2</v>
      </c>
    </row>
    <row r="30" spans="1:2" x14ac:dyDescent="0.25">
      <c r="A30" s="27">
        <v>43221</v>
      </c>
      <c r="B30" s="28">
        <v>8.1747518490340385E-2</v>
      </c>
    </row>
    <row r="31" spans="1:2" x14ac:dyDescent="0.25">
      <c r="A31" s="27">
        <v>43252</v>
      </c>
      <c r="B31" s="28">
        <v>8.6263297621000684E-2</v>
      </c>
    </row>
    <row r="32" spans="1:2" x14ac:dyDescent="0.25">
      <c r="A32" s="27">
        <v>43282</v>
      </c>
      <c r="B32" s="28">
        <v>0.10722749405216944</v>
      </c>
    </row>
    <row r="33" spans="1:2" x14ac:dyDescent="0.25">
      <c r="A33" s="27">
        <v>43313</v>
      </c>
      <c r="B33" s="28">
        <v>0.1093910653435257</v>
      </c>
    </row>
    <row r="34" spans="1:2" x14ac:dyDescent="0.25">
      <c r="A34" s="27">
        <v>43344</v>
      </c>
      <c r="B34" s="28">
        <v>8.0268806686565469E-2</v>
      </c>
    </row>
    <row r="35" spans="1:2" x14ac:dyDescent="0.25">
      <c r="A35" s="27">
        <v>43374</v>
      </c>
      <c r="B35" s="28">
        <v>5.3165463306081046E-2</v>
      </c>
    </row>
    <row r="36" spans="1:2" x14ac:dyDescent="0.25">
      <c r="A36" s="27">
        <v>43405</v>
      </c>
      <c r="B36" s="28">
        <v>5.6856171587161879E-2</v>
      </c>
    </row>
    <row r="37" spans="1:2" x14ac:dyDescent="0.25">
      <c r="A37" s="27">
        <v>43435</v>
      </c>
      <c r="B37" s="28">
        <v>4.5650828996379969E-2</v>
      </c>
    </row>
    <row r="38" spans="1:2" x14ac:dyDescent="0.25">
      <c r="A38" s="27">
        <v>43466</v>
      </c>
      <c r="B38" s="28">
        <v>5.0447524498379887E-2</v>
      </c>
    </row>
    <row r="39" spans="1:2" x14ac:dyDescent="0.25">
      <c r="A39" s="27">
        <v>43497</v>
      </c>
      <c r="B39" s="28">
        <v>5.5111524143583425E-2</v>
      </c>
    </row>
    <row r="40" spans="1:2" x14ac:dyDescent="0.25">
      <c r="A40" s="27">
        <v>43525</v>
      </c>
      <c r="B40" s="28">
        <v>4.6772335559175669E-2</v>
      </c>
    </row>
    <row r="41" spans="1:2" x14ac:dyDescent="0.25">
      <c r="A41" s="27">
        <v>43556</v>
      </c>
      <c r="B41" s="28">
        <v>5.032208845038702E-2</v>
      </c>
    </row>
    <row r="42" spans="1:2" x14ac:dyDescent="0.25">
      <c r="A42" s="27">
        <v>43586</v>
      </c>
      <c r="B42" s="28">
        <v>5.2614956397133525E-2</v>
      </c>
    </row>
    <row r="43" spans="1:2" x14ac:dyDescent="0.25">
      <c r="A43" s="27">
        <v>43617</v>
      </c>
      <c r="B43" s="28">
        <v>4.4595623387893517E-2</v>
      </c>
    </row>
    <row r="44" spans="1:2" x14ac:dyDescent="0.25">
      <c r="A44" s="27">
        <v>43647</v>
      </c>
      <c r="B44" s="28">
        <v>4.7083216311237568E-2</v>
      </c>
    </row>
    <row r="45" spans="1:2" x14ac:dyDescent="0.25">
      <c r="A45" s="27">
        <v>43678</v>
      </c>
      <c r="B45" s="28">
        <v>5.0169071277551512E-2</v>
      </c>
    </row>
    <row r="46" spans="1:2" x14ac:dyDescent="0.25">
      <c r="A46" s="27">
        <v>43709</v>
      </c>
      <c r="B46" s="28">
        <v>5.2646675190712505E-2</v>
      </c>
    </row>
    <row r="47" spans="1:2" x14ac:dyDescent="0.25">
      <c r="A47" s="27">
        <v>43739</v>
      </c>
      <c r="B47" s="28">
        <v>5.0365382784521531E-2</v>
      </c>
    </row>
    <row r="48" spans="1:2" x14ac:dyDescent="0.25">
      <c r="A48" s="27">
        <v>43770</v>
      </c>
      <c r="B48" s="28">
        <v>5.0390611835273651E-2</v>
      </c>
    </row>
    <row r="49" spans="1:2" x14ac:dyDescent="0.25">
      <c r="A49" s="27">
        <v>43800</v>
      </c>
      <c r="B49" s="28">
        <v>4.8647389023725562E-2</v>
      </c>
    </row>
    <row r="50" spans="1:2" x14ac:dyDescent="0.25">
      <c r="A50" s="27">
        <v>43831</v>
      </c>
      <c r="B50" s="28">
        <v>4.675138176280047E-2</v>
      </c>
    </row>
    <row r="51" spans="1:2" x14ac:dyDescent="0.25">
      <c r="A51" s="27">
        <v>43862</v>
      </c>
      <c r="B51" s="28">
        <v>4.6509313904236134E-2</v>
      </c>
    </row>
    <row r="52" spans="1:2" x14ac:dyDescent="0.25">
      <c r="A52" s="27">
        <v>43891</v>
      </c>
      <c r="B52" s="28">
        <v>5.8416388000633201E-2</v>
      </c>
    </row>
    <row r="53" spans="1:2" x14ac:dyDescent="0.25">
      <c r="A53" s="27">
        <v>43922</v>
      </c>
      <c r="B53" s="28">
        <v>5.2655220263926585E-2</v>
      </c>
    </row>
    <row r="54" spans="1:2" x14ac:dyDescent="0.25">
      <c r="A54" s="27">
        <v>43952</v>
      </c>
      <c r="B54" s="28">
        <v>5.2805284721423006E-2</v>
      </c>
    </row>
    <row r="55" spans="1:2" x14ac:dyDescent="0.25">
      <c r="A55" s="27">
        <v>43983</v>
      </c>
      <c r="B55" s="28">
        <v>5.0159792173035067E-2</v>
      </c>
    </row>
    <row r="56" spans="1:2" x14ac:dyDescent="0.25">
      <c r="A56" s="27">
        <v>44013</v>
      </c>
      <c r="B56" s="28">
        <v>3.7286728303865417E-2</v>
      </c>
    </row>
    <row r="57" spans="1:2" x14ac:dyDescent="0.25">
      <c r="A57" s="27">
        <v>44044</v>
      </c>
      <c r="B57" s="28">
        <v>3.5936058995073683E-2</v>
      </c>
    </row>
    <row r="58" spans="1:2" x14ac:dyDescent="0.25">
      <c r="A58" s="27">
        <v>44075</v>
      </c>
      <c r="B58" s="28">
        <v>3.3185821645244203E-2</v>
      </c>
    </row>
    <row r="59" spans="1:2" x14ac:dyDescent="0.25">
      <c r="A59" s="27">
        <v>44105</v>
      </c>
      <c r="B59" s="28">
        <v>0.10544568207624078</v>
      </c>
    </row>
    <row r="60" spans="1:2" x14ac:dyDescent="0.25">
      <c r="A60" s="27">
        <v>44136</v>
      </c>
      <c r="B60" s="28">
        <v>9.8883756294637012E-2</v>
      </c>
    </row>
    <row r="61" spans="1:2" x14ac:dyDescent="0.25">
      <c r="A61" s="27">
        <v>44166</v>
      </c>
      <c r="B61" s="28">
        <v>9.0011615759446495E-2</v>
      </c>
    </row>
    <row r="62" spans="1:2" x14ac:dyDescent="0.25">
      <c r="A62" s="27">
        <v>44197</v>
      </c>
      <c r="B62" s="28">
        <v>9.2378797847715327E-2</v>
      </c>
    </row>
    <row r="63" spans="1:2" x14ac:dyDescent="0.25">
      <c r="A63" s="27">
        <v>44228</v>
      </c>
      <c r="B63" s="28">
        <v>9.4605604418119479E-2</v>
      </c>
    </row>
    <row r="64" spans="1:2" x14ac:dyDescent="0.25">
      <c r="A64" s="27">
        <v>44256</v>
      </c>
      <c r="B64" s="28">
        <v>9.419131804599426E-2</v>
      </c>
    </row>
    <row r="65" spans="1:7" x14ac:dyDescent="0.25">
      <c r="A65" s="27">
        <v>44287</v>
      </c>
      <c r="B65" s="28">
        <v>0.12182519498153375</v>
      </c>
    </row>
    <row r="66" spans="1:7" x14ac:dyDescent="0.25">
      <c r="A66" s="27">
        <v>44317</v>
      </c>
      <c r="B66" s="28">
        <v>0.12197297404259452</v>
      </c>
    </row>
    <row r="67" spans="1:7" x14ac:dyDescent="0.25">
      <c r="A67" s="27">
        <v>44348</v>
      </c>
      <c r="B67" s="28">
        <v>0.12148388628357489</v>
      </c>
    </row>
    <row r="68" spans="1:7" x14ac:dyDescent="0.25">
      <c r="A68" s="27">
        <v>44378</v>
      </c>
      <c r="B68" s="28">
        <v>9.6512726418397948E-2</v>
      </c>
    </row>
    <row r="69" spans="1:7" x14ac:dyDescent="0.25">
      <c r="A69" s="27">
        <v>44409</v>
      </c>
      <c r="B69" s="28">
        <v>9.6868505533972596E-2</v>
      </c>
    </row>
    <row r="70" spans="1:7" x14ac:dyDescent="0.25">
      <c r="A70" s="27">
        <v>44440</v>
      </c>
      <c r="B70" s="28">
        <v>9.2679339122025389E-2</v>
      </c>
    </row>
    <row r="71" spans="1:7" x14ac:dyDescent="0.25">
      <c r="A71" s="27">
        <v>44470</v>
      </c>
      <c r="B71" s="28">
        <v>9.3745489716672792E-2</v>
      </c>
    </row>
    <row r="72" spans="1:7" ht="15.75" x14ac:dyDescent="0.25">
      <c r="A72" s="27">
        <v>44501</v>
      </c>
      <c r="B72" s="28">
        <v>9.4038154750377398E-2</v>
      </c>
      <c r="G72" s="30" t="s">
        <v>85</v>
      </c>
    </row>
    <row r="73" spans="1:7" x14ac:dyDescent="0.25">
      <c r="A73" s="27">
        <v>44531</v>
      </c>
      <c r="B73" s="28">
        <v>7.3056243602482182E-2</v>
      </c>
    </row>
    <row r="74" spans="1:7" x14ac:dyDescent="0.25">
      <c r="A74" s="27">
        <v>44562</v>
      </c>
      <c r="B74" s="28">
        <v>7.6688680661605835E-2</v>
      </c>
    </row>
    <row r="75" spans="1:7" x14ac:dyDescent="0.25">
      <c r="A75" s="27">
        <v>44593</v>
      </c>
      <c r="B75" s="28">
        <v>7.6541761490149171E-2</v>
      </c>
    </row>
    <row r="76" spans="1:7" x14ac:dyDescent="0.25">
      <c r="A76" s="27">
        <v>44621</v>
      </c>
      <c r="B76" s="28">
        <v>7.4734231079483959E-2</v>
      </c>
    </row>
    <row r="77" spans="1:7" x14ac:dyDescent="0.25">
      <c r="A77" s="27">
        <v>44652</v>
      </c>
      <c r="B77" s="28">
        <v>7.4180986231687104E-2</v>
      </c>
    </row>
    <row r="78" spans="1:7" x14ac:dyDescent="0.25">
      <c r="A78" s="27">
        <v>44682</v>
      </c>
      <c r="B78" s="28">
        <v>7.3944436042850614E-2</v>
      </c>
    </row>
    <row r="79" spans="1:7" x14ac:dyDescent="0.25">
      <c r="A79" s="27">
        <v>44713</v>
      </c>
      <c r="B79" s="28">
        <v>6.8125200464929689E-2</v>
      </c>
    </row>
    <row r="80" spans="1:7" x14ac:dyDescent="0.25">
      <c r="A80" s="27">
        <v>44743</v>
      </c>
      <c r="B80" s="28">
        <v>6.4926028103003366E-2</v>
      </c>
    </row>
    <row r="81" spans="1:6" x14ac:dyDescent="0.25">
      <c r="A81" s="27">
        <v>44774</v>
      </c>
      <c r="B81" s="28">
        <v>5.9353501584645828E-2</v>
      </c>
    </row>
    <row r="82" spans="1:6" x14ac:dyDescent="0.25">
      <c r="A82" s="27">
        <v>44805</v>
      </c>
      <c r="B82" s="28">
        <v>6.043233826738649E-2</v>
      </c>
    </row>
    <row r="83" spans="1:6" x14ac:dyDescent="0.25">
      <c r="A83" s="27">
        <v>44835</v>
      </c>
      <c r="B83" s="28">
        <v>6.2740296081188057E-2</v>
      </c>
    </row>
    <row r="84" spans="1:6" x14ac:dyDescent="0.25">
      <c r="A84" s="27">
        <v>44866</v>
      </c>
      <c r="B84" s="28">
        <v>6.0997214170948076E-2</v>
      </c>
    </row>
    <row r="85" spans="1:6" x14ac:dyDescent="0.25">
      <c r="A85" s="27">
        <v>44896</v>
      </c>
      <c r="B85" s="28">
        <v>6.0295746693123459E-2</v>
      </c>
    </row>
    <row r="86" spans="1:6" x14ac:dyDescent="0.25">
      <c r="A86" s="27">
        <v>44927</v>
      </c>
      <c r="B86" s="28">
        <v>5.7022523500598228E-2</v>
      </c>
    </row>
    <row r="87" spans="1:6" x14ac:dyDescent="0.25">
      <c r="A87" s="27">
        <v>44958</v>
      </c>
      <c r="B87" s="28">
        <v>6.1632914521666332E-2</v>
      </c>
    </row>
    <row r="88" spans="1:6" ht="15.75" x14ac:dyDescent="0.25">
      <c r="A88" s="27">
        <v>44986</v>
      </c>
      <c r="B88" s="28">
        <v>5.7521121400820323E-2</v>
      </c>
      <c r="F88" s="32" t="s">
        <v>86</v>
      </c>
    </row>
    <row r="89" spans="1:6" x14ac:dyDescent="0.25">
      <c r="A89" s="27">
        <v>45017</v>
      </c>
      <c r="B89" s="28">
        <v>7.2946712314570741E-2</v>
      </c>
    </row>
    <row r="90" spans="1:6" x14ac:dyDescent="0.25">
      <c r="A90" s="27">
        <v>45047</v>
      </c>
      <c r="B90" s="28">
        <v>7.6564180592538361E-2</v>
      </c>
    </row>
    <row r="91" spans="1:6" x14ac:dyDescent="0.25">
      <c r="A91" s="27">
        <v>45078</v>
      </c>
      <c r="B91" s="28">
        <v>6.4701400760499392E-2</v>
      </c>
    </row>
    <row r="92" spans="1:6" x14ac:dyDescent="0.25">
      <c r="A92" s="27">
        <v>45108</v>
      </c>
      <c r="B92" s="28">
        <v>6.8022788999662992E-2</v>
      </c>
    </row>
    <row r="93" spans="1:6" x14ac:dyDescent="0.25">
      <c r="A93" s="27">
        <v>45139</v>
      </c>
      <c r="B93" s="28">
        <v>6.7674759755652097E-2</v>
      </c>
    </row>
    <row r="94" spans="1:6" x14ac:dyDescent="0.25">
      <c r="A94" s="27">
        <v>45170</v>
      </c>
      <c r="B94" s="28">
        <v>6.0582983760468639E-2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theme="9" tint="0.39997558519241921"/>
  </sheetPr>
  <dimension ref="B1:P28"/>
  <sheetViews>
    <sheetView showGridLines="0" topLeftCell="B7" zoomScale="115" zoomScaleNormal="115" workbookViewId="0">
      <selection activeCell="I10" sqref="I10"/>
    </sheetView>
  </sheetViews>
  <sheetFormatPr baseColWidth="10" defaultRowHeight="15" x14ac:dyDescent="0.25"/>
  <cols>
    <col min="15" max="15" width="12" bestFit="1" customWidth="1"/>
  </cols>
  <sheetData>
    <row r="1" spans="2:16" x14ac:dyDescent="0.25">
      <c r="B1" t="s">
        <v>93</v>
      </c>
    </row>
    <row r="2" spans="2:16" x14ac:dyDescent="0.25">
      <c r="B2" t="s">
        <v>94</v>
      </c>
      <c r="C2">
        <v>6357985688</v>
      </c>
      <c r="D2" t="s">
        <v>99</v>
      </c>
      <c r="E2">
        <v>496442352</v>
      </c>
      <c r="F2">
        <v>0</v>
      </c>
      <c r="G2" t="s">
        <v>100</v>
      </c>
      <c r="H2">
        <v>9666274474</v>
      </c>
      <c r="I2">
        <v>6051680633</v>
      </c>
      <c r="J2">
        <v>0</v>
      </c>
      <c r="L2">
        <v>92600362841</v>
      </c>
      <c r="M2">
        <v>1923987567</v>
      </c>
      <c r="N2" t="s">
        <v>101</v>
      </c>
      <c r="O2">
        <f>SUM(C2:N2)</f>
        <v>117096733555</v>
      </c>
      <c r="P2">
        <f>O2*100/$O$7</f>
        <v>8.3481681124364222</v>
      </c>
    </row>
    <row r="3" spans="2:16" x14ac:dyDescent="0.25">
      <c r="B3" t="s">
        <v>95</v>
      </c>
      <c r="C3">
        <v>13334874816</v>
      </c>
      <c r="D3" t="s">
        <v>102</v>
      </c>
      <c r="E3">
        <v>0</v>
      </c>
      <c r="F3">
        <v>1255599501</v>
      </c>
      <c r="G3">
        <v>252273000000</v>
      </c>
      <c r="H3">
        <v>38731186533</v>
      </c>
      <c r="I3">
        <v>16102683607</v>
      </c>
      <c r="J3">
        <v>0</v>
      </c>
      <c r="L3">
        <v>158325000000</v>
      </c>
      <c r="M3">
        <v>4255368548</v>
      </c>
      <c r="N3" t="s">
        <v>103</v>
      </c>
      <c r="O3">
        <f t="shared" ref="O3:O6" si="0">SUM(C3:N3)</f>
        <v>484277713005</v>
      </c>
      <c r="P3">
        <f t="shared" ref="P3:P6" si="1">O3*100/$O$7</f>
        <v>34.525572477844321</v>
      </c>
    </row>
    <row r="4" spans="2:16" x14ac:dyDescent="0.25">
      <c r="B4" t="s">
        <v>96</v>
      </c>
      <c r="C4">
        <v>8758339010</v>
      </c>
      <c r="D4" t="s">
        <v>104</v>
      </c>
      <c r="E4">
        <v>1163049041</v>
      </c>
      <c r="F4">
        <v>0</v>
      </c>
      <c r="G4">
        <v>48988997824</v>
      </c>
      <c r="H4">
        <v>7552764544</v>
      </c>
      <c r="I4">
        <v>17264111056</v>
      </c>
      <c r="J4">
        <v>206856896</v>
      </c>
      <c r="L4">
        <v>76452215422</v>
      </c>
      <c r="M4">
        <v>744622374</v>
      </c>
      <c r="N4" t="s">
        <v>105</v>
      </c>
      <c r="O4">
        <f t="shared" si="0"/>
        <v>161130956167</v>
      </c>
      <c r="P4">
        <f t="shared" si="1"/>
        <v>11.487496442997941</v>
      </c>
    </row>
    <row r="5" spans="2:16" x14ac:dyDescent="0.25">
      <c r="B5" t="s">
        <v>97</v>
      </c>
      <c r="C5">
        <v>18979758166</v>
      </c>
      <c r="D5" t="s">
        <v>106</v>
      </c>
      <c r="E5">
        <v>0</v>
      </c>
      <c r="F5">
        <v>1250937527</v>
      </c>
      <c r="G5">
        <v>183608000000</v>
      </c>
      <c r="H5">
        <v>38670005256</v>
      </c>
      <c r="I5">
        <v>49047779414</v>
      </c>
      <c r="J5">
        <v>13557575262</v>
      </c>
      <c r="L5">
        <v>128461000000</v>
      </c>
      <c r="M5">
        <v>1102136213</v>
      </c>
      <c r="N5" t="s">
        <v>107</v>
      </c>
      <c r="O5">
        <f t="shared" si="0"/>
        <v>434677191838</v>
      </c>
      <c r="P5">
        <f t="shared" si="1"/>
        <v>30.989406467098277</v>
      </c>
    </row>
    <row r="6" spans="2:16" x14ac:dyDescent="0.25">
      <c r="B6" t="s">
        <v>98</v>
      </c>
      <c r="C6">
        <v>12678276520</v>
      </c>
      <c r="D6" t="s">
        <v>108</v>
      </c>
      <c r="E6">
        <v>851247326</v>
      </c>
      <c r="F6">
        <v>0</v>
      </c>
      <c r="G6">
        <v>6672272453</v>
      </c>
      <c r="H6">
        <v>34557733802</v>
      </c>
      <c r="I6">
        <v>75978051011</v>
      </c>
      <c r="J6">
        <v>19930000</v>
      </c>
      <c r="L6">
        <v>74651181165</v>
      </c>
      <c r="M6">
        <v>72530871</v>
      </c>
      <c r="N6" t="s">
        <v>109</v>
      </c>
      <c r="O6">
        <f t="shared" si="0"/>
        <v>205481223148</v>
      </c>
      <c r="P6">
        <f t="shared" si="1"/>
        <v>14.649356499623037</v>
      </c>
    </row>
    <row r="7" spans="2:16" x14ac:dyDescent="0.25">
      <c r="O7">
        <f>SUM(O2:O6)</f>
        <v>1402663817713</v>
      </c>
    </row>
    <row r="8" spans="2:16" x14ac:dyDescent="0.25">
      <c r="B8" t="s">
        <v>110</v>
      </c>
      <c r="C8" t="s">
        <v>112</v>
      </c>
      <c r="D8" t="s">
        <v>113</v>
      </c>
      <c r="E8" t="s">
        <v>114</v>
      </c>
      <c r="F8" t="s">
        <v>115</v>
      </c>
      <c r="G8" t="s">
        <v>116</v>
      </c>
    </row>
    <row r="9" spans="2:16" x14ac:dyDescent="0.25">
      <c r="B9" t="s">
        <v>111</v>
      </c>
      <c r="C9" s="45">
        <v>34.525572477844321</v>
      </c>
      <c r="D9" s="45">
        <v>30.989406467098277</v>
      </c>
      <c r="E9" s="45">
        <v>14.649356499623037</v>
      </c>
      <c r="F9" s="45">
        <v>11.487496442997941</v>
      </c>
      <c r="G9" s="45">
        <v>8.3481681124364222</v>
      </c>
    </row>
    <row r="11" spans="2:16" ht="15.75" x14ac:dyDescent="0.25">
      <c r="D11" s="31" t="s">
        <v>124</v>
      </c>
    </row>
    <row r="28" spans="5:5" ht="15.75" x14ac:dyDescent="0.25">
      <c r="E28" s="32" t="s">
        <v>86</v>
      </c>
    </row>
  </sheetData>
  <sortState xmlns:xlrd2="http://schemas.microsoft.com/office/spreadsheetml/2017/richdata2" columnSort="1" ref="B8:G9">
    <sortCondition descending="1" ref="B9:G9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P1.A</vt:lpstr>
      <vt:lpstr>P1.B</vt:lpstr>
      <vt:lpstr>P2</vt:lpstr>
      <vt:lpstr>P3</vt:lpstr>
      <vt:lpstr>P4.A</vt:lpstr>
      <vt:lpstr>P4.B</vt:lpstr>
      <vt:lpstr>P5</vt:lpstr>
      <vt:lpstr>P6</vt:lpstr>
      <vt:lpstr>PC1</vt:lpstr>
      <vt:lpstr>PC2</vt:lpstr>
      <vt:lpstr>P.Registro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2023-10-27T14:37:56Z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</Properties>
</file>