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1.xml" ContentType="application/vnd.openxmlformats-officedocument.drawingml.chart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3.xml" ContentType="application/vnd.openxmlformats-officedocument.spreadsheetml.comments+xml"/>
  <Override PartName="/xl/charts/chart3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9.xml" ContentType="application/vnd.openxmlformats-officedocument.drawing+xml"/>
  <Override PartName="/xl/comments4.xml" ContentType="application/vnd.openxmlformats-officedocument.spreadsheetml.comments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guerrch\Desktop\"/>
    </mc:Choice>
  </mc:AlternateContent>
  <xr:revisionPtr revIDLastSave="0" documentId="8_{FB57AA93-9B6D-4E4E-B69C-C64936D62D27}" xr6:coauthVersionLast="44" xr6:coauthVersionMax="44" xr10:uidLastSave="{00000000-0000-0000-0000-000000000000}"/>
  <bookViews>
    <workbookView xWindow="-120" yWindow="-120" windowWidth="29040" windowHeight="15840" tabRatio="813" firstSheet="5" activeTab="21" xr2:uid="{00000000-000D-0000-FFFF-FFFF00000000}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73" r:id="rId12"/>
    <sheet name="G13" sheetId="274" r:id="rId13"/>
    <sheet name="G14" sheetId="275" r:id="rId14"/>
    <sheet name="G15" sheetId="276" r:id="rId15"/>
    <sheet name="G16" sheetId="277" r:id="rId16"/>
    <sheet name="G17" sheetId="278" r:id="rId17"/>
    <sheet name="G18" sheetId="279" r:id="rId18"/>
    <sheet name="Cuadro 1" sheetId="280" r:id="rId19"/>
    <sheet name="Cuadro 2" sheetId="281" r:id="rId20"/>
    <sheet name="PARTICIPACION" sheetId="282" r:id="rId21"/>
    <sheet name="Tabla Final" sheetId="283" r:id="rId22"/>
    <sheet name="Lista de preguntas" sheetId="272" r:id="rId23"/>
    <sheet name="G20A" sheetId="201" state="hidden" r:id="rId24"/>
    <sheet name="G20B" sheetId="202" state="hidden" r:id="rId25"/>
    <sheet name="G20C" sheetId="203" state="hidden" r:id="rId26"/>
    <sheet name="G7A" sheetId="177" state="hidden" r:id="rId27"/>
    <sheet name="G7B" sheetId="178" state="hidden" r:id="rId28"/>
    <sheet name="G7C" sheetId="179" state="hidden" r:id="rId29"/>
  </sheets>
  <externalReferences>
    <externalReference r:id="rId30"/>
    <externalReference r:id="rId31"/>
  </externalReferences>
  <definedNames>
    <definedName name="_xlnm._FilterDatabase" localSheetId="13" hidden="1">'G14'!$C$6:$F$6</definedName>
    <definedName name="_xlnm._FilterDatabase" localSheetId="16" hidden="1">'G17'!$A$7:$C$17</definedName>
    <definedName name="_xlnm._FilterDatabase" localSheetId="26" hidden="1">G7A!$A$6:$C$6</definedName>
    <definedName name="_xlnm._FilterDatabase" localSheetId="27" hidden="1">G7B!#REF!</definedName>
    <definedName name="_xlnm._FilterDatabase" localSheetId="28" hidden="1">G7C!#REF!</definedName>
    <definedName name="_xlnm._FilterDatabase" localSheetId="20" hidden="1">PARTICIPACION!$B$55:$AS$55</definedName>
    <definedName name="_ftn1" localSheetId="22">'Lista de preguntas'!$B$14</definedName>
    <definedName name="_ftnref1" localSheetId="22">'Lista de preguntas'!$B$11</definedName>
    <definedName name="_xlnm.Print_Area" localSheetId="11">'G12'!$A$55:$I$89</definedName>
    <definedName name="_xlnm.Print_Area" localSheetId="12">'G13'!$A$54:$G$88</definedName>
    <definedName name="_xlnm.Print_Area" localSheetId="13">'G14'!$C$18:$F$54</definedName>
    <definedName name="_xlnm.Print_Area" localSheetId="14">'G15'!$A$13:$D$63</definedName>
    <definedName name="_xlnm.Print_Area" localSheetId="15">'G16'!$A$23:$D$54</definedName>
    <definedName name="_xlnm.Print_Area" localSheetId="26">G7A!$B$22:$F$58</definedName>
    <definedName name="_xlnm.Print_Area" localSheetId="27">G7B!$B$16:$H$51</definedName>
    <definedName name="_xlnm.Print_Area" localSheetId="28">G7C!$B$16:$H$54</definedName>
    <definedName name="_xlnm.Print_Area" localSheetId="21">'Tabla Final'!$A$1:$C$35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281" l="1"/>
  <c r="D14" i="281"/>
  <c r="E14" i="281"/>
  <c r="F14" i="281"/>
  <c r="C19" i="281"/>
  <c r="D19" i="281"/>
  <c r="E19" i="281"/>
  <c r="F19" i="281"/>
  <c r="C24" i="281"/>
  <c r="D24" i="281"/>
  <c r="E24" i="281"/>
  <c r="F24" i="281"/>
  <c r="C13" i="280"/>
  <c r="D13" i="280"/>
  <c r="C18" i="280"/>
  <c r="D18" i="280"/>
  <c r="C23" i="280"/>
  <c r="D23" i="280"/>
  <c r="E8" i="279"/>
  <c r="E9" i="279"/>
  <c r="E10" i="279"/>
  <c r="E11" i="279"/>
  <c r="E12" i="279"/>
  <c r="E13" i="279"/>
  <c r="E14" i="279"/>
  <c r="E15" i="279"/>
  <c r="E16" i="279"/>
  <c r="E17" i="279"/>
  <c r="E18" i="279"/>
  <c r="E19" i="279"/>
  <c r="E23" i="279"/>
  <c r="E24" i="279"/>
  <c r="E25" i="279"/>
  <c r="E26" i="279"/>
  <c r="E27" i="279"/>
  <c r="E28" i="279"/>
  <c r="E29" i="279"/>
  <c r="E30" i="279"/>
  <c r="E31" i="279"/>
  <c r="E32" i="279"/>
  <c r="E33" i="279"/>
  <c r="E34" i="279"/>
  <c r="H7" i="274"/>
  <c r="H8" i="274"/>
  <c r="H9" i="274"/>
  <c r="H10" i="274"/>
  <c r="H11" i="274"/>
  <c r="H12" i="274"/>
  <c r="H13" i="274"/>
  <c r="H14" i="274"/>
  <c r="H15" i="274"/>
  <c r="H16" i="274"/>
  <c r="H17" i="274"/>
  <c r="H18" i="274"/>
  <c r="H19" i="274"/>
  <c r="H20" i="274"/>
  <c r="H21" i="274"/>
  <c r="H22" i="274"/>
  <c r="H23" i="274"/>
  <c r="H24" i="274"/>
  <c r="H25" i="274"/>
  <c r="H26" i="274"/>
  <c r="H27" i="274"/>
  <c r="H28" i="274"/>
  <c r="H29" i="274"/>
  <c r="H30" i="274"/>
  <c r="H31" i="274"/>
  <c r="H32" i="274"/>
  <c r="H33" i="274"/>
  <c r="H34" i="274"/>
  <c r="H35" i="274"/>
  <c r="H36" i="274"/>
  <c r="H37" i="274"/>
  <c r="H38" i="274"/>
  <c r="H39" i="274"/>
  <c r="H40" i="274"/>
  <c r="H41" i="274"/>
  <c r="H42" i="274"/>
  <c r="H43" i="274"/>
  <c r="H44" i="274"/>
  <c r="H45" i="274"/>
  <c r="H46" i="274"/>
  <c r="H47" i="274"/>
  <c r="H48" i="274"/>
  <c r="H49" i="274"/>
  <c r="H50" i="274"/>
  <c r="H51" i="274"/>
  <c r="H52" i="274"/>
  <c r="H53" i="274"/>
  <c r="H7" i="273"/>
  <c r="H8" i="273"/>
  <c r="H9" i="273"/>
  <c r="H10" i="273"/>
  <c r="H11" i="273"/>
  <c r="H12" i="273"/>
  <c r="H13" i="273"/>
  <c r="H14" i="273"/>
  <c r="H15" i="273"/>
  <c r="H16" i="273"/>
  <c r="H17" i="273"/>
  <c r="H18" i="273"/>
  <c r="H19" i="273"/>
  <c r="H20" i="273"/>
  <c r="H21" i="273"/>
  <c r="H22" i="273"/>
  <c r="H23" i="273"/>
  <c r="H24" i="273"/>
  <c r="H25" i="273"/>
  <c r="H26" i="273"/>
  <c r="H27" i="273"/>
  <c r="H28" i="273"/>
  <c r="H29" i="273"/>
  <c r="H30" i="273"/>
  <c r="H31" i="273"/>
  <c r="H32" i="273"/>
  <c r="H33" i="273"/>
  <c r="H34" i="273"/>
  <c r="H35" i="273"/>
  <c r="H36" i="273"/>
  <c r="H37" i="273"/>
  <c r="H38" i="273"/>
  <c r="H39" i="273"/>
  <c r="H40" i="273"/>
  <c r="H41" i="273"/>
  <c r="H42" i="273"/>
  <c r="H43" i="273"/>
  <c r="H44" i="273"/>
  <c r="H45" i="273"/>
  <c r="H46" i="273"/>
  <c r="H47" i="273"/>
  <c r="H48" i="273"/>
  <c r="H49" i="273"/>
  <c r="H50" i="273"/>
  <c r="H51" i="273"/>
  <c r="H52" i="273"/>
  <c r="H53" i="273"/>
  <c r="E9" i="248" l="1"/>
  <c r="F9" i="248"/>
  <c r="G9" i="248"/>
  <c r="I54" i="249" l="1"/>
  <c r="H55" i="250"/>
  <c r="H55" i="249"/>
  <c r="H54" i="249"/>
  <c r="AT55" i="245" l="1"/>
  <c r="AS55" i="245"/>
  <c r="AR55" i="245"/>
  <c r="AQ55" i="245"/>
  <c r="AP55" i="245"/>
  <c r="AO55" i="245"/>
  <c r="AN55" i="245"/>
  <c r="AM55" i="245"/>
  <c r="AL55" i="245"/>
  <c r="AK55" i="245"/>
  <c r="AJ55" i="245"/>
  <c r="AI55" i="245"/>
  <c r="AH55" i="245"/>
  <c r="AG55" i="245"/>
  <c r="AF55" i="245"/>
  <c r="AE55" i="245"/>
  <c r="AD55" i="245"/>
  <c r="AC55" i="245"/>
  <c r="AB55" i="245"/>
  <c r="AA55" i="245"/>
  <c r="Z55" i="245"/>
  <c r="Y55" i="245"/>
  <c r="X55" i="245"/>
  <c r="W55" i="245"/>
  <c r="V55" i="245"/>
  <c r="U55" i="245"/>
  <c r="T55" i="245"/>
  <c r="S55" i="245"/>
  <c r="R55" i="245"/>
  <c r="Q55" i="245"/>
  <c r="P55" i="245"/>
  <c r="O55" i="245"/>
  <c r="N55" i="245"/>
  <c r="M55" i="245"/>
  <c r="L55" i="245"/>
  <c r="K55" i="245"/>
  <c r="J55" i="245"/>
  <c r="I55" i="245"/>
  <c r="H55" i="245"/>
  <c r="G55" i="245"/>
  <c r="F55" i="245"/>
  <c r="E55" i="245"/>
  <c r="D55" i="245"/>
  <c r="C55" i="245"/>
  <c r="B55" i="245"/>
  <c r="G12" i="248" l="1"/>
  <c r="F12" i="248"/>
  <c r="G11" i="248"/>
  <c r="F11" i="248"/>
  <c r="G10" i="248"/>
  <c r="F10" i="248"/>
  <c r="E10" i="248"/>
  <c r="E11" i="248"/>
  <c r="E12" i="248"/>
  <c r="H52" i="250" l="1"/>
  <c r="H53" i="250"/>
  <c r="H54" i="250"/>
  <c r="H53" i="249"/>
  <c r="H52" i="249" l="1"/>
  <c r="H49" i="250" l="1"/>
  <c r="H50" i="250"/>
  <c r="H51" i="250"/>
  <c r="H50" i="249"/>
  <c r="H51" i="249"/>
  <c r="H49" i="249" l="1"/>
  <c r="Q24" i="246" l="1"/>
  <c r="N24" i="246"/>
  <c r="M24" i="246"/>
  <c r="L24" i="246"/>
  <c r="J24" i="246"/>
  <c r="H48" i="250" l="1"/>
  <c r="H47" i="250"/>
  <c r="H46" i="250"/>
  <c r="H45" i="250"/>
  <c r="H44" i="250"/>
  <c r="H43" i="250"/>
  <c r="H42" i="250"/>
  <c r="H41" i="250"/>
  <c r="H40" i="250"/>
  <c r="H39" i="250"/>
  <c r="H38" i="250"/>
  <c r="H37" i="250"/>
  <c r="H36" i="250"/>
  <c r="H35" i="250"/>
  <c r="H34" i="250"/>
  <c r="H33" i="250"/>
  <c r="H32" i="250"/>
  <c r="H31" i="250"/>
  <c r="H30" i="250"/>
  <c r="H29" i="250"/>
  <c r="H28" i="250"/>
  <c r="H27" i="250"/>
  <c r="H26" i="250"/>
  <c r="H25" i="250"/>
  <c r="H24" i="250"/>
  <c r="H23" i="250"/>
  <c r="H22" i="250"/>
  <c r="H21" i="250"/>
  <c r="H20" i="250"/>
  <c r="H19" i="250"/>
  <c r="H18" i="250"/>
  <c r="H17" i="250"/>
  <c r="H16" i="250"/>
  <c r="H15" i="250"/>
  <c r="H14" i="250"/>
  <c r="H13" i="250"/>
  <c r="H12" i="250"/>
  <c r="H11" i="250"/>
  <c r="H10" i="250"/>
  <c r="H9" i="250"/>
  <c r="H8" i="250"/>
  <c r="H48" i="249"/>
  <c r="H47" i="249"/>
  <c r="H46" i="249"/>
  <c r="H45" i="249"/>
  <c r="H44" i="249"/>
  <c r="H43" i="249"/>
  <c r="H42" i="249"/>
  <c r="H41" i="249"/>
  <c r="H40" i="249"/>
  <c r="H39" i="249"/>
  <c r="H38" i="249"/>
  <c r="H37" i="249"/>
  <c r="H36" i="249"/>
  <c r="H35" i="249"/>
  <c r="H34" i="249"/>
  <c r="H33" i="249"/>
  <c r="H32" i="249"/>
  <c r="H31" i="249"/>
  <c r="H30" i="249"/>
  <c r="H29" i="249"/>
  <c r="H28" i="249"/>
  <c r="H27" i="249"/>
  <c r="H26" i="249"/>
  <c r="H25" i="249"/>
  <c r="H24" i="249"/>
  <c r="H23" i="249"/>
  <c r="H22" i="249"/>
  <c r="H21" i="249"/>
  <c r="H20" i="249"/>
  <c r="H19" i="249"/>
  <c r="H18" i="249"/>
  <c r="H17" i="249"/>
  <c r="H16" i="249"/>
  <c r="H15" i="249"/>
  <c r="H14" i="249"/>
  <c r="H13" i="249"/>
  <c r="H12" i="249"/>
  <c r="H11" i="249"/>
  <c r="H10" i="249"/>
  <c r="H9" i="249"/>
  <c r="H8" i="249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María Fernanda Meneses </author>
  </authors>
  <commentList>
    <comment ref="E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<sst xmlns="http://schemas.openxmlformats.org/spreadsheetml/2006/main" count="830" uniqueCount="293">
  <si>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</si>
  <si>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</si>
  <si>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</si>
  <si>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</si>
  <si>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</si>
  <si>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</si>
  <si>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</si>
  <si>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</si>
  <si>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</si>
  <si>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</si>
  <si>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</si>
  <si>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</si>
  <si>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</si>
  <si>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</si>
  <si>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</si>
  <si>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</si>
  <si>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</si>
  <si>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</si>
  <si>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</si>
  <si>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</si>
  <si>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</si>
  <si>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</si>
  <si>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</si>
  <si>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</si>
  <si>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</si>
  <si>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</si>
  <si>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</si>
  <si>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</si>
  <si>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</si>
  <si>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</si>
  <si>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</si>
  <si>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</si>
  <si>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</si>
  <si>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</si>
  <si>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</si>
  <si>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</si>
  <si>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</si>
  <si>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</si>
  <si>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</si>
  <si>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</si>
  <si>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</si>
  <si>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</si>
  <si>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</si>
  <si>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</si>
  <si>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</si>
  <si>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</si>
  <si>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</si>
  <si>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</si>
  <si>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</si>
  <si>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</si>
  <si>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</si>
  <si>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</si>
  <si>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</si>
  <si>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</si>
  <si>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</si>
  <si>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</si>
  <si>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</si>
  <si>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</si>
  <si>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</si>
  <si>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</si>
  <si>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</si>
  <si>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</si>
  <si>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</si>
  <si>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</si>
  <si>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</si>
  <si>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</si>
  <si>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</si>
  <si>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</si>
  <si>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</si>
  <si>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</si>
  <si>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</si>
  <si>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</si>
  <si>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</si>
  <si>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</si>
  <si>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</si>
  <si>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</si>
  <si>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</si>
  <si>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</si>
  <si>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</si>
  <si>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</si>
  <si>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</si>
  <si>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</si>
  <si>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</si>
  <si>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</si>
  <si>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</si>
  <si>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 xml:space="preserve">Mafe: este la idea es que queden superpuestos.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</si>
  <si>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</si>
  <si>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</si>
  <si>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</si>
  <si>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</si>
  <si>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</si>
  <si>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</si>
  <si>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</si>
  <si>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</si>
  <si>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</si>
  <si>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</si>
  <si>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</si>
  <si>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</si>
  <si>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</si>
  <si>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</si>
  <si>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</si>
  <si>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</si>
  <si>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</si>
  <si>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</si>
  <si>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</si>
  <si>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</si>
  <si>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</si>
  <si>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</si>
  <si>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</si>
  <si>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</si>
  <si>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</si>
  <si>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</si>
  <si>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</si>
  <si>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</si>
  <si>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</si>
  <si>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</si>
  <si>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</si>
  <si>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</si>
  <si>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</si>
  <si>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</si>
  <si>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</si>
  <si>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</si>
  <si>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</si>
  <si>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</si>
  <si>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</si>
  <si>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</si>
  <si>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</si>
  <si>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</si>
  <si>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</si>
  <si>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</si>
  <si>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</si>
  <si>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</si>
  <si>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</si>
  <si>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</si>
  <si>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</si>
  <si>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</si>
  <si>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</si>
  <si>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</si>
  <si>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</si>
  <si>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</si>
  <si>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</si>
  <si>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</si>
  <si>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</si>
  <si>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P22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</si>
  <si>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</si>
  <si>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</si>
  <si>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P15</t>
  </si>
  <si>
    <t>19. ¿Cómo considera el actual acceso de los siguientes sectores económicos al crédito nuevo que otorga el sector financiero (Asigne valores de 1 a 5, donde 1= acceso bajo al crédito y 5= acceso alto  al crédito)</t>
  </si>
  <si>
    <t>P19</t>
  </si>
  <si>
    <t>23. Cómo ha cambiado la oferta por nuevos créditos durante los últimos 3 meses.(Ha sido: 1 = Inferior; 2 = Levemente inferior; 3 = Igual; 4 = Levemente superior;  5 = Superior; NA = No aplica)</t>
  </si>
  <si>
    <t>P23</t>
  </si>
  <si>
    <t>PREGUNTA</t>
  </si>
  <si>
    <t>FECHA</t>
  </si>
  <si>
    <t>Cambios de las exigencias en la asignación de nuevos créditos en la cartera de vivienda (bancos)</t>
  </si>
  <si>
    <t>Bancos: Cartera vivienda</t>
  </si>
  <si>
    <t>P33</t>
  </si>
  <si>
    <t>Pregunta</t>
  </si>
  <si>
    <t>¿Cómo han cambiado o cambiarían sus requisitos para asignar de nuevos créditos ?</t>
  </si>
  <si>
    <t>Bancos: Cartera microcrédito</t>
  </si>
  <si>
    <t>P36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</si>
  <si>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</si>
  <si>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</si>
  <si>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</si>
  <si>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</si>
  <si>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relación deuda-patrimonio o deuda-activos 
de la empresa o persona natural</t>
  </si>
  <si>
    <t>La actividad económica del cliente</t>
  </si>
  <si>
    <t>El flujo de caja proyectado</t>
  </si>
  <si>
    <t>Las utilidades o ingresos recientes de 
la empresa o persona natural</t>
  </si>
  <si>
    <t>La historia de crédito del cliente</t>
  </si>
  <si>
    <t>ENTIDAD</t>
  </si>
  <si>
    <t>TRIMESTRE ANÁLISIS</t>
  </si>
  <si>
    <t>(1 trimestre de 2019)</t>
  </si>
  <si>
    <t>P34</t>
  </si>
  <si>
    <t>Criterios para la evaluación del riesgo de nuevos clientes</t>
  </si>
  <si>
    <t>P40</t>
  </si>
  <si>
    <t>Escasez de proyectos</t>
  </si>
  <si>
    <t>Niveles de capital del cliente</t>
  </si>
  <si>
    <t>Falta de información financiera de nuevos clientes</t>
  </si>
  <si>
    <t>Actividad económica del cliente</t>
  </si>
  <si>
    <t>Capacidad de pago de los clientes existentes</t>
  </si>
  <si>
    <t>COOP</t>
  </si>
  <si>
    <t>Costos de los recursos captados</t>
  </si>
  <si>
    <t>Falta de interés por parte del cliente</t>
  </si>
  <si>
    <t>Niveles de Capital del Cliente</t>
  </si>
  <si>
    <t>Falta de información financiera de los nuevos clientes</t>
  </si>
  <si>
    <t>Factores que impiden otorgar un mayor volumen de crédito, por tipo de entidad</t>
  </si>
  <si>
    <t>BANCOS</t>
  </si>
  <si>
    <t>P12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</si>
  <si>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</si>
  <si>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</si>
  <si>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</si>
  <si>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</si>
  <si>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</si>
  <si>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</si>
  <si>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</si>
  <si>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</si>
  <si>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P35</t>
  </si>
  <si>
    <t>PP27</t>
  </si>
  <si>
    <t>P41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</si>
  <si>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</si>
  <si>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</si>
  <si>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</si>
  <si>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</si>
  <si>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</si>
  <si>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</si>
  <si>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Reducción de cuota a solo el pago de intereses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</si>
  <si>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</si>
  <si>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</si>
  <si>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</si>
  <si>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</si>
  <si>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</si>
  <si>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Gráfico 17. Principales medidas de restructuración de créditos</t>
  </si>
  <si>
    <t>P10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</si>
  <si>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</si>
  <si>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</si>
  <si>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</si>
  <si>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</si>
  <si>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</si>
  <si>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Gráfico 18. ¿En cuáles de los siguientes sectores ha realizado un mayor número de restructuraciones de créditos?</t>
  </si>
  <si>
    <t>P11</t>
  </si>
  <si>
    <t>En cuál (es) de los siguientes sectores ha realizado un mayor número de restructuraciones de créditos</t>
  </si>
  <si>
    <t>Promedio</t>
  </si>
  <si>
    <t>Por crédito</t>
  </si>
  <si>
    <t>Por saldo</t>
  </si>
  <si>
    <t>P6B</t>
  </si>
  <si>
    <t>P6</t>
  </si>
  <si>
    <t>Crédito</t>
  </si>
  <si>
    <t>Saldo</t>
  </si>
  <si>
    <t>&gt;15%</t>
  </si>
  <si>
    <t>10.1% - 15%</t>
  </si>
  <si>
    <t>5.1% - 10%</t>
  </si>
  <si>
    <t>0% - 5%</t>
  </si>
  <si>
    <t>Cuadro 2. Cartera reestructurada como porcentaje del saldo total, por tipo de crédito e intemediario</t>
  </si>
  <si>
    <t>P8B</t>
  </si>
  <si>
    <t>Financiera Juriscoop</t>
  </si>
  <si>
    <t>Coopcentral</t>
  </si>
  <si>
    <t>Cotrafa Cooperativa Financiera</t>
  </si>
  <si>
    <t>Cooperativa Financiera Kennedy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</si>
  <si>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</si>
  <si>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</si>
  <si>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</si>
  <si>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</si>
  <si>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</si>
  <si>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</si>
  <si>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</si>
  <si>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</si>
  <si>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</si>
  <si>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</si>
  <si>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</si>
  <si>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</si>
  <si>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</si>
  <si>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</si>
  <si>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G.M.A.C. Financiera de Colombia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</si>
  <si>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</si>
  <si>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</si>
  <si>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</si>
  <si>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</si>
  <si>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</si>
  <si>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</si>
  <si>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</si>
  <si>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</si>
  <si>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</si>
  <si>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</si>
  <si>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Red Multibanca Colpatria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</si>
  <si>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</si>
  <si>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</si>
  <si>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</si>
  <si>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</si>
  <si>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</si>
  <si>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</si>
  <si>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</si>
  <si>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</si>
  <si>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</si>
  <si>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</si>
  <si>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</si>
  <si>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</si>
  <si>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</si>
  <si>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</si>
  <si>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</si>
  <si>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</si>
  <si>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</si>
  <si>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</si>
  <si>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</si>
  <si>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</si>
  <si>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</si>
  <si>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</si>
  <si>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</si>
  <si>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</si>
  <si>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CFA</t>
  </si>
  <si>
    <t>Cotrafa</t>
  </si>
  <si>
    <t>Agradecimientos</t>
  </si>
  <si>
    <t>Multibank</t>
  </si>
  <si>
    <t>Banco Itau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</si>
</sst>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1"/>
      <color theme="5"/>
      <name val="ZapfHumnst BT"/>
      <family val="2"/>
    </font>
    <font>
      <sz val="11"/>
      <color rgb="FF000000"/>
      <name val="ZapfHumnst BT"/>
      <family val="2"/>
    </font>
    <font>
      <b/>
      <sz val="11"/>
      <color indexed="8"/>
      <name val="ZapfHumnst BT"/>
      <family val="2"/>
    </font>
    <font>
      <sz val="11"/>
      <color theme="0"/>
      <name val="ZapfHumnst BT"/>
      <family val="2"/>
    </font>
    <font>
      <b/>
      <sz val="11"/>
      <color rgb="FF000000"/>
      <name val="ZapfHumnst BT"/>
      <family val="2"/>
    </font>
    <font>
      <sz val="10"/>
      <color rgb="FF0070C0"/>
      <name val="Times New Roman"/>
      <family val="1"/>
    </font>
    <font>
      <sz val="11"/>
      <color rgb="FFC00000"/>
      <name val="Times New Roman"/>
      <family val="1"/>
    </font>
    <font>
      <sz val="10"/>
      <color rgb="FFC00000"/>
      <name val="Times New Roman"/>
      <family val="1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color rgb="FF0070C0"/>
      <name val="Times New Roman"/>
      <family val="1"/>
    </font>
    <font>
      <u/>
      <sz val="11"/>
      <color rgb="FFC00000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3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name val="Times New Roman"/>
      <family val="1"/>
    </font>
    <font>
      <b/>
      <sz val="10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b/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339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49" fontId="31" fillId="2" borderId="0" xfId="0" applyNumberFormat="1" applyFont="1" applyFill="1" applyBorder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43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9" applyNumberFormat="1" applyFont="1" applyFill="1" applyBorder="1" applyAlignment="1">
      <alignment horizontal="left"/>
    </xf>
    <xf numFmtId="166" fontId="31" fillId="2" borderId="0" xfId="9" applyNumberFormat="1" applyFont="1" applyFill="1" applyBorder="1" applyAlignment="1">
      <alignment horizontal="center" vertical="center"/>
    </xf>
    <xf numFmtId="166" fontId="31" fillId="2" borderId="0" xfId="0" applyNumberFormat="1" applyFont="1" applyFill="1" applyBorder="1" applyAlignment="1">
      <alignment horizontal="center" vertical="center"/>
    </xf>
    <xf numFmtId="17" fontId="31" fillId="2" borderId="0" xfId="0" applyNumberFormat="1" applyFont="1" applyFill="1" applyBorder="1" applyAlignment="1">
      <alignment horizontal="left"/>
    </xf>
    <xf numFmtId="166" fontId="42" fillId="2" borderId="0" xfId="0" applyNumberFormat="1" applyFont="1" applyFill="1" applyBorder="1" applyAlignment="1">
      <alignment horizontal="center" vertical="center"/>
    </xf>
    <xf numFmtId="166" fontId="43" fillId="2" borderId="0" xfId="0" applyNumberFormat="1" applyFont="1" applyFill="1" applyBorder="1" applyAlignment="1">
      <alignment horizontal="center" vertical="center"/>
    </xf>
    <xf numFmtId="166" fontId="44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66" fontId="31" fillId="2" borderId="0" xfId="0" applyNumberFormat="1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0" fontId="31" fillId="2" borderId="0" xfId="0" applyFont="1" applyFill="1" applyBorder="1" applyAlignment="1">
      <alignment horizontal="left"/>
    </xf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43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66" fontId="35" fillId="2" borderId="0" xfId="9" applyNumberFormat="1" applyFont="1" applyFill="1" applyBorder="1" applyAlignment="1">
      <alignment horizontal="center" vertical="center"/>
    </xf>
    <xf numFmtId="166" fontId="33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wrapText="1"/>
    </xf>
    <xf numFmtId="0" fontId="35" fillId="2" borderId="0" xfId="0" applyFont="1" applyFill="1" applyBorder="1" applyAlignment="1">
      <alignment vertical="center" wrapText="1"/>
    </xf>
    <xf numFmtId="17" fontId="35" fillId="2" borderId="0" xfId="0" applyNumberFormat="1" applyFont="1" applyFill="1" applyBorder="1"/>
    <xf numFmtId="2" fontId="35" fillId="2" borderId="0" xfId="0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/>
    <xf numFmtId="2" fontId="35" fillId="2" borderId="0" xfId="0" applyNumberFormat="1" applyFont="1" applyFill="1" applyBorder="1" applyAlignment="1">
      <alignment horizontal="center"/>
    </xf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43" fontId="35" fillId="2" borderId="0" xfId="21" applyFont="1" applyFill="1" applyBorder="1" applyAlignment="1">
      <alignment horizontal="center"/>
    </xf>
    <xf numFmtId="43" fontId="31" fillId="2" borderId="0" xfId="21" applyFont="1" applyFill="1" applyBorder="1" applyAlignment="1">
      <alignment horizontal="center"/>
    </xf>
    <xf numFmtId="9" fontId="31" fillId="2" borderId="0" xfId="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0" fontId="50" fillId="2" borderId="0" xfId="0" applyFont="1" applyFill="1" applyBorder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43" fontId="35" fillId="2" borderId="0" xfId="21" applyFont="1" applyFill="1" applyBorder="1"/>
    <xf numFmtId="166" fontId="31" fillId="2" borderId="0" xfId="2" applyNumberFormat="1" applyFont="1" applyFill="1" applyBorder="1"/>
    <xf numFmtId="43" fontId="31" fillId="2" borderId="0" xfId="0" applyNumberFormat="1" applyFont="1" applyFill="1" applyBorder="1"/>
    <xf numFmtId="0" fontId="31" fillId="2" borderId="0" xfId="2" applyNumberFormat="1" applyFont="1" applyFill="1" applyBorder="1"/>
    <xf numFmtId="43" fontId="42" fillId="2" borderId="0" xfId="21" applyFont="1" applyFill="1" applyBorder="1"/>
    <xf numFmtId="17" fontId="31" fillId="2" borderId="0" xfId="2" applyNumberFormat="1" applyFont="1" applyFill="1" applyBorder="1"/>
    <xf numFmtId="17" fontId="35" fillId="2" borderId="0" xfId="12" applyNumberFormat="1" applyFont="1" applyFill="1" applyBorder="1"/>
    <xf numFmtId="0" fontId="35" fillId="2" borderId="0" xfId="12" applyFont="1" applyFill="1" applyBorder="1"/>
    <xf numFmtId="0" fontId="35" fillId="2" borderId="0" xfId="12" applyFont="1" applyFill="1" applyBorder="1" applyAlignment="1">
      <alignment horizontal="left"/>
    </xf>
    <xf numFmtId="0" fontId="35" fillId="2" borderId="0" xfId="9" applyFont="1" applyFill="1" applyBorder="1" applyAlignment="1">
      <alignment vertical="top" wrapText="1"/>
    </xf>
    <xf numFmtId="0" fontId="35" fillId="2" borderId="0" xfId="12" applyFont="1" applyFill="1" applyBorder="1" applyAlignment="1">
      <alignment vertical="center"/>
    </xf>
    <xf numFmtId="17" fontId="35" fillId="2" borderId="0" xfId="12" applyNumberFormat="1" applyFont="1" applyFill="1" applyBorder="1" applyAlignment="1">
      <alignment horizontal="left"/>
    </xf>
    <xf numFmtId="166" fontId="35" fillId="2" borderId="0" xfId="12" applyNumberFormat="1" applyFont="1" applyFill="1" applyBorder="1" applyAlignment="1">
      <alignment horizontal="center" vertical="center"/>
    </xf>
    <xf numFmtId="166" fontId="42" fillId="2" borderId="0" xfId="12" applyNumberFormat="1" applyFont="1" applyFill="1" applyBorder="1" applyAlignment="1">
      <alignment horizontal="center" vertical="center"/>
    </xf>
    <xf numFmtId="166" fontId="35" fillId="26" borderId="0" xfId="267" applyNumberFormat="1" applyFont="1" applyFill="1" applyBorder="1" applyAlignment="1">
      <alignment horizontal="center" vertical="center"/>
    </xf>
    <xf numFmtId="166" fontId="44" fillId="2" borderId="0" xfId="12" applyNumberFormat="1" applyFont="1" applyFill="1" applyBorder="1" applyAlignment="1">
      <alignment horizontal="center" vertical="center"/>
    </xf>
    <xf numFmtId="17" fontId="33" fillId="2" borderId="0" xfId="12" applyNumberFormat="1" applyFont="1" applyFill="1" applyBorder="1" applyAlignment="1">
      <alignment horizontal="left"/>
    </xf>
    <xf numFmtId="171" fontId="31" fillId="2" borderId="0" xfId="21" applyNumberFormat="1" applyFont="1" applyFill="1" applyBorder="1"/>
    <xf numFmtId="0" fontId="35" fillId="2" borderId="0" xfId="0" applyFont="1" applyFill="1" applyBorder="1" applyAlignment="1">
      <alignment horizontal="left"/>
    </xf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0" fontId="51" fillId="2" borderId="0" xfId="0" applyFont="1" applyFill="1" applyBorder="1" applyAlignment="1">
      <alignment horizontal="left" vertical="top" readingOrder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0" fontId="47" fillId="2" borderId="0" xfId="0" applyFont="1" applyFill="1" applyBorder="1" applyAlignment="1"/>
    <xf numFmtId="0" fontId="35" fillId="2" borderId="0" xfId="9" applyFont="1" applyFill="1" applyBorder="1" applyAlignment="1">
      <alignment horizontal="center" vertical="top" wrapText="1"/>
    </xf>
    <xf numFmtId="0" fontId="47" fillId="2" borderId="0" xfId="0" applyFont="1" applyFill="1" applyBorder="1"/>
    <xf numFmtId="0" fontId="47" fillId="2" borderId="0" xfId="0" applyFont="1" applyFill="1" applyBorder="1" applyAlignment="1">
      <alignment horizontal="left" vertical="top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0" fontId="52" fillId="2" borderId="0" xfId="0" applyFont="1" applyFill="1" applyBorder="1" applyAlignment="1">
      <alignment horizontal="lef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53" fillId="2" borderId="0" xfId="0" applyFont="1" applyFill="1" applyBorder="1"/>
    <xf numFmtId="0" fontId="54" fillId="2" borderId="0" xfId="0" applyFont="1" applyFill="1" applyBorder="1" applyAlignment="1">
      <alignment horizontal="left" readingOrder="1"/>
    </xf>
    <xf numFmtId="0" fontId="8" fillId="0" borderId="0" xfId="0" applyFont="1"/>
    <xf numFmtId="166" fontId="55" fillId="0" borderId="0" xfId="12" applyNumberFormat="1" applyFont="1" applyAlignment="1">
      <alignment horizontal="center" vertical="center"/>
    </xf>
    <xf numFmtId="17" fontId="5" fillId="0" borderId="0" xfId="12" applyNumberFormat="1" applyFont="1" applyAlignment="1">
      <alignment horizontal="left"/>
    </xf>
    <xf numFmtId="166" fontId="56" fillId="0" borderId="0" xfId="16" applyNumberFormat="1" applyFont="1" applyAlignment="1">
      <alignment horizontal="center"/>
    </xf>
    <xf numFmtId="17" fontId="8" fillId="0" borderId="0" xfId="0" applyNumberFormat="1" applyFont="1" applyAlignment="1">
      <alignment horizontal="left"/>
    </xf>
    <xf numFmtId="166" fontId="8" fillId="0" borderId="0" xfId="19" applyNumberFormat="1" applyFont="1"/>
    <xf numFmtId="166" fontId="8" fillId="0" borderId="0" xfId="0" applyNumberFormat="1" applyFont="1" applyAlignment="1">
      <alignment horizontal="center" vertical="center"/>
    </xf>
    <xf numFmtId="17" fontId="8" fillId="0" borderId="0" xfId="0" applyNumberFormat="1" applyFont="1"/>
    <xf numFmtId="10" fontId="8" fillId="0" borderId="0" xfId="19" applyNumberFormat="1" applyFont="1"/>
    <xf numFmtId="166" fontId="8" fillId="2" borderId="0" xfId="0" applyNumberFormat="1" applyFont="1" applyFill="1" applyAlignment="1">
      <alignment horizontal="center" vertical="center"/>
    </xf>
    <xf numFmtId="17" fontId="5" fillId="2" borderId="0" xfId="12" applyNumberFormat="1" applyFont="1" applyFill="1" applyAlignment="1">
      <alignment horizontal="left"/>
    </xf>
    <xf numFmtId="166" fontId="10" fillId="2" borderId="0" xfId="16" applyNumberFormat="1" applyFont="1" applyFill="1" applyAlignment="1">
      <alignment horizontal="left"/>
    </xf>
    <xf numFmtId="0" fontId="5" fillId="0" borderId="0" xfId="12" applyFont="1" applyAlignment="1">
      <alignment vertical="center"/>
    </xf>
    <xf numFmtId="0" fontId="5" fillId="2" borderId="0" xfId="12" applyFont="1" applyFill="1" applyAlignment="1">
      <alignment vertical="center"/>
    </xf>
    <xf numFmtId="166" fontId="56" fillId="2" borderId="0" xfId="16" applyNumberFormat="1" applyFont="1" applyFill="1" applyAlignment="1">
      <alignment horizontal="center"/>
    </xf>
    <xf numFmtId="0" fontId="5" fillId="0" borderId="0" xfId="9" applyFont="1" applyAlignment="1">
      <alignment vertical="top" wrapText="1"/>
    </xf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66" fontId="57" fillId="0" borderId="0" xfId="12" applyNumberFormat="1" applyFont="1" applyAlignment="1">
      <alignment horizontal="center" vertical="center"/>
    </xf>
    <xf numFmtId="166" fontId="58" fillId="2" borderId="0" xfId="12" applyNumberFormat="1" applyFont="1" applyFill="1" applyAlignment="1">
      <alignment horizontal="center" vertical="center"/>
    </xf>
    <xf numFmtId="166" fontId="59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5" fillId="0" borderId="0" xfId="12" applyNumberFormat="1" applyFont="1" applyAlignment="1">
      <alignment horizontal="center" vertical="center"/>
    </xf>
    <xf numFmtId="166" fontId="32" fillId="2" borderId="0" xfId="12" applyNumberFormat="1" applyFont="1" applyFill="1" applyAlignment="1">
      <alignment horizontal="center" vertical="center"/>
    </xf>
    <xf numFmtId="0" fontId="5" fillId="0" borderId="0" xfId="12" applyFont="1"/>
    <xf numFmtId="0" fontId="32" fillId="2" borderId="0" xfId="12" applyFont="1" applyFill="1"/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60" fillId="0" borderId="0" xfId="0" applyNumberFormat="1" applyFont="1" applyAlignment="1">
      <alignment horizontal="center" vertical="center"/>
    </xf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61" fillId="0" borderId="0" xfId="0" applyNumberFormat="1" applyFont="1" applyAlignment="1">
      <alignment horizontal="center" vertical="center"/>
    </xf>
    <xf numFmtId="166" fontId="43" fillId="2" borderId="0" xfId="0" applyNumberFormat="1" applyFont="1" applyFill="1" applyAlignment="1">
      <alignment horizontal="center" vertical="center"/>
    </xf>
    <xf numFmtId="166" fontId="56" fillId="0" borderId="0" xfId="0" applyNumberFormat="1" applyFont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166" fontId="8" fillId="0" borderId="0" xfId="9" applyNumberFormat="1" applyFont="1" applyAlignment="1">
      <alignment horizontal="center" vertical="center"/>
    </xf>
    <xf numFmtId="166" fontId="62" fillId="0" borderId="0" xfId="0" applyNumberFormat="1" applyFont="1" applyAlignment="1">
      <alignment horizontal="center" vertical="center"/>
    </xf>
    <xf numFmtId="17" fontId="8" fillId="0" borderId="0" xfId="9" applyNumberFormat="1" applyFont="1" applyAlignment="1">
      <alignment horizontal="left"/>
    </xf>
    <xf numFmtId="166" fontId="8" fillId="0" borderId="14" xfId="0" applyNumberFormat="1" applyFont="1" applyBorder="1"/>
    <xf numFmtId="0" fontId="34" fillId="2" borderId="0" xfId="0" applyFont="1" applyFill="1" applyAlignment="1">
      <alignment horizontal="left"/>
    </xf>
    <xf numFmtId="0" fontId="13" fillId="0" borderId="14" xfId="0" applyFont="1" applyBorder="1"/>
    <xf numFmtId="0" fontId="8" fillId="0" borderId="0" xfId="0" applyFont="1" applyAlignment="1">
      <alignment horizontal="left"/>
    </xf>
    <xf numFmtId="17" fontId="5" fillId="0" borderId="0" xfId="12" applyNumberFormat="1" applyFont="1"/>
    <xf numFmtId="166" fontId="8" fillId="0" borderId="0" xfId="1" applyNumberFormat="1" applyFont="1" applyAlignment="1">
      <alignment horizontal="center" vertical="center"/>
    </xf>
    <xf numFmtId="166" fontId="62" fillId="0" borderId="0" xfId="9" applyNumberFormat="1" applyFont="1" applyAlignment="1">
      <alignment horizontal="center" vertical="center"/>
    </xf>
    <xf numFmtId="166" fontId="62" fillId="0" borderId="0" xfId="1" applyNumberFormat="1" applyFont="1" applyAlignment="1">
      <alignment horizontal="center" vertical="center"/>
    </xf>
    <xf numFmtId="0" fontId="62" fillId="0" borderId="0" xfId="0" applyFont="1"/>
    <xf numFmtId="0" fontId="5" fillId="0" borderId="0" xfId="300" applyFont="1"/>
    <xf numFmtId="0" fontId="5" fillId="0" borderId="0" xfId="0" applyFont="1"/>
    <xf numFmtId="10" fontId="8" fillId="0" borderId="0" xfId="1" applyNumberFormat="1" applyFont="1"/>
    <xf numFmtId="0" fontId="32" fillId="2" borderId="0" xfId="300" applyFont="1" applyFill="1"/>
    <xf numFmtId="10" fontId="32" fillId="2" borderId="0" xfId="7" applyNumberFormat="1" applyFont="1" applyFill="1"/>
    <xf numFmtId="10" fontId="31" fillId="2" borderId="0" xfId="17" applyNumberFormat="1" applyFont="1" applyFill="1"/>
    <xf numFmtId="2" fontId="5" fillId="2" borderId="0" xfId="1" applyNumberFormat="1" applyFont="1" applyFill="1"/>
    <xf numFmtId="10" fontId="5" fillId="0" borderId="0" xfId="7" applyNumberFormat="1" applyFont="1"/>
    <xf numFmtId="10" fontId="8" fillId="0" borderId="0" xfId="17" applyNumberFormat="1" applyFont="1"/>
    <xf numFmtId="0" fontId="5" fillId="2" borderId="0" xfId="7" applyFont="1" applyFill="1"/>
    <xf numFmtId="0" fontId="5" fillId="2" borderId="0" xfId="7" applyFont="1" applyFill="1" applyAlignment="1">
      <alignment wrapText="1"/>
    </xf>
    <xf numFmtId="0" fontId="5" fillId="2" borderId="15" xfId="300" applyFont="1" applyFill="1" applyBorder="1"/>
    <xf numFmtId="0" fontId="5" fillId="2" borderId="0" xfId="300" applyFont="1" applyFill="1"/>
    <xf numFmtId="0" fontId="65" fillId="2" borderId="0" xfId="300" applyFont="1" applyFill="1"/>
    <xf numFmtId="0" fontId="35" fillId="2" borderId="0" xfId="300" applyFont="1" applyFill="1"/>
    <xf numFmtId="0" fontId="66" fillId="0" borderId="0" xfId="300" applyFont="1"/>
    <xf numFmtId="9" fontId="8" fillId="2" borderId="0" xfId="0" applyNumberFormat="1" applyFont="1" applyFill="1"/>
    <xf numFmtId="9" fontId="5" fillId="2" borderId="0" xfId="11" applyNumberFormat="1" applyFont="1" applyFill="1"/>
    <xf numFmtId="166" fontId="8" fillId="2" borderId="0" xfId="1" applyNumberFormat="1" applyFont="1" applyFill="1" applyAlignment="1">
      <alignment horizontal="center"/>
    </xf>
    <xf numFmtId="17" fontId="8" fillId="2" borderId="0" xfId="0" applyNumberFormat="1" applyFont="1" applyFill="1" applyAlignment="1">
      <alignment horizontal="center"/>
    </xf>
    <xf numFmtId="10" fontId="8" fillId="2" borderId="0" xfId="0" applyNumberFormat="1" applyFont="1" applyFill="1"/>
    <xf numFmtId="0" fontId="8" fillId="2" borderId="0" xfId="0" applyFont="1" applyFill="1" applyAlignment="1">
      <alignment horizontal="center"/>
    </xf>
    <xf numFmtId="166" fontId="8" fillId="2" borderId="0" xfId="1" applyNumberFormat="1" applyFont="1" applyFill="1"/>
    <xf numFmtId="43" fontId="8" fillId="2" borderId="0" xfId="21" applyFont="1" applyFill="1"/>
    <xf numFmtId="0" fontId="62" fillId="2" borderId="0" xfId="0" applyFont="1" applyFill="1"/>
    <xf numFmtId="0" fontId="67" fillId="0" borderId="0" xfId="0" applyFont="1"/>
    <xf numFmtId="17" fontId="5" fillId="2" borderId="0" xfId="300" applyNumberFormat="1" applyFont="1" applyFill="1" applyAlignment="1">
      <alignment wrapText="1"/>
    </xf>
    <xf numFmtId="166" fontId="8" fillId="2" borderId="0" xfId="0" applyNumberFormat="1" applyFont="1" applyFill="1"/>
    <xf numFmtId="172" fontId="8" fillId="2" borderId="0" xfId="21" applyNumberFormat="1" applyFont="1" applyFill="1"/>
    <xf numFmtId="166" fontId="9" fillId="2" borderId="0" xfId="0" applyNumberFormat="1" applyFont="1" applyFill="1"/>
    <xf numFmtId="0" fontId="68" fillId="2" borderId="0" xfId="0" applyFont="1" applyFill="1" applyAlignment="1">
      <alignment horizontal="left"/>
    </xf>
    <xf numFmtId="0" fontId="9" fillId="2" borderId="0" xfId="0" applyFont="1" applyFill="1"/>
    <xf numFmtId="167" fontId="5" fillId="0" borderId="0" xfId="300" applyNumberFormat="1" applyFont="1"/>
    <xf numFmtId="2" fontId="5" fillId="0" borderId="0" xfId="300" applyNumberFormat="1" applyFont="1"/>
    <xf numFmtId="2" fontId="5" fillId="0" borderId="0" xfId="1" applyNumberFormat="1" applyFont="1"/>
    <xf numFmtId="0" fontId="65" fillId="0" borderId="0" xfId="300" applyFont="1" applyAlignment="1">
      <alignment horizontal="center" vertical="center"/>
    </xf>
    <xf numFmtId="0" fontId="32" fillId="2" borderId="0" xfId="300" applyFont="1" applyFill="1" applyAlignment="1">
      <alignment horizontal="left"/>
    </xf>
    <xf numFmtId="0" fontId="2" fillId="2" borderId="0" xfId="254" applyFill="1"/>
    <xf numFmtId="0" fontId="2" fillId="2" borderId="0" xfId="254" applyFill="1" applyAlignment="1">
      <alignment horizontal="right"/>
    </xf>
    <xf numFmtId="0" fontId="70" fillId="2" borderId="0" xfId="0" applyFont="1" applyFill="1" applyAlignment="1">
      <alignment horizontal="left"/>
    </xf>
    <xf numFmtId="167" fontId="2" fillId="2" borderId="0" xfId="254" applyNumberFormat="1" applyFill="1" applyAlignment="1">
      <alignment horizontal="center"/>
    </xf>
    <xf numFmtId="2" fontId="2" fillId="2" borderId="0" xfId="254" applyNumberFormat="1" applyFill="1"/>
    <xf numFmtId="0" fontId="71" fillId="2" borderId="0" xfId="254" applyFont="1" applyFill="1"/>
    <xf numFmtId="17" fontId="2" fillId="2" borderId="0" xfId="254" applyNumberFormat="1" applyFill="1" applyAlignment="1">
      <alignment horizontal="center"/>
    </xf>
    <xf numFmtId="17" fontId="5" fillId="2" borderId="0" xfId="254" applyNumberFormat="1" applyFont="1" applyFill="1" applyAlignment="1">
      <alignment horizontal="right"/>
    </xf>
    <xf numFmtId="0" fontId="65" fillId="0" borderId="0" xfId="300" applyFont="1"/>
    <xf numFmtId="0" fontId="72" fillId="2" borderId="0" xfId="0" applyFont="1" applyFill="1" applyAlignment="1">
      <alignment horizontal="left" vertical="center"/>
    </xf>
    <xf numFmtId="0" fontId="2" fillId="2" borderId="0" xfId="254" applyFill="1" applyAlignment="1">
      <alignment horizontal="center" vertical="center" wrapText="1"/>
    </xf>
    <xf numFmtId="0" fontId="73" fillId="2" borderId="0" xfId="254" applyFont="1" applyFill="1" applyAlignment="1">
      <alignment horizontal="right" vertical="center" wrapText="1"/>
    </xf>
    <xf numFmtId="2" fontId="8" fillId="2" borderId="0" xfId="0" applyNumberFormat="1" applyFont="1" applyFill="1" applyAlignment="1">
      <alignment horizontal="center"/>
    </xf>
    <xf numFmtId="167" fontId="8" fillId="2" borderId="0" xfId="0" applyNumberFormat="1" applyFont="1" applyFill="1" applyAlignment="1">
      <alignment horizontal="center"/>
    </xf>
    <xf numFmtId="2" fontId="8" fillId="2" borderId="0" xfId="1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13" fillId="2" borderId="0" xfId="0" applyFont="1" applyFill="1" applyAlignment="1">
      <alignment horizontal="center"/>
    </xf>
    <xf numFmtId="0" fontId="74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0" fillId="2" borderId="0" xfId="0" applyFill="1"/>
    <xf numFmtId="2" fontId="62" fillId="2" borderId="17" xfId="1" applyNumberFormat="1" applyFont="1" applyFill="1" applyBorder="1" applyAlignment="1">
      <alignment horizontal="center"/>
    </xf>
    <xf numFmtId="167" fontId="62" fillId="2" borderId="18" xfId="0" applyNumberFormat="1" applyFont="1" applyFill="1" applyBorder="1" applyAlignment="1">
      <alignment horizontal="center"/>
    </xf>
    <xf numFmtId="0" fontId="0" fillId="2" borderId="18" xfId="0" applyFill="1" applyBorder="1"/>
    <xf numFmtId="2" fontId="62" fillId="2" borderId="19" xfId="1" applyNumberFormat="1" applyFont="1" applyFill="1" applyBorder="1" applyAlignment="1">
      <alignment horizontal="center"/>
    </xf>
    <xf numFmtId="2" fontId="62" fillId="2" borderId="14" xfId="1" applyNumberFormat="1" applyFont="1" applyFill="1" applyBorder="1" applyAlignment="1">
      <alignment horizontal="center"/>
    </xf>
    <xf numFmtId="0" fontId="8" fillId="2" borderId="14" xfId="0" applyFont="1" applyFill="1" applyBorder="1" applyAlignment="1">
      <alignment wrapText="1"/>
    </xf>
    <xf numFmtId="2" fontId="62" fillId="2" borderId="20" xfId="1" applyNumberFormat="1" applyFont="1" applyFill="1" applyBorder="1" applyAlignment="1">
      <alignment horizontal="center"/>
    </xf>
    <xf numFmtId="167" fontId="0" fillId="2" borderId="0" xfId="0" applyNumberFormat="1" applyFill="1"/>
    <xf numFmtId="167" fontId="0" fillId="2" borderId="0" xfId="21" applyNumberFormat="1" applyFont="1" applyFill="1"/>
    <xf numFmtId="167" fontId="62" fillId="2" borderId="14" xfId="0" applyNumberFormat="1" applyFont="1" applyFill="1" applyBorder="1" applyAlignment="1">
      <alignment horizontal="center"/>
    </xf>
    <xf numFmtId="2" fontId="62" fillId="2" borderId="21" xfId="1" applyNumberFormat="1" applyFont="1" applyFill="1" applyBorder="1" applyAlignment="1">
      <alignment horizontal="center"/>
    </xf>
    <xf numFmtId="167" fontId="62" fillId="2" borderId="17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wrapText="1"/>
    </xf>
    <xf numFmtId="0" fontId="13" fillId="2" borderId="22" xfId="0" applyFont="1" applyFill="1" applyBorder="1" applyAlignment="1">
      <alignment horizontal="center"/>
    </xf>
    <xf numFmtId="17" fontId="13" fillId="2" borderId="23" xfId="0" applyNumberFormat="1" applyFont="1" applyFill="1" applyBorder="1" applyAlignment="1">
      <alignment horizontal="center"/>
    </xf>
    <xf numFmtId="0" fontId="8" fillId="2" borderId="23" xfId="0" applyFont="1" applyFill="1" applyBorder="1"/>
    <xf numFmtId="0" fontId="65" fillId="2" borderId="0" xfId="0" applyFont="1" applyFill="1" applyAlignment="1">
      <alignment vertical="center" wrapText="1"/>
    </xf>
    <xf numFmtId="0" fontId="0" fillId="2" borderId="3" xfId="0" applyFill="1" applyBorder="1"/>
    <xf numFmtId="167" fontId="62" fillId="2" borderId="24" xfId="0" applyNumberFormat="1" applyFont="1" applyFill="1" applyBorder="1" applyAlignment="1">
      <alignment horizontal="center"/>
    </xf>
    <xf numFmtId="167" fontId="62" fillId="2" borderId="2" xfId="0" applyNumberFormat="1" applyFont="1" applyFill="1" applyBorder="1" applyAlignment="1">
      <alignment horizontal="center"/>
    </xf>
    <xf numFmtId="0" fontId="0" fillId="2" borderId="19" xfId="0" applyFill="1" applyBorder="1"/>
    <xf numFmtId="167" fontId="62" fillId="2" borderId="15" xfId="0" applyNumberFormat="1" applyFont="1" applyFill="1" applyBorder="1" applyAlignment="1">
      <alignment horizontal="center"/>
    </xf>
    <xf numFmtId="167" fontId="62" fillId="2" borderId="0" xfId="0" applyNumberFormat="1" applyFont="1" applyFill="1" applyAlignment="1">
      <alignment horizontal="center"/>
    </xf>
    <xf numFmtId="0" fontId="8" fillId="2" borderId="19" xfId="0" applyFont="1" applyFill="1" applyBorder="1" applyAlignment="1">
      <alignment wrapText="1"/>
    </xf>
    <xf numFmtId="167" fontId="62" fillId="2" borderId="22" xfId="0" applyNumberFormat="1" applyFont="1" applyFill="1" applyBorder="1" applyAlignment="1">
      <alignment horizontal="center"/>
    </xf>
    <xf numFmtId="167" fontId="62" fillId="2" borderId="3" xfId="0" applyNumberFormat="1" applyFont="1" applyFill="1" applyBorder="1" applyAlignment="1">
      <alignment horizontal="center"/>
    </xf>
    <xf numFmtId="0" fontId="0" fillId="2" borderId="17" xfId="0" applyFill="1" applyBorder="1"/>
    <xf numFmtId="0" fontId="8" fillId="2" borderId="17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7" fontId="13" fillId="2" borderId="1" xfId="0" applyNumberFormat="1" applyFont="1" applyFill="1" applyBorder="1" applyAlignment="1">
      <alignment horizontal="center"/>
    </xf>
    <xf numFmtId="0" fontId="7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76" fillId="0" borderId="0" xfId="0" applyFont="1" applyAlignment="1">
      <alignment vertical="center" wrapText="1"/>
    </xf>
    <xf numFmtId="0" fontId="76" fillId="0" borderId="0" xfId="0" applyFont="1" applyAlignment="1">
      <alignment vertical="center"/>
    </xf>
    <xf numFmtId="0" fontId="8" fillId="2" borderId="0" xfId="0" applyFont="1" applyFill="1" applyAlignment="1">
      <alignment wrapText="1"/>
    </xf>
    <xf numFmtId="0" fontId="77" fillId="2" borderId="0" xfId="0" applyFont="1" applyFill="1" applyAlignment="1">
      <alignment vertical="center"/>
    </xf>
    <xf numFmtId="0" fontId="9" fillId="2" borderId="16" xfId="0" applyFont="1" applyFill="1" applyBorder="1" applyAlignment="1">
      <alignment horizontal="center"/>
    </xf>
    <xf numFmtId="0" fontId="62" fillId="0" borderId="0" xfId="0" applyFont="1" applyAlignment="1">
      <alignment wrapText="1"/>
    </xf>
    <xf numFmtId="0" fontId="8" fillId="0" borderId="0" xfId="0" applyFont="1" applyBorder="1"/>
    <xf numFmtId="0" fontId="8" fillId="0" borderId="23" xfId="0" applyFont="1" applyBorder="1"/>
    <xf numFmtId="0" fontId="8" fillId="27" borderId="23" xfId="0" applyFont="1" applyFill="1" applyBorder="1"/>
    <xf numFmtId="0" fontId="8" fillId="0" borderId="23" xfId="0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28" borderId="23" xfId="0" applyFont="1" applyFill="1" applyBorder="1"/>
    <xf numFmtId="0" fontId="8" fillId="0" borderId="23" xfId="0" applyFont="1" applyFill="1" applyBorder="1"/>
    <xf numFmtId="0" fontId="5" fillId="0" borderId="0" xfId="300" applyFont="1" applyBorder="1"/>
    <xf numFmtId="17" fontId="65" fillId="0" borderId="0" xfId="300" applyNumberFormat="1" applyFont="1" applyBorder="1" applyAlignment="1">
      <alignment horizontal="center" vertical="center"/>
    </xf>
    <xf numFmtId="0" fontId="65" fillId="0" borderId="0" xfId="300" applyFont="1" applyBorder="1" applyAlignment="1">
      <alignment horizontal="center" vertical="center"/>
    </xf>
    <xf numFmtId="2" fontId="5" fillId="0" borderId="0" xfId="1" applyNumberFormat="1" applyFont="1" applyBorder="1"/>
    <xf numFmtId="2" fontId="5" fillId="0" borderId="0" xfId="300" applyNumberFormat="1" applyFont="1" applyBorder="1"/>
    <xf numFmtId="0" fontId="69" fillId="0" borderId="0" xfId="0" applyFont="1" applyBorder="1"/>
    <xf numFmtId="167" fontId="5" fillId="0" borderId="0" xfId="300" applyNumberFormat="1" applyFont="1" applyBorder="1"/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5" fillId="2" borderId="0" xfId="9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63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17" fontId="65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65" fillId="2" borderId="0" xfId="300" applyNumberFormat="1" applyFont="1" applyFill="1" applyBorder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5" fillId="0" borderId="23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1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2" xfId="7" xr:uid="{00000000-0005-0000-0000-0000A9000000}"/>
    <cellStyle name="Normal 2 2" xfId="8" xr:uid="{00000000-0005-0000-0000-0000AA000000}"/>
    <cellStyle name="Normal 2 2 2" xfId="179" xr:uid="{00000000-0005-0000-0000-0000AB000000}"/>
    <cellStyle name="Normal 2 2 3" xfId="259" xr:uid="{00000000-0005-0000-0000-0000AC000000}"/>
    <cellStyle name="Normal 2 2 3 2" xfId="266" xr:uid="{00000000-0005-0000-0000-0000AD000000}"/>
    <cellStyle name="Normal 2 2 3 3" xfId="293" xr:uid="{00000000-0005-0000-0000-0000AE000000}"/>
    <cellStyle name="Normal 2 3" xfId="9" xr:uid="{00000000-0005-0000-0000-0000AF000000}"/>
    <cellStyle name="Normal 2 3 2" xfId="10" xr:uid="{00000000-0005-0000-0000-0000B0000000}"/>
    <cellStyle name="Normal 2 3 3" xfId="277" xr:uid="{00000000-0005-0000-0000-0000B1000000}"/>
    <cellStyle name="Normal 2 4" xfId="23" xr:uid="{00000000-0005-0000-0000-0000B2000000}"/>
    <cellStyle name="Normal 2 4 2" xfId="265" xr:uid="{00000000-0005-0000-0000-0000B3000000}"/>
    <cellStyle name="Normal 2 4 3" xfId="288" xr:uid="{00000000-0005-0000-0000-0000B4000000}"/>
    <cellStyle name="Normal 2 5" xfId="26" xr:uid="{00000000-0005-0000-0000-0000B5000000}"/>
    <cellStyle name="Normal 2 5 2" xfId="278" xr:uid="{00000000-0005-0000-0000-0000B6000000}"/>
    <cellStyle name="Normal 2 5 3" xfId="290" xr:uid="{00000000-0005-0000-0000-0000B7000000}"/>
    <cellStyle name="Normal 2 6" xfId="256" xr:uid="{00000000-0005-0000-0000-0000B8000000}"/>
    <cellStyle name="Normal 2_Cuadros base 2000 (Compendio) 07 10 2010" xfId="180" xr:uid="{00000000-0005-0000-0000-0000B9000000}"/>
    <cellStyle name="Normal 3" xfId="11" xr:uid="{00000000-0005-0000-0000-0000BA000000}"/>
    <cellStyle name="Normal 3 10" xfId="181" xr:uid="{00000000-0005-0000-0000-0000BB000000}"/>
    <cellStyle name="Normal 3 11" xfId="182" xr:uid="{00000000-0005-0000-0000-0000BC000000}"/>
    <cellStyle name="Normal 3 12" xfId="183" xr:uid="{00000000-0005-0000-0000-0000BD000000}"/>
    <cellStyle name="Normal 3 13" xfId="184" xr:uid="{00000000-0005-0000-0000-0000BE000000}"/>
    <cellStyle name="Normal 3 14" xfId="185" xr:uid="{00000000-0005-0000-0000-0000BF000000}"/>
    <cellStyle name="Normal 3 15" xfId="186" xr:uid="{00000000-0005-0000-0000-0000C0000000}"/>
    <cellStyle name="Normal 3 16" xfId="187" xr:uid="{00000000-0005-0000-0000-0000C1000000}"/>
    <cellStyle name="Normal 3 17" xfId="188" xr:uid="{00000000-0005-0000-0000-0000C2000000}"/>
    <cellStyle name="Normal 3 18" xfId="189" xr:uid="{00000000-0005-0000-0000-0000C3000000}"/>
    <cellStyle name="Normal 3 19" xfId="190" xr:uid="{00000000-0005-0000-0000-0000C4000000}"/>
    <cellStyle name="Normal 3 2" xfId="12" xr:uid="{00000000-0005-0000-0000-0000C5000000}"/>
    <cellStyle name="Normal 3 2 2" xfId="191" xr:uid="{00000000-0005-0000-0000-0000C6000000}"/>
    <cellStyle name="Normal 3 2 3" xfId="192" xr:uid="{00000000-0005-0000-0000-0000C7000000}"/>
    <cellStyle name="Normal 3 2 4" xfId="283" xr:uid="{00000000-0005-0000-0000-0000C8000000}"/>
    <cellStyle name="Normal 3 2_Cuadros de publicación base 2005_16 10 2010" xfId="193" xr:uid="{00000000-0005-0000-0000-0000C9000000}"/>
    <cellStyle name="Normal 3 20" xfId="194" xr:uid="{00000000-0005-0000-0000-0000CA000000}"/>
    <cellStyle name="Normal 3 21" xfId="195" xr:uid="{00000000-0005-0000-0000-0000CB000000}"/>
    <cellStyle name="Normal 3 22" xfId="196" xr:uid="{00000000-0005-0000-0000-0000CC000000}"/>
    <cellStyle name="Normal 3 23" xfId="197" xr:uid="{00000000-0005-0000-0000-0000CD000000}"/>
    <cellStyle name="Normal 3 24" xfId="198" xr:uid="{00000000-0005-0000-0000-0000CE000000}"/>
    <cellStyle name="Normal 3 25" xfId="199" xr:uid="{00000000-0005-0000-0000-0000CF000000}"/>
    <cellStyle name="Normal 3 26" xfId="200" xr:uid="{00000000-0005-0000-0000-0000D0000000}"/>
    <cellStyle name="Normal 3 27" xfId="201" xr:uid="{00000000-0005-0000-0000-0000D1000000}"/>
    <cellStyle name="Normal 3 28" xfId="202" xr:uid="{00000000-0005-0000-0000-0000D2000000}"/>
    <cellStyle name="Normal 3 29" xfId="203" xr:uid="{00000000-0005-0000-0000-0000D3000000}"/>
    <cellStyle name="Normal 3 3" xfId="204" xr:uid="{00000000-0005-0000-0000-0000D4000000}"/>
    <cellStyle name="Normal 3 30" xfId="205" xr:uid="{00000000-0005-0000-0000-0000D5000000}"/>
    <cellStyle name="Normal 3 30 2" xfId="276" xr:uid="{00000000-0005-0000-0000-0000D6000000}"/>
    <cellStyle name="Normal 3 30 3" xfId="292" xr:uid="{00000000-0005-0000-0000-0000D7000000}"/>
    <cellStyle name="Normal 3 31" xfId="270" xr:uid="{00000000-0005-0000-0000-0000D8000000}"/>
    <cellStyle name="Normal 3 32" xfId="271" xr:uid="{00000000-0005-0000-0000-0000D9000000}"/>
    <cellStyle name="Normal 3 4" xfId="206" xr:uid="{00000000-0005-0000-0000-0000DA000000}"/>
    <cellStyle name="Normal 3 5" xfId="207" xr:uid="{00000000-0005-0000-0000-0000DB000000}"/>
    <cellStyle name="Normal 3 6" xfId="208" xr:uid="{00000000-0005-0000-0000-0000DC000000}"/>
    <cellStyle name="Normal 3 7" xfId="209" xr:uid="{00000000-0005-0000-0000-0000DD000000}"/>
    <cellStyle name="Normal 3 8" xfId="210" xr:uid="{00000000-0005-0000-0000-0000DE000000}"/>
    <cellStyle name="Normal 3 9" xfId="211" xr:uid="{00000000-0005-0000-0000-0000DF000000}"/>
    <cellStyle name="Normal 3_Cuadros base 2000 (Compendio) 07 10 2010" xfId="212" xr:uid="{00000000-0005-0000-0000-0000E0000000}"/>
    <cellStyle name="Normal 4" xfId="13" xr:uid="{00000000-0005-0000-0000-0000E1000000}"/>
    <cellStyle name="Normal 4 2" xfId="213" xr:uid="{00000000-0005-0000-0000-0000E2000000}"/>
    <cellStyle name="Normal 4 3" xfId="214" xr:uid="{00000000-0005-0000-0000-0000E3000000}"/>
    <cellStyle name="Normal 4 4" xfId="261" xr:uid="{00000000-0005-0000-0000-0000E4000000}"/>
    <cellStyle name="Normal 4 4 2" xfId="275" xr:uid="{00000000-0005-0000-0000-0000E5000000}"/>
    <cellStyle name="Normal 4 4 3" xfId="294" xr:uid="{00000000-0005-0000-0000-0000E6000000}"/>
    <cellStyle name="Normal 5" xfId="14" xr:uid="{00000000-0005-0000-0000-0000E7000000}"/>
    <cellStyle name="Normal 5 2" xfId="268" xr:uid="{00000000-0005-0000-0000-0000E8000000}"/>
    <cellStyle name="Normal 5 2 2" xfId="274" xr:uid="{00000000-0005-0000-0000-0000E9000000}"/>
    <cellStyle name="Normal 5 2 3" xfId="298" xr:uid="{00000000-0005-0000-0000-0000EA000000}"/>
    <cellStyle name="Normal 6" xfId="15" xr:uid="{00000000-0005-0000-0000-0000EB000000}"/>
    <cellStyle name="Normal 6 2" xfId="269" xr:uid="{00000000-0005-0000-0000-0000EC000000}"/>
    <cellStyle name="Normal 6 2 2" xfId="273" xr:uid="{00000000-0005-0000-0000-0000ED000000}"/>
    <cellStyle name="Normal 6 2 3" xfId="299" xr:uid="{00000000-0005-0000-0000-0000EE000000}"/>
    <cellStyle name="Normal 7" xfId="22" xr:uid="{00000000-0005-0000-0000-0000EF000000}"/>
    <cellStyle name="Normal 7 2" xfId="253" xr:uid="{00000000-0005-0000-0000-0000F0000000}"/>
    <cellStyle name="Normal 7 3" xfId="262" xr:uid="{00000000-0005-0000-0000-0000F1000000}"/>
    <cellStyle name="Normal 7 4" xfId="287" xr:uid="{00000000-0005-0000-0000-0000F2000000}"/>
    <cellStyle name="Normal 8" xfId="25" xr:uid="{00000000-0005-0000-0000-0000F3000000}"/>
    <cellStyle name="Normal 8 2" xfId="252" xr:uid="{00000000-0005-0000-0000-0000F4000000}"/>
    <cellStyle name="Normal 8 3" xfId="289" xr:uid="{00000000-0005-0000-0000-0000F5000000}"/>
    <cellStyle name="Normal 9" xfId="27" xr:uid="{00000000-0005-0000-0000-0000F6000000}"/>
    <cellStyle name="Normal 9 2" xfId="254" xr:uid="{00000000-0005-0000-0000-0000F7000000}"/>
    <cellStyle name="Normal_SurveySummary_07172008-BANCOS_1" xfId="300" xr:uid="{8FC4A58F-CF49-4F60-8151-FAF868E8534E}"/>
    <cellStyle name="Notas 2" xfId="215" xr:uid="{00000000-0005-0000-0000-0000F8000000}"/>
    <cellStyle name="Notas 2 2" xfId="216" xr:uid="{00000000-0005-0000-0000-0000F9000000}"/>
    <cellStyle name="Notas 3" xfId="217" xr:uid="{00000000-0005-0000-0000-0000FA000000}"/>
    <cellStyle name="Notas 4" xfId="218" xr:uid="{00000000-0005-0000-0000-0000FB000000}"/>
    <cellStyle name="Notas 5" xfId="219" xr:uid="{00000000-0005-0000-0000-0000FC000000}"/>
    <cellStyle name="Porcentaje" xfId="1" builtinId="5"/>
    <cellStyle name="Porcentaje 2" xfId="16" xr:uid="{00000000-0005-0000-0000-0000FE000000}"/>
    <cellStyle name="Porcentaje 2 2" xfId="258" xr:uid="{00000000-0005-0000-0000-0000FF000000}"/>
    <cellStyle name="Porcentaje 2 3" xfId="284" xr:uid="{00000000-0005-0000-0000-000000010000}"/>
    <cellStyle name="Porcentaje 3" xfId="20" xr:uid="{00000000-0005-0000-0000-000001010000}"/>
    <cellStyle name="Porcentaje 4" xfId="282" xr:uid="{00000000-0005-0000-0000-000002010000}"/>
    <cellStyle name="Porcentual 2" xfId="17" xr:uid="{00000000-0005-0000-0000-000003010000}"/>
    <cellStyle name="Porcentual 2 2" xfId="18" xr:uid="{00000000-0005-0000-0000-000004010000}"/>
    <cellStyle name="Porcentual 2 2 2" xfId="272" xr:uid="{00000000-0005-0000-0000-000005010000}"/>
    <cellStyle name="Porcentual 2 2 3" xfId="286" xr:uid="{00000000-0005-0000-0000-000006010000}"/>
    <cellStyle name="Porcentual 2 3" xfId="24" xr:uid="{00000000-0005-0000-0000-000007010000}"/>
    <cellStyle name="Porcentual 2 4" xfId="257" xr:uid="{00000000-0005-0000-0000-000008010000}"/>
    <cellStyle name="Porcentual 2 5" xfId="285" xr:uid="{00000000-0005-0000-0000-000009010000}"/>
    <cellStyle name="Porcentual 3" xfId="19" xr:uid="{00000000-0005-0000-0000-00000A010000}"/>
    <cellStyle name="Porcentual 4" xfId="2" xr:uid="{00000000-0005-0000-0000-00000B010000}"/>
    <cellStyle name="Salida 2" xfId="220" xr:uid="{00000000-0005-0000-0000-00000C010000}"/>
    <cellStyle name="Salida 3" xfId="221" xr:uid="{00000000-0005-0000-0000-00000D010000}"/>
    <cellStyle name="Salida 4" xfId="222" xr:uid="{00000000-0005-0000-0000-00000E010000}"/>
    <cellStyle name="Salida 5" xfId="223" xr:uid="{00000000-0005-0000-0000-00000F010000}"/>
    <cellStyle name="Texto de advertencia 2" xfId="224" xr:uid="{00000000-0005-0000-0000-000010010000}"/>
    <cellStyle name="Texto de advertencia 2 2" xfId="225" xr:uid="{00000000-0005-0000-0000-000011010000}"/>
    <cellStyle name="Texto de advertencia 3" xfId="226" xr:uid="{00000000-0005-0000-0000-000012010000}"/>
    <cellStyle name="Texto de advertencia 4" xfId="227" xr:uid="{00000000-0005-0000-0000-000013010000}"/>
    <cellStyle name="Texto de advertencia 5" xfId="228" xr:uid="{00000000-0005-0000-0000-000014010000}"/>
    <cellStyle name="Texto explicativo 2" xfId="229" xr:uid="{00000000-0005-0000-0000-000015010000}"/>
    <cellStyle name="Texto explicativo 3" xfId="230" xr:uid="{00000000-0005-0000-0000-000016010000}"/>
    <cellStyle name="Texto explicativo 4" xfId="231" xr:uid="{00000000-0005-0000-0000-000017010000}"/>
    <cellStyle name="Texto explicativo 5" xfId="232" xr:uid="{00000000-0005-0000-0000-000018010000}"/>
    <cellStyle name="Título 1 2" xfId="233" xr:uid="{00000000-0005-0000-0000-000019010000}"/>
    <cellStyle name="Título 1 3" xfId="234" xr:uid="{00000000-0005-0000-0000-00001A010000}"/>
    <cellStyle name="Título 1 4" xfId="235" xr:uid="{00000000-0005-0000-0000-00001B010000}"/>
    <cellStyle name="Título 1 5" xfId="236" xr:uid="{00000000-0005-0000-0000-00001C010000}"/>
    <cellStyle name="Título 2 2" xfId="237" xr:uid="{00000000-0005-0000-0000-00001D010000}"/>
    <cellStyle name="Título 2 3" xfId="238" xr:uid="{00000000-0005-0000-0000-00001E010000}"/>
    <cellStyle name="Título 2 4" xfId="239" xr:uid="{00000000-0005-0000-0000-00001F010000}"/>
    <cellStyle name="Título 2 5" xfId="240" xr:uid="{00000000-0005-0000-0000-000020010000}"/>
    <cellStyle name="Título 3 2" xfId="241" xr:uid="{00000000-0005-0000-0000-000021010000}"/>
    <cellStyle name="Título 3 3" xfId="242" xr:uid="{00000000-0005-0000-0000-000022010000}"/>
    <cellStyle name="Título 3 4" xfId="243" xr:uid="{00000000-0005-0000-0000-000023010000}"/>
    <cellStyle name="Título 3 5" xfId="244" xr:uid="{00000000-0005-0000-0000-000024010000}"/>
    <cellStyle name="Título 4" xfId="245" xr:uid="{00000000-0005-0000-0000-000025010000}"/>
    <cellStyle name="Título 5" xfId="246" xr:uid="{00000000-0005-0000-0000-000026010000}"/>
    <cellStyle name="Título 6" xfId="247" xr:uid="{00000000-0005-0000-0000-000027010000}"/>
    <cellStyle name="Título 7" xfId="248" xr:uid="{00000000-0005-0000-0000-000028010000}"/>
    <cellStyle name="Título 8" xfId="249" xr:uid="{00000000-0005-0000-0000-000029010000}"/>
    <cellStyle name="Título 9" xfId="250" xr:uid="{00000000-0005-0000-0000-00002A010000}"/>
    <cellStyle name="Total 2" xfId="251" xr:uid="{00000000-0005-0000-0000-00002B01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96035600"/>
        <c:axId val="196035040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-3.96875000000000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9-4984-A57A-44A947361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23.53159962639883</c:v>
                </c:pt>
                <c:pt idx="42">
                  <c:v>49.51386858699837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33920"/>
        <c:axId val="196034480"/>
      </c:lineChart>
      <c:dateAx>
        <c:axId val="196033920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603448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603448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6033920"/>
        <c:crosses val="autoZero"/>
        <c:crossBetween val="between"/>
      </c:valAx>
      <c:valAx>
        <c:axId val="19603504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6035600"/>
        <c:crosses val="max"/>
        <c:crossBetween val="between"/>
      </c:valAx>
      <c:dateAx>
        <c:axId val="19603560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9603504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436640"/>
        <c:axId val="200437200"/>
      </c:lineChart>
      <c:dateAx>
        <c:axId val="200436640"/>
        <c:scaling>
          <c:orientation val="minMax"/>
          <c:min val="40057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2004372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200437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0043664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-20</c:v>
                </c:pt>
                <c:pt idx="2">
                  <c:v>26.666666666666668</c:v>
                </c:pt>
                <c:pt idx="3">
                  <c:v>26.666666666666668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-42.857142857142854</c:v>
                </c:pt>
                <c:pt idx="1">
                  <c:v>0</c:v>
                </c:pt>
                <c:pt idx="2">
                  <c:v>42.857142857142854</c:v>
                </c:pt>
                <c:pt idx="3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-0.5</c:v>
                </c:pt>
                <c:pt idx="1">
                  <c:v>-0.5</c:v>
                </c:pt>
                <c:pt idx="2">
                  <c:v>0</c:v>
                </c:pt>
                <c:pt idx="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00441120"/>
        <c:axId val="200441680"/>
      </c:barChart>
      <c:catAx>
        <c:axId val="200441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00441680"/>
        <c:crosses val="autoZero"/>
        <c:auto val="1"/>
        <c:lblAlgn val="ctr"/>
        <c:lblOffset val="100"/>
        <c:noMultiLvlLbl val="0"/>
      </c:catAx>
      <c:valAx>
        <c:axId val="2004416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004411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-57.142857142857139</c:v>
                </c:pt>
                <c:pt idx="1">
                  <c:v>-35.714285714285715</c:v>
                </c:pt>
                <c:pt idx="2">
                  <c:v>14.285714285714285</c:v>
                </c:pt>
                <c:pt idx="3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-25</c:v>
                </c:pt>
                <c:pt idx="1">
                  <c:v>-50</c:v>
                </c:pt>
                <c:pt idx="2">
                  <c:v>0</c:v>
                </c:pt>
                <c:pt idx="3">
                  <c:v>-12.5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anchorCtr="0"/>
              <a:lstStyle/>
              <a:p>
                <a:pPr algn="ctr">
                  <a:defRPr lang="es-CO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00445600"/>
        <c:axId val="200446160"/>
      </c:barChart>
      <c:catAx>
        <c:axId val="20044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200446160"/>
        <c:crosses val="autoZero"/>
        <c:auto val="1"/>
        <c:lblAlgn val="ctr"/>
        <c:lblOffset val="100"/>
        <c:noMultiLvlLbl val="0"/>
      </c:catAx>
      <c:valAx>
        <c:axId val="2004461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004456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'G5'!$B$7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'G5'!$B$13:$B$198</c:f>
              <c:numCache>
                <c:formatCode>0.0</c:formatCode>
                <c:ptCount val="186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  <c:pt idx="39" formatCode="0.00">
                  <c:v>10.48529411764706</c:v>
                </c:pt>
                <c:pt idx="40" formatCode="0.00">
                  <c:v>9.4047619047619051</c:v>
                </c:pt>
                <c:pt idx="41" formatCode="0.00">
                  <c:v>16.666666666666664</c:v>
                </c:pt>
                <c:pt idx="42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B-4FFD-BAC5-FE1384DDD2E7}"/>
            </c:ext>
          </c:extLst>
        </c:ser>
        <c:ser>
          <c:idx val="0"/>
          <c:order val="1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'G5'!$J$13:$J$198</c:f>
              <c:numCache>
                <c:formatCode>0.0</c:formatCode>
                <c:ptCount val="186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B-4FFD-BAC5-FE1384DDD2E7}"/>
            </c:ext>
          </c:extLst>
        </c:ser>
        <c:ser>
          <c:idx val="2"/>
          <c:order val="2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'G5'!$I$13:$I$198</c:f>
              <c:numCache>
                <c:formatCode>0.0</c:formatCode>
                <c:ptCount val="186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B-4FFD-BAC5-FE1384DDD2E7}"/>
            </c:ext>
          </c:extLst>
        </c:ser>
        <c:ser>
          <c:idx val="3"/>
          <c:order val="3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'G5'!$N$13:$N$198</c:f>
              <c:numCache>
                <c:formatCode>0.0</c:formatCode>
                <c:ptCount val="186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7B-4FFD-BAC5-FE1384DDD2E7}"/>
            </c:ext>
          </c:extLst>
        </c:ser>
        <c:ser>
          <c:idx val="1"/>
          <c:order val="4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'G5'!$M$13:$M$198</c:f>
              <c:numCache>
                <c:formatCode>0.0</c:formatCode>
                <c:ptCount val="186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7B-4FFD-BAC5-FE1384DDD2E7}"/>
            </c:ext>
          </c:extLst>
        </c:ser>
        <c:ser>
          <c:idx val="5"/>
          <c:order val="5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'G5'!$A$13:$A$198</c:f>
              <c:numCache>
                <c:formatCode>mmm\-yy</c:formatCode>
                <c:ptCount val="186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'G5'!$L$13:$L$198</c:f>
              <c:numCache>
                <c:formatCode>0.0</c:formatCode>
                <c:ptCount val="186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B-4FFD-BAC5-FE1384DD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869648"/>
        <c:axId val="200870208"/>
      </c:lineChart>
      <c:dateAx>
        <c:axId val="200869648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70208"/>
        <c:crosses val="autoZero"/>
        <c:auto val="1"/>
        <c:lblOffset val="100"/>
        <c:baseTimeUnit val="months"/>
        <c:majorUnit val="6"/>
        <c:majorTimeUnit val="months"/>
      </c:dateAx>
      <c:valAx>
        <c:axId val="20087020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6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'G5'!$X$10:$X$198</c:f>
              <c:numCache>
                <c:formatCode>General</c:formatCode>
                <c:ptCount val="189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F-418E-A639-E19F4206E5EC}"/>
            </c:ext>
          </c:extLst>
        </c:ser>
        <c:ser>
          <c:idx val="3"/>
          <c:order val="1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'G5'!$AC$10:$AC$198</c:f>
              <c:numCache>
                <c:formatCode>General</c:formatCode>
                <c:ptCount val="189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F-418E-A639-E19F4206E5EC}"/>
            </c:ext>
          </c:extLst>
        </c:ser>
        <c:ser>
          <c:idx val="0"/>
          <c:order val="2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'G5'!$Z$10:$Z$198</c:f>
              <c:numCache>
                <c:formatCode>General</c:formatCode>
                <c:ptCount val="189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F-418E-A639-E19F4206E5EC}"/>
            </c:ext>
          </c:extLst>
        </c:ser>
        <c:ser>
          <c:idx val="1"/>
          <c:order val="3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'G5'!$R$10:$R$198</c:f>
              <c:numCache>
                <c:formatCode>General</c:formatCode>
                <c:ptCount val="189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0F-418E-A639-E19F4206E5EC}"/>
            </c:ext>
          </c:extLst>
        </c:ser>
        <c:ser>
          <c:idx val="4"/>
          <c:order val="4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'G5'!$T$10:$T$198</c:f>
              <c:numCache>
                <c:formatCode>General</c:formatCode>
                <c:ptCount val="189"/>
                <c:pt idx="0" formatCode="0.0">
                  <c:v>9.24098124098124</c:v>
                </c:pt>
                <c:pt idx="2" formatCode="0.0">
                  <c:v>12.280701754385964</c:v>
                </c:pt>
                <c:pt idx="3" formatCode="0.0">
                  <c:v>11.283208020050125</c:v>
                </c:pt>
                <c:pt idx="4" formatCode="0.0">
                  <c:v>10.841583537235712</c:v>
                </c:pt>
                <c:pt idx="5" formatCode="0.0">
                  <c:v>14.848484848484853</c:v>
                </c:pt>
                <c:pt idx="6" formatCode="0.0">
                  <c:v>6.9696969696969706</c:v>
                </c:pt>
                <c:pt idx="7" formatCode="0.0">
                  <c:v>11.481481481481483</c:v>
                </c:pt>
                <c:pt idx="8" formatCode="0.0">
                  <c:v>11.429881894278179</c:v>
                </c:pt>
                <c:pt idx="9" formatCode="0.0">
                  <c:v>8.0575622061690186</c:v>
                </c:pt>
                <c:pt idx="10" formatCode="0.0">
                  <c:v>7.5</c:v>
                </c:pt>
                <c:pt idx="11" formatCode="0.0">
                  <c:v>9.1666666666666661</c:v>
                </c:pt>
                <c:pt idx="12" formatCode="0.0">
                  <c:v>14.761904761904763</c:v>
                </c:pt>
                <c:pt idx="13" formatCode="0.0">
                  <c:v>9.0476190476190474</c:v>
                </c:pt>
                <c:pt idx="14" formatCode="0.0">
                  <c:v>8.4444444444444446</c:v>
                </c:pt>
                <c:pt idx="15" formatCode="0.0">
                  <c:v>6.3753501400560229</c:v>
                </c:pt>
                <c:pt idx="16" formatCode="0.0">
                  <c:v>4.6153846153846159</c:v>
                </c:pt>
                <c:pt idx="17" formatCode="0.0">
                  <c:v>8.0992063492063497</c:v>
                </c:pt>
                <c:pt idx="18" formatCode="0.0">
                  <c:v>7.083333333333333</c:v>
                </c:pt>
                <c:pt idx="19" formatCode="0.0">
                  <c:v>7.5555555555555554</c:v>
                </c:pt>
                <c:pt idx="20" formatCode="0.0">
                  <c:v>8.7309368191721131</c:v>
                </c:pt>
                <c:pt idx="21" formatCode="0.0">
                  <c:v>9.7777777777777786</c:v>
                </c:pt>
                <c:pt idx="22" formatCode="0.0">
                  <c:v>10.148148148148149</c:v>
                </c:pt>
                <c:pt idx="23" formatCode="0.0">
                  <c:v>8.4848484848484862</c:v>
                </c:pt>
                <c:pt idx="24" formatCode="0.0">
                  <c:v>10.952380952380954</c:v>
                </c:pt>
                <c:pt idx="25" formatCode="0.0">
                  <c:v>11.851851851851853</c:v>
                </c:pt>
                <c:pt idx="26" formatCode="0.0">
                  <c:v>2.9629629629629632</c:v>
                </c:pt>
                <c:pt idx="27" formatCode="0.0">
                  <c:v>10</c:v>
                </c:pt>
                <c:pt idx="28" formatCode="0.0">
                  <c:v>6.6178266178266183</c:v>
                </c:pt>
                <c:pt idx="29" formatCode="0.0">
                  <c:v>9.1111111111111107</c:v>
                </c:pt>
                <c:pt idx="30" formatCode="0.0">
                  <c:v>8.1481481481481488</c:v>
                </c:pt>
                <c:pt idx="31" formatCode="0.0">
                  <c:v>6</c:v>
                </c:pt>
                <c:pt idx="32" formatCode="0.0">
                  <c:v>4.1269841269841265</c:v>
                </c:pt>
                <c:pt idx="33" formatCode="0.0">
                  <c:v>3.3333333333333335</c:v>
                </c:pt>
                <c:pt idx="34" formatCode="0.0">
                  <c:v>6.666666666666667</c:v>
                </c:pt>
                <c:pt idx="35" formatCode="0.0">
                  <c:v>4.6666666666666661</c:v>
                </c:pt>
                <c:pt idx="36" formatCode="0.0">
                  <c:v>5.9259259259259265</c:v>
                </c:pt>
                <c:pt idx="37" formatCode="0.0">
                  <c:v>1.9047619047619047</c:v>
                </c:pt>
                <c:pt idx="38" formatCode="0.0">
                  <c:v>7.4074074074074083</c:v>
                </c:pt>
                <c:pt idx="39" formatCode="0.00">
                  <c:v>4.1666666666666661</c:v>
                </c:pt>
                <c:pt idx="40" formatCode="0.00">
                  <c:v>4.6296296296296298</c:v>
                </c:pt>
                <c:pt idx="41" formatCode="0.00">
                  <c:v>5.833333333333333</c:v>
                </c:pt>
                <c:pt idx="42" formatCode="0.00">
                  <c:v>10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0F-418E-A639-E19F4206E5EC}"/>
            </c:ext>
          </c:extLst>
        </c:ser>
        <c:ser>
          <c:idx val="5"/>
          <c:order val="5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'G5'!$A$10:$A$1998</c:f>
              <c:numCache>
                <c:formatCode>mmm\-yy</c:formatCode>
                <c:ptCount val="19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'G5'!$Y$10:$Y$198</c:f>
              <c:numCache>
                <c:formatCode>General</c:formatCode>
                <c:ptCount val="189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F-418E-A639-E19F420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875808"/>
        <c:axId val="200876368"/>
      </c:lineChart>
      <c:dateAx>
        <c:axId val="200875808"/>
        <c:scaling>
          <c:orientation val="minMax"/>
          <c:min val="4115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76368"/>
        <c:crosses val="autoZero"/>
        <c:auto val="0"/>
        <c:lblOffset val="100"/>
        <c:baseTimeUnit val="months"/>
        <c:majorUnit val="6"/>
        <c:majorTimeUnit val="months"/>
      </c:dateAx>
      <c:valAx>
        <c:axId val="2008763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7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'G5'!$AM$10:$AM$198</c:f>
              <c:numCache>
                <c:formatCode>General</c:formatCode>
                <c:ptCount val="189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3"/>
          <c:order val="1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'G5'!$AR$10:$AR$198</c:f>
              <c:numCache>
                <c:formatCode>General</c:formatCode>
                <c:ptCount val="189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4"/>
          <c:order val="2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'G5'!$AP$10:$AP$198</c:f>
              <c:numCache>
                <c:formatCode>General</c:formatCode>
                <c:ptCount val="189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3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'G5'!$AN$10:$AN$198</c:f>
              <c:numCache>
                <c:formatCode>General</c:formatCode>
                <c:ptCount val="189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4"/>
          <c:tx>
            <c:strRef>
              <c:f>'G5'!$AQ$7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'G5'!$AQ$10:$AQ$198</c:f>
              <c:numCache>
                <c:formatCode>General</c:formatCode>
                <c:ptCount val="189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5"/>
          <c:order val="5"/>
          <c:tx>
            <c:strRef>
              <c:f>'G5'!$AT$7</c:f>
              <c:strCache>
                <c:ptCount val="1"/>
                <c:pt idx="0">
                  <c:v>Otro</c:v>
                </c:pt>
              </c:strCache>
            </c:strRef>
          </c:tx>
          <c:spPr>
            <a:ln w="28575" cap="rnd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'G5'!$A$10:$A$198</c:f>
              <c:numCache>
                <c:formatCode>mmm\-yy</c:formatCode>
                <c:ptCount val="189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</c:numCache>
            </c:numRef>
          </c:cat>
          <c:val>
            <c:numRef>
              <c:f>'G5'!$AT$10:$AT$198</c:f>
              <c:numCache>
                <c:formatCode>General</c:formatCode>
                <c:ptCount val="189"/>
                <c:pt idx="0" formatCode="0.0">
                  <c:v>1.9047619047619047</c:v>
                </c:pt>
                <c:pt idx="2" formatCode="0.0">
                  <c:v>0.95238095238095233</c:v>
                </c:pt>
                <c:pt idx="3" formatCode="0.0">
                  <c:v>0</c:v>
                </c:pt>
                <c:pt idx="4" formatCode="0.0">
                  <c:v>0</c:v>
                </c:pt>
                <c:pt idx="5" formatCode="0.0">
                  <c:v>0</c:v>
                </c:pt>
                <c:pt idx="6" formatCode="0.0">
                  <c:v>1.9047619047619047</c:v>
                </c:pt>
                <c:pt idx="7" formatCode="0.0">
                  <c:v>0.95238095238095233</c:v>
                </c:pt>
                <c:pt idx="8" formatCode="0.0">
                  <c:v>2.8571428571428572</c:v>
                </c:pt>
                <c:pt idx="9" formatCode="0.0">
                  <c:v>0</c:v>
                </c:pt>
                <c:pt idx="10" formatCode="0.0">
                  <c:v>1.9047619047619047</c:v>
                </c:pt>
                <c:pt idx="11" formatCode="0.0">
                  <c:v>0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0</c:v>
                </c:pt>
                <c:pt idx="18" formatCode="0.0">
                  <c:v>0</c:v>
                </c:pt>
                <c:pt idx="19" formatCode="0.0">
                  <c:v>0</c:v>
                </c:pt>
                <c:pt idx="20" formatCode="0.0">
                  <c:v>0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0</c:v>
                </c:pt>
                <c:pt idx="24" formatCode="0.0">
                  <c:v>0</c:v>
                </c:pt>
                <c:pt idx="25" formatCode="0.0">
                  <c:v>0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0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0</c:v>
                </c:pt>
                <c:pt idx="34" formatCode="0.0">
                  <c:v>2.6666666666666665</c:v>
                </c:pt>
                <c:pt idx="35" formatCode="0.0">
                  <c:v>3.3333333333333335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1.6666666666666667</c:v>
                </c:pt>
                <c:pt idx="39" formatCode="0.00">
                  <c:v>1.6666666666666667</c:v>
                </c:pt>
                <c:pt idx="40" formatCode="0.00">
                  <c:v>13.333333333333334</c:v>
                </c:pt>
                <c:pt idx="41" formatCode="0.00">
                  <c:v>0</c:v>
                </c:pt>
                <c:pt idx="42" formatCode="0.00">
                  <c:v>4</c:v>
                </c:pt>
                <c:pt idx="43" formatCode="0.00">
                  <c:v>4</c:v>
                </c:pt>
                <c:pt idx="44" formatCode="0.00">
                  <c:v>0</c:v>
                </c:pt>
                <c:pt idx="45" formatCode="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0-495D-BF72-801EDD70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881968"/>
        <c:axId val="200882528"/>
      </c:lineChart>
      <c:dateAx>
        <c:axId val="200881968"/>
        <c:scaling>
          <c:orientation val="minMax"/>
          <c:min val="41153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82528"/>
        <c:crosses val="autoZero"/>
        <c:auto val="1"/>
        <c:lblOffset val="100"/>
        <c:baseTimeUnit val="months"/>
        <c:majorUnit val="6"/>
        <c:majorTimeUnit val="months"/>
      </c:dateAx>
      <c:valAx>
        <c:axId val="20088252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0088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7837219657887593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1-4E76-BBAE-AF33B8E46E69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1-4E76-BBAE-AF33B8E46E69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'G6'!$Z$8:$Z$54</c:f>
              <c:numCache>
                <c:formatCode>0.00</c:formatCode>
                <c:ptCount val="47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1-4E76-BBAE-AF33B8E46E69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1-4E76-BBAE-AF33B8E46E69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1-4E76-BBAE-AF33B8E46E69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01-4E76-BBAE-AF33B8E46E69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01-4E76-BBAE-AF33B8E46E69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01-4E76-BBAE-AF33B8E46E69}"/>
            </c:ext>
          </c:extLst>
        </c:ser>
        <c:ser>
          <c:idx val="8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01-4E76-BBAE-AF33B8E4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81888"/>
        <c:axId val="201882448"/>
      </c:lineChart>
      <c:dateAx>
        <c:axId val="201881888"/>
        <c:scaling>
          <c:orientation val="minMax"/>
          <c:min val="41883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201882448"/>
        <c:crosses val="autoZero"/>
        <c:auto val="0"/>
        <c:lblOffset val="100"/>
        <c:baseTimeUnit val="months"/>
        <c:majorUnit val="6"/>
        <c:majorTimeUnit val="months"/>
      </c:dateAx>
      <c:valAx>
        <c:axId val="20188244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2018818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9516666666666674E-2"/>
          <c:y val="0.87002443660059747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667829279560755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'G6'!$M$8:$M$52</c:f>
              <c:numCache>
                <c:formatCode>0.00</c:formatCode>
                <c:ptCount val="45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0-4914-B9C5-9CC538F922B8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0-4914-B9C5-9CC538F922B8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60-4914-B9C5-9CC538F922B8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'G6'!$R$8:$R$54</c:f>
              <c:numCache>
                <c:formatCode>0.00</c:formatCode>
                <c:ptCount val="4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60-4914-B9C5-9CC538F922B8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60-4914-B9C5-9CC538F922B8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60-4914-B9C5-9CC538F922B8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0-4914-B9C5-9CC538F922B8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0-4914-B9C5-9CC538F922B8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'G6'!$P$8:$P$54</c:f>
              <c:numCache>
                <c:formatCode>0.00</c:formatCode>
                <c:ptCount val="47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60-4914-B9C5-9CC538F9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890288"/>
        <c:axId val="201890848"/>
      </c:lineChart>
      <c:dateAx>
        <c:axId val="201890288"/>
        <c:scaling>
          <c:orientation val="minMax"/>
          <c:min val="41883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01890848"/>
        <c:crosses val="autoZero"/>
        <c:auto val="0"/>
        <c:lblOffset val="100"/>
        <c:baseTimeUnit val="months"/>
        <c:majorUnit val="6"/>
        <c:majorTimeUnit val="months"/>
      </c:dateAx>
      <c:valAx>
        <c:axId val="201890848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01890288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108002161286E-2"/>
          <c:y val="0.7931430679664311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891448957742527E-2"/>
          <c:y val="0.10985571994345344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5F-4CFD-BC81-AAF239399BC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5F-4CFD-BC81-AAF239399BC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5F-4CFD-BC81-AAF239399BC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5F-4CFD-BC81-AAF239399BC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5F-4CFD-BC81-AAF239399BC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5F-4CFD-BC81-AAF239399BC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'G6'!$K$8:$K$54</c:f>
              <c:numCache>
                <c:formatCode>0.00</c:formatCode>
                <c:ptCount val="47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F-4CFD-BC81-AAF239399BC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5F-4CFD-BC81-AAF239399BC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5F-4CFD-BC81-AAF23939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69792"/>
        <c:axId val="201570352"/>
      </c:lineChart>
      <c:dateAx>
        <c:axId val="201569792"/>
        <c:scaling>
          <c:orientation val="minMax"/>
          <c:min val="41518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01570352"/>
        <c:crosses val="autoZero"/>
        <c:auto val="0"/>
        <c:lblOffset val="100"/>
        <c:baseTimeUnit val="months"/>
        <c:majorUnit val="6"/>
        <c:majorTimeUnit val="months"/>
      </c:dateAx>
      <c:valAx>
        <c:axId val="2015703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2015697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  <c:pt idx="17" formatCode="_(* #,##0.00_);_(* \(#,##0.00\);_(* &quot;-&quot;??_);_(@_)">
                  <c:v>7.6923076923076925</c:v>
                </c:pt>
                <c:pt idx="18" formatCode="_(* #,##0.00_);_(* \(#,##0.00\);_(* &quot;-&quot;??_);_(@_)">
                  <c:v>43.75</c:v>
                </c:pt>
                <c:pt idx="19" formatCode="_(* #,##0.00_);_(* \(#,##0.00\);_(* &quot;-&quot;??_);_(@_)">
                  <c:v>43.75</c:v>
                </c:pt>
                <c:pt idx="20" formatCode="_(* #,##0.00_);_(* \(#,##0.00\);_(* &quot;-&quot;??_);_(@_)">
                  <c:v>37.5</c:v>
                </c:pt>
                <c:pt idx="21" formatCode="_(* #,##0.00_);_(* \(#,##0.00\);_(* &quot;-&quot;??_);_(@_)">
                  <c:v>42.857142857142854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17.204591583147476</c:v>
                </c:pt>
                <c:pt idx="17" formatCode="_(* #,##0.00_);_(* \(#,##0.00\);_(* &quot;-&quot;??_);_(@_)">
                  <c:v>6.8934328873853872</c:v>
                </c:pt>
                <c:pt idx="18" formatCode="_(* #,##0.00_);_(* \(#,##0.00\);_(* &quot;-&quot;??_);_(@_)">
                  <c:v>33.260665849472069</c:v>
                </c:pt>
                <c:pt idx="19" formatCode="_(* #,##0.00_);_(* \(#,##0.00\);_(* &quot;-&quot;??_);_(@_)">
                  <c:v>28.175026317480427</c:v>
                </c:pt>
                <c:pt idx="20" formatCode="_(* #,##0.00_);_(* \(#,##0.00\);_(* &quot;-&quot;??_);_(@_)">
                  <c:v>33.289667300177904</c:v>
                </c:pt>
                <c:pt idx="21" formatCode="_(* #,##0.00_);_(* \(#,##0.00\);_(* &quot;-&quot;??_);_(@_)">
                  <c:v>18.5898757363335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6.25</c:v>
                </c:pt>
                <c:pt idx="20" formatCode="_(* #,##0.00_);_(* \(#,##0.00\);_(* &quot;-&quot;??_);_(@_)">
                  <c:v>18.75</c:v>
                </c:pt>
                <c:pt idx="21" formatCode="_(* #,##0.00_);_(* \(#,##0.00\);_(* &quot;-&quot;??_);_(@_)">
                  <c:v>7.1428571428571423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6.25</c:v>
                </c:pt>
                <c:pt idx="19" formatCode="_(* #,##0.00_);_(* \(#,##0.00\);_(* &quot;-&quot;??_);_(@_)">
                  <c:v>12.5</c:v>
                </c:pt>
                <c:pt idx="20" formatCode="_(* #,##0.00_);_(* \(#,##0.00\);_(* &quot;-&quot;??_);_(@_)">
                  <c:v>12.5</c:v>
                </c:pt>
                <c:pt idx="21" formatCode="_(* #,##0.00_);_(* \(#,##0.0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74832"/>
        <c:axId val="201575392"/>
      </c:lineChart>
      <c:dateAx>
        <c:axId val="201574832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01575392"/>
        <c:crosses val="autoZero"/>
        <c:auto val="1"/>
        <c:lblOffset val="100"/>
        <c:baseTimeUnit val="months"/>
        <c:majorUnit val="6"/>
        <c:majorTimeUnit val="months"/>
      </c:dateAx>
      <c:valAx>
        <c:axId val="20157539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0157483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129593712"/>
        <c:axId val="129595392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2"/>
              <c:layout>
                <c:manualLayout>
                  <c:x val="0"/>
                  <c:y val="8.81944444444436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36-4DD2-A33F-D5252F6234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13.143957223472841</c:v>
                </c:pt>
                <c:pt idx="42">
                  <c:v>21.109045920453294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97632"/>
        <c:axId val="129596512"/>
      </c:lineChart>
      <c:dateAx>
        <c:axId val="129597632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295965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2959651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29597632"/>
        <c:crosses val="autoZero"/>
        <c:crossBetween val="between"/>
      </c:valAx>
      <c:valAx>
        <c:axId val="12959539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29593712"/>
        <c:crosses val="max"/>
        <c:crossBetween val="between"/>
      </c:valAx>
      <c:dateAx>
        <c:axId val="12959371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2959539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22.222222222222221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33.333333333333329</c:v>
                </c:pt>
                <c:pt idx="20" formatCode="_(* #,##0.00_);_(* \(#,##0.00\);_(* &quot;-&quot;??_);_(@_)">
                  <c:v>14.285714285714285</c:v>
                </c:pt>
                <c:pt idx="21" formatCode="_(* #,##0.00_);_(* \(#,##0.00\);_(* &quot;-&quot;??_);_(@_)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 formatCode="_(* #,##0.00_);_(* \(#,##0.00\);_(* &quot;-&quot;??_);_(@_)">
                  <c:v>-13.308734067583462</c:v>
                </c:pt>
                <c:pt idx="17" formatCode="_(* #,##0.00_);_(* \(#,##0.00\);_(* &quot;-&quot;??_);_(@_)">
                  <c:v>-9.5036049741939941</c:v>
                </c:pt>
                <c:pt idx="18" formatCode="_(* #,##0.00_);_(* \(#,##0.00\);_(* &quot;-&quot;??_);_(@_)">
                  <c:v>-2.4401636561402684</c:v>
                </c:pt>
                <c:pt idx="19" formatCode="_(* #,##0.00_);_(* \(#,##0.00\);_(* &quot;-&quot;??_);_(@_)">
                  <c:v>25.377762721448477</c:v>
                </c:pt>
                <c:pt idx="20" formatCode="0.00">
                  <c:v>33.135030919506299</c:v>
                </c:pt>
                <c:pt idx="21" formatCode="0.00">
                  <c:v>15.4516942186535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22.222222222222221</c:v>
                </c:pt>
                <c:pt idx="19" formatCode="_(* #,##0.00_);_(* \(#,##0.00\);_(* &quot;-&quot;??_);_(@_)">
                  <c:v>11.111111111111111</c:v>
                </c:pt>
                <c:pt idx="20" formatCode="_(* #,##0.00_);_(* \(#,##0.00\);_(* &quot;-&quot;??_);_(@_)">
                  <c:v>0</c:v>
                </c:pt>
                <c:pt idx="21" formatCode="_(* #,##0.00_);_(* \(#,##0.00\);_(* &quot;-&quot;??_);_(@_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11.111111111111111</c:v>
                </c:pt>
                <c:pt idx="19" formatCode="_(* #,##0.00_);_(* \(#,##0.00\);_(* &quot;-&quot;??_);_(@_)">
                  <c:v>0</c:v>
                </c:pt>
                <c:pt idx="20" formatCode="_(* #,##0.00_);_(* \(#,##0.00\);_(* &quot;-&quot;??_);_(@_)">
                  <c:v>14.285714285714301</c:v>
                </c:pt>
                <c:pt idx="21" formatCode="_(* #,##0.00_);_(* \(#,##0.00\);_(* &quot;-&quot;??_);_(@_)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253984"/>
        <c:axId val="243254544"/>
      </c:lineChart>
      <c:dateAx>
        <c:axId val="243253984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43254544"/>
        <c:crosses val="autoZero"/>
        <c:auto val="1"/>
        <c:lblOffset val="100"/>
        <c:baseTimeUnit val="months"/>
        <c:majorUnit val="6"/>
        <c:majorTimeUnit val="months"/>
      </c:dateAx>
      <c:valAx>
        <c:axId val="243254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432539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50</c:v>
                </c:pt>
                <c:pt idx="19" formatCode="_(* #,##0.00_);_(* \(#,##0.00\);_(* &quot;-&quot;??_);_(@_)">
                  <c:v>80</c:v>
                </c:pt>
                <c:pt idx="20" formatCode="_(* #,##0.00_);_(* \(#,##0.00\);_(* &quot;-&quot;??_);_(@_)">
                  <c:v>60</c:v>
                </c:pt>
                <c:pt idx="21" formatCode="_(* #,##0.00_);_(* \(#,##0.00\);_(* &quot;-&quot;??_);_(@_)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 formatCode="_(* #,##0.00_);_(* \(#,##0.00\);_(* &quot;-&quot;??_);_(@_)">
                  <c:v>-17.65083521439982</c:v>
                </c:pt>
                <c:pt idx="17" formatCode="_(* #,##0.00_);_(* \(#,##0.00\);_(* &quot;-&quot;??_);_(@_)">
                  <c:v>-15.944696966280119</c:v>
                </c:pt>
                <c:pt idx="18" formatCode="_(* #,##0.00_);_(* \(#,##0.00\);_(* &quot;-&quot;??_);_(@_)">
                  <c:v>8.3037231820149415</c:v>
                </c:pt>
                <c:pt idx="19" formatCode="_(* #,##0.00_);_(* \(#,##0.00\);_(* &quot;-&quot;??_);_(@_)">
                  <c:v>52.951248501685363</c:v>
                </c:pt>
                <c:pt idx="20" formatCode="_(* #,##0.00_);_(* \(#,##0.00\);_(* &quot;-&quot;??_);_(@_)">
                  <c:v>20.011559360280099</c:v>
                </c:pt>
                <c:pt idx="21" formatCode="0.00">
                  <c:v>12.6921916495379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25</c:v>
                </c:pt>
                <c:pt idx="19" formatCode="_(* #,##0.00_);_(* \(#,##0.00\);_(* &quot;-&quot;??_);_(@_)">
                  <c:v>60</c:v>
                </c:pt>
                <c:pt idx="20" formatCode="_(* #,##0.00_);_(* \(#,##0.00\);_(* &quot;-&quot;??_);_(@_)">
                  <c:v>40</c:v>
                </c:pt>
                <c:pt idx="21" formatCode="0.00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25</c:v>
                </c:pt>
                <c:pt idx="18" formatCode="_(* #,##0.00_);_(* \(#,##0.00\);_(* &quot;-&quot;??_);_(@_)">
                  <c:v>0</c:v>
                </c:pt>
                <c:pt idx="19" formatCode="_(* #,##0.00_);_(* \(#,##0.00\);_(* &quot;-&quot;??_);_(@_)">
                  <c:v>80</c:v>
                </c:pt>
                <c:pt idx="20" formatCode="_(* #,##0.00_);_(* \(#,##0.00\);_(* &quot;-&quot;??_);_(@_)">
                  <c:v>80</c:v>
                </c:pt>
                <c:pt idx="21" formatCode="0.0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259024"/>
        <c:axId val="243259584"/>
      </c:lineChart>
      <c:dateAx>
        <c:axId val="243259024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43259584"/>
        <c:crosses val="autoZero"/>
        <c:auto val="1"/>
        <c:lblOffset val="100"/>
        <c:baseTimeUnit val="months"/>
        <c:majorUnit val="6"/>
        <c:majorTimeUnit val="months"/>
      </c:dateAx>
      <c:valAx>
        <c:axId val="2432595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432590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36.512499999999996</c:v>
                </c:pt>
                <c:pt idx="1">
                  <c:v>23.880000000000003</c:v>
                </c:pt>
                <c:pt idx="2">
                  <c:v>21.666666666666668</c:v>
                </c:pt>
                <c:pt idx="3">
                  <c:v>25.325000000000003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39.833333333333336</c:v>
                </c:pt>
                <c:pt idx="1">
                  <c:v>25.166666666666664</c:v>
                </c:pt>
                <c:pt idx="2">
                  <c:v>32.333333333333329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5.3444180522565299</c:v>
                </c:pt>
                <c:pt idx="1">
                  <c:v>11.3714285714286</c:v>
                </c:pt>
                <c:pt idx="2">
                  <c:v>12.7803379416283</c:v>
                </c:pt>
                <c:pt idx="3">
                  <c:v>26.7130518234165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3263504"/>
        <c:axId val="243264064"/>
      </c:barChart>
      <c:catAx>
        <c:axId val="243263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243264064"/>
        <c:crosses val="autoZero"/>
        <c:auto val="1"/>
        <c:lblAlgn val="ctr"/>
        <c:lblOffset val="100"/>
        <c:noMultiLvlLbl val="0"/>
      </c:catAx>
      <c:valAx>
        <c:axId val="243264064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2432635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21.793109556283763</c:v>
                </c:pt>
                <c:pt idx="1">
                  <c:v>38.080319586417573</c:v>
                </c:pt>
                <c:pt idx="2">
                  <c:v>15.197237279244625</c:v>
                </c:pt>
                <c:pt idx="3">
                  <c:v>26.267614672701484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39.679967452195413</c:v>
                </c:pt>
                <c:pt idx="1">
                  <c:v>41.409395973154368</c:v>
                </c:pt>
                <c:pt idx="2">
                  <c:v>28.407088122605366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4.6320183677729068</c:v>
                </c:pt>
                <c:pt idx="1">
                  <c:v>4.4081041968162085</c:v>
                </c:pt>
                <c:pt idx="2">
                  <c:v>3.4785766158315177</c:v>
                </c:pt>
                <c:pt idx="3">
                  <c:v>14.819887834339948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267984"/>
        <c:axId val="243268544"/>
      </c:barChart>
      <c:catAx>
        <c:axId val="243267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43268544"/>
        <c:crosses val="autoZero"/>
        <c:auto val="1"/>
        <c:lblAlgn val="ctr"/>
        <c:lblOffset val="100"/>
        <c:noMultiLvlLbl val="0"/>
      </c:catAx>
      <c:valAx>
        <c:axId val="243268544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43267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A0-4D98-9625-0365973F3F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164784"/>
        <c:axId val="244165344"/>
      </c:lineChart>
      <c:dateAx>
        <c:axId val="244164784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2441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441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6478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>
                      <a:solidFill>
                        <a:srgbClr val="EAB2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33-43B8-824F-54F4121258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167584"/>
        <c:axId val="244168144"/>
      </c:lineChart>
      <c:dateAx>
        <c:axId val="244167584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2441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441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6758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C-4FED-A0C2-18B0CC6C6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170384"/>
        <c:axId val="244170944"/>
      </c:lineChart>
      <c:dateAx>
        <c:axId val="244170384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2441709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441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7038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1F-43E2-A8ED-8D2BDCAB5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173184"/>
        <c:axId val="244173744"/>
      </c:lineChart>
      <c:dateAx>
        <c:axId val="244173184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2441737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4417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73184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'G10'!$A$24:$A$55</c:f>
              <c:numCache>
                <c:formatCode>mmm\-yy</c:formatCode>
                <c:ptCount val="32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</c:numCache>
            </c:numRef>
          </c:cat>
          <c:val>
            <c:numRef>
              <c:f>'G10'!$B$24:$B$55</c:f>
              <c:numCache>
                <c:formatCode>0.0%</c:formatCode>
                <c:ptCount val="32"/>
                <c:pt idx="0">
                  <c:v>0.28599999999999998</c:v>
                </c:pt>
                <c:pt idx="1">
                  <c:v>0.26300000000000001</c:v>
                </c:pt>
                <c:pt idx="2">
                  <c:v>0.28599999999999998</c:v>
                </c:pt>
                <c:pt idx="3">
                  <c:v>0.39100000000000001</c:v>
                </c:pt>
                <c:pt idx="4">
                  <c:v>0.45</c:v>
                </c:pt>
                <c:pt idx="5">
                  <c:v>0.5</c:v>
                </c:pt>
                <c:pt idx="6">
                  <c:v>0.31578947368421051</c:v>
                </c:pt>
                <c:pt idx="7">
                  <c:v>0.41176470588235292</c:v>
                </c:pt>
                <c:pt idx="8">
                  <c:v>0.36842105263157893</c:v>
                </c:pt>
                <c:pt idx="9">
                  <c:v>0.29411764705882354</c:v>
                </c:pt>
                <c:pt idx="10">
                  <c:v>0.3125</c:v>
                </c:pt>
                <c:pt idx="11">
                  <c:v>0.15384615384615385</c:v>
                </c:pt>
                <c:pt idx="12">
                  <c:v>0.38461538461538464</c:v>
                </c:pt>
                <c:pt idx="13">
                  <c:v>0.4375</c:v>
                </c:pt>
                <c:pt idx="14">
                  <c:v>0.5714285714285714</c:v>
                </c:pt>
                <c:pt idx="15">
                  <c:v>0.66666666666666663</c:v>
                </c:pt>
                <c:pt idx="16">
                  <c:v>0.53333333333333333</c:v>
                </c:pt>
                <c:pt idx="17">
                  <c:v>0.53333333333333333</c:v>
                </c:pt>
                <c:pt idx="18">
                  <c:v>0.7142857142857143</c:v>
                </c:pt>
                <c:pt idx="19">
                  <c:v>0.41666666666666663</c:v>
                </c:pt>
                <c:pt idx="20">
                  <c:v>0.33333333333333331</c:v>
                </c:pt>
                <c:pt idx="21">
                  <c:v>0.5625</c:v>
                </c:pt>
                <c:pt idx="22">
                  <c:v>0.4375</c:v>
                </c:pt>
                <c:pt idx="23">
                  <c:v>0.60000000000000009</c:v>
                </c:pt>
                <c:pt idx="24">
                  <c:v>0.2857142857142857</c:v>
                </c:pt>
                <c:pt idx="25">
                  <c:v>0.4</c:v>
                </c:pt>
                <c:pt idx="26">
                  <c:v>0.30769230769230771</c:v>
                </c:pt>
                <c:pt idx="27">
                  <c:v>6.6666666666666666E-2</c:v>
                </c:pt>
                <c:pt idx="28">
                  <c:v>6.6666666666666666E-2</c:v>
                </c:pt>
                <c:pt idx="29">
                  <c:v>0.45454545454545459</c:v>
                </c:pt>
                <c:pt idx="30">
                  <c:v>0.25</c:v>
                </c:pt>
                <c:pt idx="31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F-41AA-841F-08E68785EFDE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'G10'!$A$24:$A$55</c:f>
              <c:numCache>
                <c:formatCode>mmm\-yy</c:formatCode>
                <c:ptCount val="32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</c:numCache>
            </c:numRef>
          </c:cat>
          <c:val>
            <c:numRef>
              <c:f>'G10'!$C$24:$C$55</c:f>
              <c:numCache>
                <c:formatCode>0.0%</c:formatCode>
                <c:ptCount val="32"/>
                <c:pt idx="0">
                  <c:v>0.66600000000000004</c:v>
                </c:pt>
                <c:pt idx="1">
                  <c:v>0.73699999999999999</c:v>
                </c:pt>
                <c:pt idx="2">
                  <c:v>0.61899999999999999</c:v>
                </c:pt>
                <c:pt idx="3">
                  <c:v>0.60899999999999999</c:v>
                </c:pt>
                <c:pt idx="4">
                  <c:v>0.5</c:v>
                </c:pt>
                <c:pt idx="5">
                  <c:v>0.44444444444444442</c:v>
                </c:pt>
                <c:pt idx="6">
                  <c:v>0.68421052631578949</c:v>
                </c:pt>
                <c:pt idx="7">
                  <c:v>0.47058823529411764</c:v>
                </c:pt>
                <c:pt idx="8">
                  <c:v>0.52631578947368418</c:v>
                </c:pt>
                <c:pt idx="9">
                  <c:v>0.6470588235294118</c:v>
                </c:pt>
                <c:pt idx="10">
                  <c:v>0.6875</c:v>
                </c:pt>
                <c:pt idx="11">
                  <c:v>0.61538461538461542</c:v>
                </c:pt>
                <c:pt idx="12">
                  <c:v>0.61538461538461542</c:v>
                </c:pt>
                <c:pt idx="13">
                  <c:v>0.5</c:v>
                </c:pt>
                <c:pt idx="14">
                  <c:v>0.42857142857142855</c:v>
                </c:pt>
                <c:pt idx="15">
                  <c:v>0.33333333333333331</c:v>
                </c:pt>
                <c:pt idx="16">
                  <c:v>0.46666666666666667</c:v>
                </c:pt>
                <c:pt idx="17">
                  <c:v>0.46666666666666667</c:v>
                </c:pt>
                <c:pt idx="18">
                  <c:v>0.21428571428571427</c:v>
                </c:pt>
                <c:pt idx="19">
                  <c:v>0.5</c:v>
                </c:pt>
                <c:pt idx="20">
                  <c:v>0.66666666666666663</c:v>
                </c:pt>
                <c:pt idx="21">
                  <c:v>0.375</c:v>
                </c:pt>
                <c:pt idx="22">
                  <c:v>0.4375</c:v>
                </c:pt>
                <c:pt idx="23">
                  <c:v>0.4</c:v>
                </c:pt>
                <c:pt idx="24">
                  <c:v>0.7142857142857143</c:v>
                </c:pt>
                <c:pt idx="25">
                  <c:v>0.6</c:v>
                </c:pt>
                <c:pt idx="26">
                  <c:v>0.69230769230769229</c:v>
                </c:pt>
                <c:pt idx="27">
                  <c:v>0.8666666666666667</c:v>
                </c:pt>
                <c:pt idx="28">
                  <c:v>0.73333333333333328</c:v>
                </c:pt>
                <c:pt idx="29">
                  <c:v>0.36363636363636365</c:v>
                </c:pt>
                <c:pt idx="30">
                  <c:v>0.5</c:v>
                </c:pt>
                <c:pt idx="31">
                  <c:v>0.58333333333333337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F-41AA-841F-08E68785EFDE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'G10'!$A$24:$A$55</c:f>
              <c:numCache>
                <c:formatCode>mmm\-yy</c:formatCode>
                <c:ptCount val="32"/>
                <c:pt idx="0">
                  <c:v>40969</c:v>
                </c:pt>
                <c:pt idx="1">
                  <c:v>41061</c:v>
                </c:pt>
                <c:pt idx="2">
                  <c:v>41153</c:v>
                </c:pt>
                <c:pt idx="3">
                  <c:v>41244</c:v>
                </c:pt>
                <c:pt idx="4">
                  <c:v>41334</c:v>
                </c:pt>
                <c:pt idx="5">
                  <c:v>41426</c:v>
                </c:pt>
                <c:pt idx="6">
                  <c:v>41518</c:v>
                </c:pt>
                <c:pt idx="7">
                  <c:v>41609</c:v>
                </c:pt>
                <c:pt idx="8">
                  <c:v>41699</c:v>
                </c:pt>
                <c:pt idx="9">
                  <c:v>41791</c:v>
                </c:pt>
                <c:pt idx="10">
                  <c:v>41883</c:v>
                </c:pt>
                <c:pt idx="11">
                  <c:v>41974</c:v>
                </c:pt>
                <c:pt idx="12">
                  <c:v>42064</c:v>
                </c:pt>
                <c:pt idx="13">
                  <c:v>42156</c:v>
                </c:pt>
                <c:pt idx="14">
                  <c:v>42248</c:v>
                </c:pt>
                <c:pt idx="15">
                  <c:v>42339</c:v>
                </c:pt>
                <c:pt idx="16">
                  <c:v>42430</c:v>
                </c:pt>
                <c:pt idx="17">
                  <c:v>42522</c:v>
                </c:pt>
                <c:pt idx="18">
                  <c:v>42614</c:v>
                </c:pt>
                <c:pt idx="19">
                  <c:v>42705</c:v>
                </c:pt>
                <c:pt idx="20">
                  <c:v>42795</c:v>
                </c:pt>
                <c:pt idx="21">
                  <c:v>42887</c:v>
                </c:pt>
                <c:pt idx="22">
                  <c:v>42979</c:v>
                </c:pt>
                <c:pt idx="23">
                  <c:v>43070</c:v>
                </c:pt>
                <c:pt idx="24">
                  <c:v>43160</c:v>
                </c:pt>
                <c:pt idx="25">
                  <c:v>43252</c:v>
                </c:pt>
                <c:pt idx="26">
                  <c:v>43344</c:v>
                </c:pt>
                <c:pt idx="27">
                  <c:v>43435</c:v>
                </c:pt>
                <c:pt idx="28">
                  <c:v>43525</c:v>
                </c:pt>
                <c:pt idx="29">
                  <c:v>43617</c:v>
                </c:pt>
                <c:pt idx="30">
                  <c:v>43709</c:v>
                </c:pt>
                <c:pt idx="31">
                  <c:v>43800</c:v>
                </c:pt>
              </c:numCache>
            </c:numRef>
          </c:cat>
          <c:val>
            <c:numRef>
              <c:f>'G10'!$D$24:$D$55</c:f>
              <c:numCache>
                <c:formatCode>0.0%</c:formatCode>
                <c:ptCount val="32"/>
                <c:pt idx="0">
                  <c:v>4.8000000000000001E-2</c:v>
                </c:pt>
                <c:pt idx="1">
                  <c:v>0</c:v>
                </c:pt>
                <c:pt idx="2">
                  <c:v>9.5000000000000001E-2</c:v>
                </c:pt>
                <c:pt idx="3">
                  <c:v>0</c:v>
                </c:pt>
                <c:pt idx="4">
                  <c:v>0.05</c:v>
                </c:pt>
                <c:pt idx="5">
                  <c:v>5.5555555555555552E-2</c:v>
                </c:pt>
                <c:pt idx="6">
                  <c:v>0</c:v>
                </c:pt>
                <c:pt idx="7">
                  <c:v>0.11764705882352941</c:v>
                </c:pt>
                <c:pt idx="8">
                  <c:v>0.10526315789473684</c:v>
                </c:pt>
                <c:pt idx="9">
                  <c:v>5.8823529411764705E-2</c:v>
                </c:pt>
                <c:pt idx="10">
                  <c:v>0</c:v>
                </c:pt>
                <c:pt idx="11">
                  <c:v>0.23076923076923078</c:v>
                </c:pt>
                <c:pt idx="12">
                  <c:v>0</c:v>
                </c:pt>
                <c:pt idx="13">
                  <c:v>6.25E-2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7.1428571428571425E-2</c:v>
                </c:pt>
                <c:pt idx="19">
                  <c:v>8.3333333333333329E-2</c:v>
                </c:pt>
                <c:pt idx="20">
                  <c:v>0</c:v>
                </c:pt>
                <c:pt idx="21">
                  <c:v>6.25E-2</c:v>
                </c:pt>
                <c:pt idx="22">
                  <c:v>0.125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6.6666666666666666E-2</c:v>
                </c:pt>
                <c:pt idx="28">
                  <c:v>0.2</c:v>
                </c:pt>
                <c:pt idx="29">
                  <c:v>0.18181818181818182</c:v>
                </c:pt>
                <c:pt idx="30">
                  <c:v>0.25</c:v>
                </c:pt>
                <c:pt idx="3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F-41AA-841F-08E68785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4177104"/>
        <c:axId val="244177664"/>
      </c:barChart>
      <c:dateAx>
        <c:axId val="244177104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177664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2441776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441771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797493467936370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'G11'!$A$20:$A$55</c:f>
              <c:numCache>
                <c:formatCode>mmm\-yy</c:formatCode>
                <c:ptCount val="36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</c:numCache>
            </c:numRef>
          </c:cat>
          <c:val>
            <c:numRef>
              <c:f>'G11'!$B$20:$B$55</c:f>
              <c:numCache>
                <c:formatCode>0.0%</c:formatCode>
                <c:ptCount val="36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9-4F74-9EFB-56AC6FF19A7B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'G11'!$A$20:$A$55</c:f>
              <c:numCache>
                <c:formatCode>mmm\-yy</c:formatCode>
                <c:ptCount val="36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</c:numCache>
            </c:numRef>
          </c:cat>
          <c:val>
            <c:numRef>
              <c:f>'G11'!$C$20:$C$55</c:f>
              <c:numCache>
                <c:formatCode>0.0%</c:formatCode>
                <c:ptCount val="36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0.63636363636363635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9-4F74-9EFB-56AC6FF19A7B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'G11'!$A$20:$A$55</c:f>
              <c:numCache>
                <c:formatCode>mmm\-yy</c:formatCode>
                <c:ptCount val="36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</c:numCache>
            </c:numRef>
          </c:cat>
          <c:val>
            <c:numRef>
              <c:f>'G11'!$D$20:$D$55</c:f>
              <c:numCache>
                <c:formatCode>0.0%</c:formatCode>
                <c:ptCount val="36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49-4F74-9EFB-56AC6FF1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44387120"/>
        <c:axId val="244387680"/>
      </c:barChart>
      <c:dateAx>
        <c:axId val="244387120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4387680"/>
        <c:crosses val="autoZero"/>
        <c:auto val="1"/>
        <c:lblOffset val="100"/>
        <c:baseTimeUnit val="months"/>
        <c:majorUnit val="6"/>
        <c:majorTimeUnit val="months"/>
      </c:dateAx>
      <c:valAx>
        <c:axId val="24438768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443871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99283504"/>
        <c:axId val="199282944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s-CO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7F3-4C42-A8A9-0A981A83B466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s-CO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7F3-4C42-A8A9-0A981A83B466}"/>
                </c:ext>
              </c:extLst>
            </c:dLbl>
            <c:dLbl>
              <c:idx val="42"/>
              <c:layout>
                <c:manualLayout>
                  <c:x val="-5.0396825396825393E-3"/>
                  <c:y val="-2.6458333333333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E-49D9-AC8C-421F93591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lang="es-CO" sz="10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-11.643571616210204</c:v>
                </c:pt>
                <c:pt idx="42">
                  <c:v>6.9208704955579456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81824"/>
        <c:axId val="199282384"/>
      </c:lineChart>
      <c:dateAx>
        <c:axId val="19928182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19928238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928238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281824"/>
        <c:crosses val="autoZero"/>
        <c:crossBetween val="between"/>
      </c:valAx>
      <c:valAx>
        <c:axId val="19928294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283504"/>
        <c:crosses val="max"/>
        <c:crossBetween val="between"/>
        <c:majorUnit val="10"/>
      </c:valAx>
      <c:dateAx>
        <c:axId val="1992835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9928294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'G12'!$B$17:$B$200</c:f>
              <c:numCache>
                <c:formatCode>0.0%</c:formatCode>
                <c:ptCount val="184"/>
                <c:pt idx="0">
                  <c:v>0.10526315789473684</c:v>
                </c:pt>
                <c:pt idx="1">
                  <c:v>5.8823529411764705E-2</c:v>
                </c:pt>
                <c:pt idx="2">
                  <c:v>0.15789473684210525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0.23076923076923078</c:v>
                </c:pt>
                <c:pt idx="8">
                  <c:v>0.49931224209078406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0.1111111111111111</c:v>
                </c:pt>
                <c:pt idx="18">
                  <c:v>0.2857142857142857</c:v>
                </c:pt>
                <c:pt idx="19">
                  <c:v>0.27272727272727271</c:v>
                </c:pt>
                <c:pt idx="20">
                  <c:v>0.22222222222222221</c:v>
                </c:pt>
                <c:pt idx="21">
                  <c:v>0.2</c:v>
                </c:pt>
                <c:pt idx="22">
                  <c:v>0.2857142857142857</c:v>
                </c:pt>
                <c:pt idx="23">
                  <c:v>0.2857142857142857</c:v>
                </c:pt>
                <c:pt idx="24">
                  <c:v>0</c:v>
                </c:pt>
                <c:pt idx="25">
                  <c:v>0</c:v>
                </c:pt>
                <c:pt idx="26">
                  <c:v>0.375</c:v>
                </c:pt>
                <c:pt idx="27">
                  <c:v>0</c:v>
                </c:pt>
                <c:pt idx="28">
                  <c:v>0.33333333333333331</c:v>
                </c:pt>
                <c:pt idx="29">
                  <c:v>0.75</c:v>
                </c:pt>
                <c:pt idx="30">
                  <c:v>0.14285714285714285</c:v>
                </c:pt>
                <c:pt idx="31">
                  <c:v>0.5</c:v>
                </c:pt>
                <c:pt idx="32">
                  <c:v>0.16666666666666666</c:v>
                </c:pt>
                <c:pt idx="33">
                  <c:v>0.2</c:v>
                </c:pt>
                <c:pt idx="34">
                  <c:v>0</c:v>
                </c:pt>
                <c:pt idx="35">
                  <c:v>0.16666666666666666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8-4655-BCB7-8CA1E8790E0B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'G12'!$C$17:$C$200</c:f>
              <c:numCache>
                <c:formatCode>0.0%</c:formatCode>
                <c:ptCount val="184"/>
                <c:pt idx="0">
                  <c:v>0.78947368421052633</c:v>
                </c:pt>
                <c:pt idx="1">
                  <c:v>0.82352941176470584</c:v>
                </c:pt>
                <c:pt idx="2">
                  <c:v>0.63157894736842102</c:v>
                </c:pt>
                <c:pt idx="3">
                  <c:v>0.88888888888888884</c:v>
                </c:pt>
                <c:pt idx="4">
                  <c:v>0.90476190476190477</c:v>
                </c:pt>
                <c:pt idx="5">
                  <c:v>0.90476190476190477</c:v>
                </c:pt>
                <c:pt idx="6">
                  <c:v>0.52380952380952384</c:v>
                </c:pt>
                <c:pt idx="7">
                  <c:v>0.61538461538461542</c:v>
                </c:pt>
                <c:pt idx="8">
                  <c:v>0.50068775790921594</c:v>
                </c:pt>
                <c:pt idx="9">
                  <c:v>0.66720000000000002</c:v>
                </c:pt>
                <c:pt idx="10">
                  <c:v>0.92300000000000004</c:v>
                </c:pt>
                <c:pt idx="11">
                  <c:v>0.81818181818181823</c:v>
                </c:pt>
                <c:pt idx="12">
                  <c:v>0.83333333333333337</c:v>
                </c:pt>
                <c:pt idx="13">
                  <c:v>1</c:v>
                </c:pt>
                <c:pt idx="14">
                  <c:v>0.88888888888888884</c:v>
                </c:pt>
                <c:pt idx="15">
                  <c:v>0.83333333333333337</c:v>
                </c:pt>
                <c:pt idx="16">
                  <c:v>0.8</c:v>
                </c:pt>
                <c:pt idx="17">
                  <c:v>0.88888888888888884</c:v>
                </c:pt>
                <c:pt idx="18">
                  <c:v>0.7142857142857143</c:v>
                </c:pt>
                <c:pt idx="19">
                  <c:v>0.72727272727272729</c:v>
                </c:pt>
                <c:pt idx="20">
                  <c:v>0.77777777777777779</c:v>
                </c:pt>
                <c:pt idx="21">
                  <c:v>0.8</c:v>
                </c:pt>
                <c:pt idx="22">
                  <c:v>0.5714285714285714</c:v>
                </c:pt>
                <c:pt idx="23">
                  <c:v>0.7142857142857143</c:v>
                </c:pt>
                <c:pt idx="24">
                  <c:v>1</c:v>
                </c:pt>
                <c:pt idx="25">
                  <c:v>1</c:v>
                </c:pt>
                <c:pt idx="26">
                  <c:v>0.5</c:v>
                </c:pt>
                <c:pt idx="27">
                  <c:v>0.88888888888888884</c:v>
                </c:pt>
                <c:pt idx="28">
                  <c:v>0.55555555555555558</c:v>
                </c:pt>
                <c:pt idx="29">
                  <c:v>0.25</c:v>
                </c:pt>
                <c:pt idx="30">
                  <c:v>0.8571428571428571</c:v>
                </c:pt>
                <c:pt idx="31">
                  <c:v>0.5</c:v>
                </c:pt>
                <c:pt idx="32">
                  <c:v>0.83333333333333337</c:v>
                </c:pt>
                <c:pt idx="33">
                  <c:v>0.8</c:v>
                </c:pt>
                <c:pt idx="34">
                  <c:v>0.66666666666666663</c:v>
                </c:pt>
                <c:pt idx="35">
                  <c:v>0.66666666666666663</c:v>
                </c:pt>
                <c:pt idx="36">
                  <c:v>0.75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78-4655-BCB7-8CA1E8790E0B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'G12'!$D$17:$D$200</c:f>
              <c:numCache>
                <c:formatCode>0.0%</c:formatCode>
                <c:ptCount val="184"/>
                <c:pt idx="0">
                  <c:v>0.10526315789473684</c:v>
                </c:pt>
                <c:pt idx="1">
                  <c:v>0.11764705882352941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9.5238095238095233E-2</c:v>
                </c:pt>
                <c:pt idx="6">
                  <c:v>0.14285714285714285</c:v>
                </c:pt>
                <c:pt idx="7">
                  <c:v>0.15384615384615385</c:v>
                </c:pt>
                <c:pt idx="8">
                  <c:v>0</c:v>
                </c:pt>
                <c:pt idx="9">
                  <c:v>0.1328</c:v>
                </c:pt>
                <c:pt idx="10">
                  <c:v>7.6999999999999999E-2</c:v>
                </c:pt>
                <c:pt idx="11">
                  <c:v>0.18181818181818182</c:v>
                </c:pt>
                <c:pt idx="12">
                  <c:v>8.3333333333333329E-2</c:v>
                </c:pt>
                <c:pt idx="13">
                  <c:v>0</c:v>
                </c:pt>
                <c:pt idx="14">
                  <c:v>0.1111111111111111</c:v>
                </c:pt>
                <c:pt idx="15">
                  <c:v>8.3333333333333329E-2</c:v>
                </c:pt>
                <c:pt idx="16">
                  <c:v>0.1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0.14285714285714285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0.125</c:v>
                </c:pt>
                <c:pt idx="27">
                  <c:v>0.1111111111111111</c:v>
                </c:pt>
                <c:pt idx="28">
                  <c:v>0.1111111111111111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0.33333333333333331</c:v>
                </c:pt>
                <c:pt idx="35">
                  <c:v>0.16666666666666666</c:v>
                </c:pt>
                <c:pt idx="36">
                  <c:v>0.25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78-4655-BCB7-8CA1E879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2541360"/>
        <c:axId val="452538000"/>
      </c:barChart>
      <c:dateAx>
        <c:axId val="452541360"/>
        <c:scaling>
          <c:orientation val="minMax"/>
          <c:max val="43800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4525380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5253800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525413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'G13'!$B$17:$B$200</c:f>
              <c:numCache>
                <c:formatCode>0.0%</c:formatCode>
                <c:ptCount val="184"/>
                <c:pt idx="0">
                  <c:v>0.21052631578947367</c:v>
                </c:pt>
                <c:pt idx="1">
                  <c:v>0.29411764705882354</c:v>
                </c:pt>
                <c:pt idx="2">
                  <c:v>0.10526315789473684</c:v>
                </c:pt>
                <c:pt idx="3">
                  <c:v>0.16666666666666666</c:v>
                </c:pt>
                <c:pt idx="4">
                  <c:v>0.23809523809523808</c:v>
                </c:pt>
                <c:pt idx="5">
                  <c:v>0.14285714285714285</c:v>
                </c:pt>
                <c:pt idx="6">
                  <c:v>0.14285714285714285</c:v>
                </c:pt>
                <c:pt idx="7">
                  <c:v>0.45419847328244273</c:v>
                </c:pt>
                <c:pt idx="8">
                  <c:v>0.5</c:v>
                </c:pt>
                <c:pt idx="9">
                  <c:v>0.38447319778188549</c:v>
                </c:pt>
                <c:pt idx="10">
                  <c:v>0.5</c:v>
                </c:pt>
                <c:pt idx="11">
                  <c:v>0.44444444444444442</c:v>
                </c:pt>
                <c:pt idx="12">
                  <c:v>0.33333333333333331</c:v>
                </c:pt>
                <c:pt idx="13">
                  <c:v>0.42857142857142855</c:v>
                </c:pt>
                <c:pt idx="14">
                  <c:v>0.44444444444444442</c:v>
                </c:pt>
                <c:pt idx="15">
                  <c:v>0.22222222222222221</c:v>
                </c:pt>
                <c:pt idx="16">
                  <c:v>0.375</c:v>
                </c:pt>
                <c:pt idx="17">
                  <c:v>0.2857142857142857</c:v>
                </c:pt>
                <c:pt idx="18">
                  <c:v>0.16666666666666666</c:v>
                </c:pt>
                <c:pt idx="19">
                  <c:v>0.55555555555555558</c:v>
                </c:pt>
                <c:pt idx="20">
                  <c:v>0.75</c:v>
                </c:pt>
                <c:pt idx="21">
                  <c:v>0.625</c:v>
                </c:pt>
                <c:pt idx="22">
                  <c:v>0.33333333333333331</c:v>
                </c:pt>
                <c:pt idx="23">
                  <c:v>0.44444444444444442</c:v>
                </c:pt>
                <c:pt idx="24">
                  <c:v>0.42857142857142855</c:v>
                </c:pt>
                <c:pt idx="25">
                  <c:v>0.33333333333333331</c:v>
                </c:pt>
                <c:pt idx="26">
                  <c:v>0.30000000000000004</c:v>
                </c:pt>
                <c:pt idx="27">
                  <c:v>0.1111111111111111</c:v>
                </c:pt>
                <c:pt idx="28">
                  <c:v>0.79999999999999993</c:v>
                </c:pt>
                <c:pt idx="29">
                  <c:v>0.25</c:v>
                </c:pt>
                <c:pt idx="30">
                  <c:v>0.1111111111111111</c:v>
                </c:pt>
                <c:pt idx="31">
                  <c:v>0.33333333333333331</c:v>
                </c:pt>
                <c:pt idx="32">
                  <c:v>0.33333333333333331</c:v>
                </c:pt>
                <c:pt idx="33">
                  <c:v>0</c:v>
                </c:pt>
                <c:pt idx="34">
                  <c:v>0</c:v>
                </c:pt>
                <c:pt idx="35">
                  <c:v>0.33333333333333331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4-4468-9CFC-AF80DBEFEB6B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'G13'!$C$17:$C$200</c:f>
              <c:numCache>
                <c:formatCode>0.0%</c:formatCode>
                <c:ptCount val="184"/>
                <c:pt idx="0">
                  <c:v>0.78947368421052633</c:v>
                </c:pt>
                <c:pt idx="1">
                  <c:v>0.6470588235294118</c:v>
                </c:pt>
                <c:pt idx="2">
                  <c:v>0.68421052631578949</c:v>
                </c:pt>
                <c:pt idx="3">
                  <c:v>0.72222222222222221</c:v>
                </c:pt>
                <c:pt idx="4">
                  <c:v>0.66666666666666663</c:v>
                </c:pt>
                <c:pt idx="5">
                  <c:v>0.80952380952380953</c:v>
                </c:pt>
                <c:pt idx="6">
                  <c:v>0.47619047619047616</c:v>
                </c:pt>
                <c:pt idx="7">
                  <c:v>0.54580152671755733</c:v>
                </c:pt>
                <c:pt idx="8">
                  <c:v>0.33300000000000002</c:v>
                </c:pt>
                <c:pt idx="9">
                  <c:v>0.61552680221811462</c:v>
                </c:pt>
                <c:pt idx="10">
                  <c:v>0.41699999999999998</c:v>
                </c:pt>
                <c:pt idx="11">
                  <c:v>0.55555555555555558</c:v>
                </c:pt>
                <c:pt idx="12">
                  <c:v>0.66666666666666663</c:v>
                </c:pt>
                <c:pt idx="13">
                  <c:v>0.5714285714285714</c:v>
                </c:pt>
                <c:pt idx="14">
                  <c:v>0.44444444444444442</c:v>
                </c:pt>
                <c:pt idx="15">
                  <c:v>0.77777777777777779</c:v>
                </c:pt>
                <c:pt idx="16">
                  <c:v>0.5</c:v>
                </c:pt>
                <c:pt idx="17">
                  <c:v>0.7142857142857143</c:v>
                </c:pt>
                <c:pt idx="18">
                  <c:v>0.83333333333333337</c:v>
                </c:pt>
                <c:pt idx="19">
                  <c:v>0.44444444444444442</c:v>
                </c:pt>
                <c:pt idx="20">
                  <c:v>0.25</c:v>
                </c:pt>
                <c:pt idx="21">
                  <c:v>0.375</c:v>
                </c:pt>
                <c:pt idx="22">
                  <c:v>0.66666666666666663</c:v>
                </c:pt>
                <c:pt idx="23">
                  <c:v>0.55555555555555558</c:v>
                </c:pt>
                <c:pt idx="24">
                  <c:v>0.2857142857142857</c:v>
                </c:pt>
                <c:pt idx="25">
                  <c:v>0.66666666666666663</c:v>
                </c:pt>
                <c:pt idx="26">
                  <c:v>0.7</c:v>
                </c:pt>
                <c:pt idx="27">
                  <c:v>0.88888888888888884</c:v>
                </c:pt>
                <c:pt idx="28">
                  <c:v>0</c:v>
                </c:pt>
                <c:pt idx="29">
                  <c:v>0.75</c:v>
                </c:pt>
                <c:pt idx="30">
                  <c:v>0.88888888888888884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0.8571428571428571</c:v>
                </c:pt>
                <c:pt idx="34">
                  <c:v>0.75</c:v>
                </c:pt>
                <c:pt idx="35">
                  <c:v>0.66666666666666663</c:v>
                </c:pt>
                <c:pt idx="36">
                  <c:v>1</c:v>
                </c:pt>
                <c:pt idx="3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34-4468-9CFC-AF80DBEFEB6B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'G13'!$A$17:$A$200</c:f>
              <c:numCache>
                <c:formatCode>mmm\-yy</c:formatCode>
                <c:ptCount val="184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  <c:pt idx="35">
                  <c:v>43617</c:v>
                </c:pt>
                <c:pt idx="36">
                  <c:v>43709</c:v>
                </c:pt>
                <c:pt idx="37">
                  <c:v>43800</c:v>
                </c:pt>
              </c:numCache>
            </c:numRef>
          </c:cat>
          <c:val>
            <c:numRef>
              <c:f>'G13'!$D$17:$D$200</c:f>
              <c:numCache>
                <c:formatCode>0.0%</c:formatCode>
                <c:ptCount val="184"/>
                <c:pt idx="0">
                  <c:v>0</c:v>
                </c:pt>
                <c:pt idx="1">
                  <c:v>5.8823529411764705E-2</c:v>
                </c:pt>
                <c:pt idx="2">
                  <c:v>0.21052631578947367</c:v>
                </c:pt>
                <c:pt idx="3">
                  <c:v>0.1111111111111111</c:v>
                </c:pt>
                <c:pt idx="4">
                  <c:v>9.5238095238095233E-2</c:v>
                </c:pt>
                <c:pt idx="5">
                  <c:v>4.7619047619047616E-2</c:v>
                </c:pt>
                <c:pt idx="6">
                  <c:v>0</c:v>
                </c:pt>
                <c:pt idx="7">
                  <c:v>0</c:v>
                </c:pt>
                <c:pt idx="8">
                  <c:v>0.16699999999999998</c:v>
                </c:pt>
                <c:pt idx="9">
                  <c:v>0</c:v>
                </c:pt>
                <c:pt idx="10">
                  <c:v>8.3000000000000004E-2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0.1111111111111111</c:v>
                </c:pt>
                <c:pt idx="15">
                  <c:v>0</c:v>
                </c:pt>
                <c:pt idx="16">
                  <c:v>0.125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0.14285714285714285</c:v>
                </c:pt>
                <c:pt idx="34">
                  <c:v>0.25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34-4468-9CFC-AF80DBEFE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52546960"/>
        <c:axId val="452547520"/>
      </c:barChart>
      <c:dateAx>
        <c:axId val="452546960"/>
        <c:scaling>
          <c:orientation val="minMax"/>
          <c:max val="43800"/>
          <c:min val="41061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52547520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452547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O"/>
          </a:p>
        </c:txPr>
        <c:crossAx val="452546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'G14'!$B$8:$B$14</c:f>
              <c:numCache>
                <c:formatCode>0.00</c:formatCode>
                <c:ptCount val="7"/>
                <c:pt idx="0">
                  <c:v>23.8095238095238</c:v>
                </c:pt>
                <c:pt idx="1">
                  <c:v>19.047619047619001</c:v>
                </c:pt>
                <c:pt idx="2">
                  <c:v>15.476190476190499</c:v>
                </c:pt>
                <c:pt idx="3">
                  <c:v>14.285714285714301</c:v>
                </c:pt>
                <c:pt idx="4">
                  <c:v>13.0952380952381</c:v>
                </c:pt>
                <c:pt idx="5">
                  <c:v>5.9523809523809499</c:v>
                </c:pt>
                <c:pt idx="6">
                  <c:v>4.7619047619047601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E1-48D5-BA2B-ABB5E044ADE5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'G14'!$C$8:$C$14</c:f>
              <c:numCache>
                <c:formatCode>0.00</c:formatCode>
                <c:ptCount val="7"/>
                <c:pt idx="0">
                  <c:v>32.539682539682502</c:v>
                </c:pt>
                <c:pt idx="1">
                  <c:v>22.4206349206349</c:v>
                </c:pt>
                <c:pt idx="2">
                  <c:v>7.8703703703703702</c:v>
                </c:pt>
                <c:pt idx="3">
                  <c:v>7.8703703703703702</c:v>
                </c:pt>
                <c:pt idx="4">
                  <c:v>15.0132275132275</c:v>
                </c:pt>
                <c:pt idx="5">
                  <c:v>14.285714285714301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1-48D5-BA2B-ABB5E044ADE5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1-48D5-BA2B-ABB5E044A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La historia de crédito del cliente</c:v>
                </c:pt>
                <c:pt idx="1">
                  <c:v>Las utilidades o ingresos recientes de 
la empresa o persona natural</c:v>
                </c:pt>
                <c:pt idx="2">
                  <c:v>El flujo de caja proyectado</c:v>
                </c:pt>
                <c:pt idx="3">
                  <c:v>La actividad económica del cliente</c:v>
                </c:pt>
                <c:pt idx="4">
                  <c:v>La relación deuda-patrimonio o deuda-activos 
de la empresa o persona natural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'G14'!$D$8:$D$14</c:f>
              <c:numCache>
                <c:formatCode>0.00</c:formatCode>
                <c:ptCount val="7"/>
                <c:pt idx="0">
                  <c:v>29.1666666666667</c:v>
                </c:pt>
                <c:pt idx="1">
                  <c:v>4.1666666666666696</c:v>
                </c:pt>
                <c:pt idx="2">
                  <c:v>25</c:v>
                </c:pt>
                <c:pt idx="3">
                  <c:v>12.5</c:v>
                </c:pt>
                <c:pt idx="4">
                  <c:v>20.8333333333333</c:v>
                </c:pt>
                <c:pt idx="5">
                  <c:v>4.1666666666666696</c:v>
                </c:pt>
                <c:pt idx="6">
                  <c:v>4.1666666666666696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E1-48D5-BA2B-ABB5E044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52540240"/>
        <c:axId val="452542480"/>
      </c:barChart>
      <c:catAx>
        <c:axId val="4525402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525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52542480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525402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'G15'!$B$8:$B$12</c:f>
              <c:numCache>
                <c:formatCode>_(* #,##0.00_);_(* \(#,##0.00\);_(* "-"??_);_(@_)</c:formatCode>
                <c:ptCount val="5"/>
                <c:pt idx="0">
                  <c:v>45.833333333333329</c:v>
                </c:pt>
                <c:pt idx="1">
                  <c:v>11.111111111111111</c:v>
                </c:pt>
                <c:pt idx="2">
                  <c:v>9.7222222222222214</c:v>
                </c:pt>
                <c:pt idx="3">
                  <c:v>12.5</c:v>
                </c:pt>
                <c:pt idx="4">
                  <c:v>5.5555555555555554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B-4EA1-86B3-BC5C82523B3E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ABB-4EA1-86B3-BC5C82523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'G15'!$C$8:$C$12</c:f>
              <c:numCache>
                <c:formatCode>_(* #,##0.00_);_(* \(#,##0.00\);_(* "-"??_);_(@_)</c:formatCode>
                <c:ptCount val="5"/>
                <c:pt idx="0">
                  <c:v>46.428571428571402</c:v>
                </c:pt>
                <c:pt idx="1">
                  <c:v>23.8095238095238</c:v>
                </c:pt>
                <c:pt idx="2">
                  <c:v>9.5238095238095202</c:v>
                </c:pt>
                <c:pt idx="3">
                  <c:v>5.9523809523809499</c:v>
                </c:pt>
                <c:pt idx="4">
                  <c:v>4.7619047619047601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BB-4EA1-86B3-BC5C82523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8556816"/>
        <c:axId val="418557936"/>
      </c:barChart>
      <c:catAx>
        <c:axId val="418556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18557936"/>
        <c:crosses val="autoZero"/>
        <c:auto val="1"/>
        <c:lblAlgn val="ctr"/>
        <c:lblOffset val="100"/>
        <c:noMultiLvlLbl val="0"/>
      </c:catAx>
      <c:valAx>
        <c:axId val="4185579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1855681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7.0127567484919631E-3"/>
          <c:y val="0.92580458805380694"/>
          <c:w val="0.99079402374222336"/>
          <c:h val="7.3852273219949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Falta de interés por parte del cliente</c:v>
                </c:pt>
                <c:pt idx="3">
                  <c:v>Actividad económica del cliente</c:v>
                </c:pt>
                <c:pt idx="4">
                  <c:v>Costos de los recursos captados</c:v>
                </c:pt>
              </c:strCache>
            </c:strRef>
          </c:cat>
          <c:val>
            <c:numRef>
              <c:f>'G15'!$B$14:$B$18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41.666666666666664</c:v>
                </c:pt>
                <c:pt idx="1">
                  <c:v>16.666666666666664</c:v>
                </c:pt>
                <c:pt idx="2">
                  <c:v>16.666666666666664</c:v>
                </c:pt>
                <c:pt idx="3">
                  <c:v>5.5555555555555554</c:v>
                </c:pt>
                <c:pt idx="4">
                  <c:v>5.5555555555555554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C-4AB7-A2B6-2D124B828922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Capacidad de pago de los clientes existentes</c:v>
                </c:pt>
                <c:pt idx="1">
                  <c:v>Niveles de capital del cliente</c:v>
                </c:pt>
                <c:pt idx="2">
                  <c:v>Falta de interés por parte del cliente</c:v>
                </c:pt>
                <c:pt idx="3">
                  <c:v>Actividad económica del cliente</c:v>
                </c:pt>
                <c:pt idx="4">
                  <c:v>Costos de los recursos captados</c:v>
                </c:pt>
              </c:strCache>
            </c:strRef>
          </c:cat>
          <c:val>
            <c:numRef>
              <c:f>'G15'!$C$14:$C$18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26.1904761904762</c:v>
                </c:pt>
                <c:pt idx="1">
                  <c:v>21.428571428571399</c:v>
                </c:pt>
                <c:pt idx="2">
                  <c:v>14.285714285714301</c:v>
                </c:pt>
                <c:pt idx="3">
                  <c:v>11.9047619047619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3C-4AB7-A2B6-2D124B828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8560176"/>
        <c:axId val="418560736"/>
      </c:barChart>
      <c:catAx>
        <c:axId val="418560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18560736"/>
        <c:crosses val="autoZero"/>
        <c:auto val="1"/>
        <c:lblAlgn val="ctr"/>
        <c:lblOffset val="100"/>
        <c:noMultiLvlLbl val="0"/>
      </c:catAx>
      <c:valAx>
        <c:axId val="4185607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1856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'G15'!$B$20:$B$24</c:f>
              <c:numCache>
                <c:formatCode>_(* #,##0.00_);_(* \(#,##0.00\);_(* "-"??_);_(@_)</c:formatCode>
                <c:ptCount val="5"/>
                <c:pt idx="0">
                  <c:v>40</c:v>
                </c:pt>
                <c:pt idx="1">
                  <c:v>26.666666666666668</c:v>
                </c:pt>
                <c:pt idx="2">
                  <c:v>16.666666666666664</c:v>
                </c:pt>
                <c:pt idx="3">
                  <c:v>3.3333333333333335</c:v>
                </c:pt>
                <c:pt idx="4">
                  <c:v>6.666666666666667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0-4CFF-97EF-0152A87434CF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Escasez de proyectos</c:v>
                </c:pt>
              </c:strCache>
            </c:strRef>
          </c:cat>
          <c:val>
            <c:numRef>
              <c:f>'G15'!$C$20:$C$24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8.3333333333333304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D0-4CFF-97EF-0152A8743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8564096"/>
        <c:axId val="447439296"/>
      </c:barChart>
      <c:catAx>
        <c:axId val="4185640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47439296"/>
        <c:crosses val="autoZero"/>
        <c:auto val="1"/>
        <c:lblAlgn val="ctr"/>
        <c:lblOffset val="100"/>
        <c:noMultiLvlLbl val="0"/>
      </c:catAx>
      <c:valAx>
        <c:axId val="44743929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1856409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1.3749481059884662E-2"/>
          <c:y val="0.9221902400967098"/>
          <c:w val="0.93530325120757762"/>
          <c:h val="7.0992152988760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A5-4437-94BA-27CC91E2AADA}"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A5-4437-94BA-27CC91E2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0.00</c:formatCode>
                <c:ptCount val="7"/>
                <c:pt idx="0">
                  <c:v>34.523809523809497</c:v>
                </c:pt>
                <c:pt idx="1">
                  <c:v>22.619047619047599</c:v>
                </c:pt>
                <c:pt idx="2">
                  <c:v>13.0952380952381</c:v>
                </c:pt>
                <c:pt idx="3">
                  <c:v>5.9523809523809499</c:v>
                </c:pt>
                <c:pt idx="4">
                  <c:v>16.6666666666667</c:v>
                </c:pt>
                <c:pt idx="5">
                  <c:v>5.9523809523809499</c:v>
                </c:pt>
                <c:pt idx="6">
                  <c:v>1.19047619047619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A5-4437-94BA-27CC91E2AADA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A5-4437-94BA-27CC91E2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0.00</c:formatCode>
                <c:ptCount val="7"/>
                <c:pt idx="0">
                  <c:v>45.8333333333333</c:v>
                </c:pt>
                <c:pt idx="1">
                  <c:v>20.8333333333333</c:v>
                </c:pt>
                <c:pt idx="2">
                  <c:v>14.5833333333333</c:v>
                </c:pt>
                <c:pt idx="3">
                  <c:v>4.1666666666666696</c:v>
                </c:pt>
                <c:pt idx="4">
                  <c:v>10.4166666666667</c:v>
                </c:pt>
                <c:pt idx="5">
                  <c:v>2.0833333333333299</c:v>
                </c:pt>
                <c:pt idx="6">
                  <c:v>2.0833333333333299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A5-4437-94BA-27CC91E2AADA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A5-4437-94BA-27CC91E2AA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0.00</c:formatCode>
                <c:ptCount val="7"/>
                <c:pt idx="0">
                  <c:v>12.5</c:v>
                </c:pt>
                <c:pt idx="1">
                  <c:v>37.5</c:v>
                </c:pt>
                <c:pt idx="2">
                  <c:v>20.8333333333333</c:v>
                </c:pt>
                <c:pt idx="3">
                  <c:v>12.5</c:v>
                </c:pt>
                <c:pt idx="4">
                  <c:v>0</c:v>
                </c:pt>
                <c:pt idx="5">
                  <c:v>16.6666666666667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A5-4437-94BA-27CC91E2A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779552"/>
        <c:axId val="400777872"/>
      </c:barChart>
      <c:catAx>
        <c:axId val="400779552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400777872"/>
        <c:crosses val="autoZero"/>
        <c:auto val="1"/>
        <c:lblAlgn val="ctr"/>
        <c:lblOffset val="100"/>
        <c:noMultiLvlLbl val="0"/>
      </c:catAx>
      <c:valAx>
        <c:axId val="400777872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00779552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DC-4B39-BFED-695E775E8179}"/>
                </c:ext>
              </c:extLst>
            </c:dLbl>
            <c:dLbl>
              <c:idx val="2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DC-4B39-BFED-695E775E8179}"/>
                </c:ext>
              </c:extLst>
            </c:dLbl>
            <c:dLbl>
              <c:idx val="5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C-4B39-BFED-695E775E8179}"/>
                </c:ext>
              </c:extLst>
            </c:dLbl>
            <c:dLbl>
              <c:idx val="7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C-4B39-BFED-695E775E8179}"/>
                </c:ext>
              </c:extLst>
            </c:dLbl>
            <c:dLbl>
              <c:idx val="8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C-4B39-BFED-695E775E8179}"/>
                </c:ext>
              </c:extLst>
            </c:dLbl>
            <c:dLbl>
              <c:idx val="10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C-4B39-BFED-695E775E8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'G17'!$A$8:$A$18</c:f>
              <c:strCache>
                <c:ptCount val="11"/>
                <c:pt idx="0">
                  <c:v>Otro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Períodos de gracia</c:v>
                </c:pt>
                <c:pt idx="9">
                  <c:v>Consolidación de créditos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'G17'!$C$8:$C$18</c:f>
              <c:numCache>
                <c:formatCode>0.00</c:formatCode>
                <c:ptCount val="11"/>
                <c:pt idx="0">
                  <c:v>0</c:v>
                </c:pt>
                <c:pt idx="1">
                  <c:v>7.3170731707317103</c:v>
                </c:pt>
                <c:pt idx="2">
                  <c:v>2.4390243902439002</c:v>
                </c:pt>
                <c:pt idx="3">
                  <c:v>2.4390243902439002</c:v>
                </c:pt>
                <c:pt idx="4">
                  <c:v>2.4390243902439002</c:v>
                </c:pt>
                <c:pt idx="5">
                  <c:v>12.1951219512195</c:v>
                </c:pt>
                <c:pt idx="6">
                  <c:v>4.8780487804878003</c:v>
                </c:pt>
                <c:pt idx="7">
                  <c:v>9.7560975609756095</c:v>
                </c:pt>
                <c:pt idx="8">
                  <c:v>12.1951219512195</c:v>
                </c:pt>
                <c:pt idx="9">
                  <c:v>17.0731707317073</c:v>
                </c:pt>
                <c:pt idx="10">
                  <c:v>29.268292682926798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DC-4B39-BFED-695E775E8179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'G17'!$A$8:$A$18</c:f>
              <c:strCache>
                <c:ptCount val="11"/>
                <c:pt idx="0">
                  <c:v>Otro</c:v>
                </c:pt>
                <c:pt idx="1">
                  <c:v>Diferimiento del pago de intereses</c:v>
                </c:pt>
                <c:pt idx="2">
                  <c:v>Otorgamiento de nuevos créditos para cumplir con obligaciones anteriores</c:v>
                </c:pt>
                <c:pt idx="3">
                  <c:v>Capitalización de cuotas atrasadas</c:v>
                </c:pt>
                <c:pt idx="4">
                  <c:v>Reducción de la cuota a solo el pago de intereses</c:v>
                </c:pt>
                <c:pt idx="5">
                  <c:v>Condonación parcial del crédito</c:v>
                </c:pt>
                <c:pt idx="6">
                  <c:v>Disminución de la tasa de interés del crédito</c:v>
                </c:pt>
                <c:pt idx="7">
                  <c:v>Reducción en el monto de los pagos</c:v>
                </c:pt>
                <c:pt idx="8">
                  <c:v>Períodos de gracia</c:v>
                </c:pt>
                <c:pt idx="9">
                  <c:v>Consolidación de créditos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'G17'!$B$8:$B$18</c:f>
              <c:numCache>
                <c:formatCode>0.00</c:formatCode>
                <c:ptCount val="11"/>
                <c:pt idx="0">
                  <c:v>0</c:v>
                </c:pt>
                <c:pt idx="1">
                  <c:v>2.0408163265306123</c:v>
                </c:pt>
                <c:pt idx="2">
                  <c:v>2.0408163265306123</c:v>
                </c:pt>
                <c:pt idx="3">
                  <c:v>4.0816326530612246</c:v>
                </c:pt>
                <c:pt idx="4">
                  <c:v>6.1224489795918364</c:v>
                </c:pt>
                <c:pt idx="5">
                  <c:v>6.1224489795918364</c:v>
                </c:pt>
                <c:pt idx="6">
                  <c:v>8.1632653061224492</c:v>
                </c:pt>
                <c:pt idx="7">
                  <c:v>8.1632653061224492</c:v>
                </c:pt>
                <c:pt idx="8">
                  <c:v>16.326530612244898</c:v>
                </c:pt>
                <c:pt idx="9">
                  <c:v>18.367346938775512</c:v>
                </c:pt>
                <c:pt idx="10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DC-4B39-BFED-695E775E8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141648"/>
        <c:axId val="399063568"/>
      </c:barChart>
      <c:catAx>
        <c:axId val="41614164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399063568"/>
        <c:crosses val="autoZero"/>
        <c:auto val="1"/>
        <c:lblAlgn val="ctr"/>
        <c:lblOffset val="100"/>
        <c:noMultiLvlLbl val="0"/>
      </c:catAx>
      <c:valAx>
        <c:axId val="399063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4161416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86-46C6-B3A9-7069F6AC8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'G17'!$A$20:$A$30</c:f>
              <c:strCache>
                <c:ptCount val="11"/>
                <c:pt idx="0">
                  <c:v>Reducción de cuota a solo el pago de intereses</c:v>
                </c:pt>
                <c:pt idx="1">
                  <c:v>Condonación parcial del crédito</c:v>
                </c:pt>
                <c:pt idx="2">
                  <c:v>Reducción en el monto de los pagos</c:v>
                </c:pt>
                <c:pt idx="3">
                  <c:v>Otorgamiento de nuevos créditos para cumplir con obligaciones anteriores</c:v>
                </c:pt>
                <c:pt idx="4">
                  <c:v>Consolidación de créditos</c:v>
                </c:pt>
                <c:pt idx="5">
                  <c:v>Otro</c:v>
                </c:pt>
                <c:pt idx="6">
                  <c:v>Capitalización de cuotas atrasadas</c:v>
                </c:pt>
                <c:pt idx="7">
                  <c:v>Diferimiento del pago de intereses</c:v>
                </c:pt>
                <c:pt idx="8">
                  <c:v>Períodos de gracia</c:v>
                </c:pt>
                <c:pt idx="9">
                  <c:v>Disminución de la tasa de interés del crédito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'G17'!$C$20:$C$30</c:f>
              <c:numCache>
                <c:formatCode>0.00</c:formatCode>
                <c:ptCount val="11"/>
                <c:pt idx="0">
                  <c:v>8.3333333333333321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8.3333333333333321</c:v>
                </c:pt>
                <c:pt idx="8">
                  <c:v>25</c:v>
                </c:pt>
                <c:pt idx="9">
                  <c:v>16.666666666666664</c:v>
                </c:pt>
                <c:pt idx="10">
                  <c:v>41.666666666666671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86-46C6-B3A9-7069F6AC850F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6-46C6-B3A9-7069F6AC850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6-46C6-B3A9-7069F6AC850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86-46C6-B3A9-7069F6AC850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6-46C6-B3A9-7069F6AC8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'G17'!$A$20:$A$30</c:f>
              <c:strCache>
                <c:ptCount val="11"/>
                <c:pt idx="0">
                  <c:v>Reducción de cuota a solo el pago de intereses</c:v>
                </c:pt>
                <c:pt idx="1">
                  <c:v>Condonación parcial del crédito</c:v>
                </c:pt>
                <c:pt idx="2">
                  <c:v>Reducción en el monto de los pagos</c:v>
                </c:pt>
                <c:pt idx="3">
                  <c:v>Otorgamiento de nuevos créditos para cumplir con obligaciones anteriores</c:v>
                </c:pt>
                <c:pt idx="4">
                  <c:v>Consolidación de créditos</c:v>
                </c:pt>
                <c:pt idx="5">
                  <c:v>Otro</c:v>
                </c:pt>
                <c:pt idx="6">
                  <c:v>Capitalización de cuotas atrasadas</c:v>
                </c:pt>
                <c:pt idx="7">
                  <c:v>Diferimiento del pago de intereses</c:v>
                </c:pt>
                <c:pt idx="8">
                  <c:v>Períodos de gracia</c:v>
                </c:pt>
                <c:pt idx="9">
                  <c:v>Disminución de la tasa de interés del crédito</c:v>
                </c:pt>
                <c:pt idx="10">
                  <c:v>Extensión del plazo del crédito</c:v>
                </c:pt>
              </c:strCache>
            </c:strRef>
          </c:cat>
          <c:val>
            <c:numRef>
              <c:f>'G17'!$B$20:$B$30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86-46C6-B3A9-7069F6AC8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424464"/>
        <c:axId val="128425024"/>
      </c:barChart>
      <c:catAx>
        <c:axId val="128424464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128425024"/>
        <c:crosses val="autoZero"/>
        <c:auto val="1"/>
        <c:lblAlgn val="ctr"/>
        <c:lblOffset val="100"/>
        <c:noMultiLvlLbl val="0"/>
      </c:catAx>
      <c:valAx>
        <c:axId val="12842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1284244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sep-19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6.8519480169140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DF-420F-9FA4-FB0A9A4F847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DF-420F-9FA4-FB0A9A4F847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DF-420F-9FA4-FB0A9A4F847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DF-420F-9FA4-FB0A9A4F8474}"/>
                </c:ext>
              </c:extLst>
            </c:dLbl>
            <c:dLbl>
              <c:idx val="8"/>
              <c:layout>
                <c:manualLayout>
                  <c:x val="-1.9598765432098045E-3"/>
                  <c:y val="1.0277922025371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DF-420F-9FA4-FB0A9A4F8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'G17'!$A$32:$A$42</c:f>
              <c:strCache>
                <c:ptCount val="11"/>
                <c:pt idx="0">
                  <c:v>Períodos de gracia</c:v>
                </c:pt>
                <c:pt idx="1">
                  <c:v>Disminución de la tasa de interés del crédito</c:v>
                </c:pt>
                <c:pt idx="2">
                  <c:v>Otro (especifique)</c:v>
                </c:pt>
                <c:pt idx="3">
                  <c:v>Diferimiento del pago de intereses</c:v>
                </c:pt>
                <c:pt idx="4">
                  <c:v>Reducción de cuota a solo el pago de intereses</c:v>
                </c:pt>
                <c:pt idx="5">
                  <c:v>Capitalización de cuotas atrasadas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  <c:pt idx="10">
                  <c:v>Consolidación de créditos</c:v>
                </c:pt>
              </c:strCache>
            </c:strRef>
          </c:cat>
          <c:val>
            <c:numRef>
              <c:f>'G17'!$C$32:$C$42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8.3333333333333321</c:v>
                </c:pt>
                <c:pt idx="5">
                  <c:v>16.666666666666664</c:v>
                </c:pt>
                <c:pt idx="6">
                  <c:v>8.3333333333333321</c:v>
                </c:pt>
                <c:pt idx="7">
                  <c:v>0</c:v>
                </c:pt>
                <c:pt idx="8">
                  <c:v>25</c:v>
                </c:pt>
                <c:pt idx="9">
                  <c:v>25</c:v>
                </c:pt>
                <c:pt idx="10">
                  <c:v>16.666666666666664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DF-420F-9FA4-FB0A9A4F8474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jun-19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-1.3703896033828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DF-420F-9FA4-FB0A9A4F8474}"/>
                </c:ext>
              </c:extLst>
            </c:dLbl>
            <c:dLbl>
              <c:idx val="5"/>
              <c:layout>
                <c:manualLayout>
                  <c:x val="0"/>
                  <c:y val="-6.851948016913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DF-420F-9FA4-FB0A9A4F8474}"/>
                </c:ext>
              </c:extLst>
            </c:dLbl>
            <c:dLbl>
              <c:idx val="10"/>
              <c:layout>
                <c:manualLayout>
                  <c:x val="0"/>
                  <c:y val="-1.7129870042285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DF-420F-9FA4-FB0A9A4F8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'G17'!$A$32:$A$42</c:f>
              <c:strCache>
                <c:ptCount val="11"/>
                <c:pt idx="0">
                  <c:v>Períodos de gracia</c:v>
                </c:pt>
                <c:pt idx="1">
                  <c:v>Disminución de la tasa de interés del crédito</c:v>
                </c:pt>
                <c:pt idx="2">
                  <c:v>Otro (especifique)</c:v>
                </c:pt>
                <c:pt idx="3">
                  <c:v>Diferimiento del pago de intereses</c:v>
                </c:pt>
                <c:pt idx="4">
                  <c:v>Reducción de cuota a solo el pago de intereses</c:v>
                </c:pt>
                <c:pt idx="5">
                  <c:v>Capitalización de cuotas atrasadas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  <c:pt idx="10">
                  <c:v>Consolidación de créditos</c:v>
                </c:pt>
              </c:strCache>
            </c:strRef>
          </c:cat>
          <c:val>
            <c:numRef>
              <c:f>'G17'!$B$32:$B$42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7.6923076923076925</c:v>
                </c:pt>
                <c:pt idx="4">
                  <c:v>7.6923076923076925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7.6923076923076925</c:v>
                </c:pt>
                <c:pt idx="8">
                  <c:v>15.384615384615385</c:v>
                </c:pt>
                <c:pt idx="9">
                  <c:v>23.076923076923077</c:v>
                </c:pt>
                <c:pt idx="10">
                  <c:v>23.076923076923077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FDF-420F-9FA4-FB0A9A4F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283696"/>
        <c:axId val="387284256"/>
      </c:barChart>
      <c:catAx>
        <c:axId val="38728369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387284256"/>
        <c:crosses val="autoZero"/>
        <c:auto val="1"/>
        <c:lblAlgn val="ctr"/>
        <c:lblOffset val="100"/>
        <c:noMultiLvlLbl val="0"/>
      </c:catAx>
      <c:valAx>
        <c:axId val="38728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872836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199288544"/>
        <c:axId val="199287984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8"/>
              <c:spPr/>
              <c:txPr>
                <a:bodyPr anchor="ctr" anchorCtr="0"/>
                <a:lstStyle/>
                <a:p>
                  <a:pPr algn="ctr">
                    <a:defRPr b="1">
                      <a:solidFill>
                        <a:srgbClr val="C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2E5-47EE-B3F9-C048FD7BC574}"/>
                </c:ext>
              </c:extLst>
            </c:dLbl>
            <c:dLbl>
              <c:idx val="4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2E5-47EE-B3F9-C048FD7BC574}"/>
                </c:ext>
              </c:extLst>
            </c:dLbl>
            <c:dLbl>
              <c:idx val="41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2E5-47EE-B3F9-C048FD7BC574}"/>
                </c:ext>
              </c:extLst>
            </c:dLbl>
            <c:dLbl>
              <c:idx val="42"/>
              <c:layout>
                <c:manualLayout>
                  <c:x val="0"/>
                  <c:y val="-3.96875000000000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F-4F40-B962-708065E9A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/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35.109487439673849</c:v>
                </c:pt>
                <c:pt idx="42">
                  <c:v>44.448543166673453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286864"/>
        <c:axId val="199287424"/>
      </c:lineChart>
      <c:dateAx>
        <c:axId val="19928686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28742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9928742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286864"/>
        <c:crosses val="autoZero"/>
        <c:crossBetween val="between"/>
      </c:valAx>
      <c:valAx>
        <c:axId val="19928798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288544"/>
        <c:crosses val="max"/>
        <c:crossBetween val="between"/>
      </c:valAx>
      <c:dateAx>
        <c:axId val="1992885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9928798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('G18'!$D$8:$D$10,'G18'!$D$12:$D$19)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11.111111111111111</c:v>
                </c:pt>
                <c:pt idx="7">
                  <c:v>11.111111111111111</c:v>
                </c:pt>
                <c:pt idx="8">
                  <c:v>0</c:v>
                </c:pt>
                <c:pt idx="9">
                  <c:v>44.444444444444443</c:v>
                </c:pt>
                <c:pt idx="10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8-49C3-B124-879B084B6F31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('G18'!$C$8:$C$10,'G18'!$C$12:$C$19)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20</c:v>
                </c:pt>
                <c:pt idx="8">
                  <c:v>30</c:v>
                </c:pt>
                <c:pt idx="9">
                  <c:v>10</c:v>
                </c:pt>
                <c:pt idx="10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8-49C3-B124-879B084B6F31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('G18'!$A$8:$A$10,'G18'!$A$12:$A$19)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Construcción</c:v>
                </c:pt>
                <c:pt idx="5">
                  <c:v>Transporte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Personas naturales</c:v>
                </c:pt>
                <c:pt idx="10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('G18'!$B$8:$B$10,'G18'!$B$12:$B$19)</c:f>
              <c:numCache>
                <c:formatCode>0.00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2.8571428571428599</c:v>
                </c:pt>
                <c:pt idx="4">
                  <c:v>11.4285714285714</c:v>
                </c:pt>
                <c:pt idx="5">
                  <c:v>8.5714285714285694</c:v>
                </c:pt>
                <c:pt idx="6">
                  <c:v>11.4285714285714</c:v>
                </c:pt>
                <c:pt idx="7">
                  <c:v>8.5714285714285694</c:v>
                </c:pt>
                <c:pt idx="8">
                  <c:v>11.4285714285714</c:v>
                </c:pt>
                <c:pt idx="9">
                  <c:v>20</c:v>
                </c:pt>
                <c:pt idx="10">
                  <c:v>25.714285714285701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8-49C3-B124-879B084B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288176"/>
        <c:axId val="387288736"/>
      </c:barChart>
      <c:catAx>
        <c:axId val="38728817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387288736"/>
        <c:crosses val="autoZero"/>
        <c:auto val="1"/>
        <c:lblAlgn val="ctr"/>
        <c:lblOffset val="100"/>
        <c:noMultiLvlLbl val="0"/>
      </c:catAx>
      <c:valAx>
        <c:axId val="38728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872881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1040"/>
        <c:axId val="244391600"/>
      </c:barChart>
      <c:catAx>
        <c:axId val="2443910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244391600"/>
        <c:crosses val="autoZero"/>
        <c:auto val="1"/>
        <c:lblAlgn val="ctr"/>
        <c:lblOffset val="100"/>
        <c:noMultiLvlLbl val="0"/>
      </c:catAx>
      <c:valAx>
        <c:axId val="2443916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2443910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4960"/>
        <c:axId val="244395520"/>
      </c:barChart>
      <c:catAx>
        <c:axId val="24439496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244395520"/>
        <c:crosses val="autoZero"/>
        <c:auto val="1"/>
        <c:lblAlgn val="ctr"/>
        <c:lblOffset val="100"/>
        <c:noMultiLvlLbl val="0"/>
      </c:catAx>
      <c:valAx>
        <c:axId val="2443955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2443949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98880"/>
        <c:axId val="244399440"/>
      </c:barChart>
      <c:catAx>
        <c:axId val="24439888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244399440"/>
        <c:crosses val="autoZero"/>
        <c:auto val="1"/>
        <c:lblAlgn val="ctr"/>
        <c:lblOffset val="100"/>
        <c:noMultiLvlLbl val="0"/>
      </c:catAx>
      <c:valAx>
        <c:axId val="24439944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244398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32272"/>
        <c:axId val="245032832"/>
      </c:barChart>
      <c:catAx>
        <c:axId val="24503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45032832"/>
        <c:crosses val="autoZero"/>
        <c:auto val="1"/>
        <c:lblAlgn val="ctr"/>
        <c:lblOffset val="100"/>
        <c:noMultiLvlLbl val="0"/>
      </c:catAx>
      <c:valAx>
        <c:axId val="24503283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4503227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35072"/>
        <c:axId val="245035632"/>
      </c:barChart>
      <c:catAx>
        <c:axId val="24503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45035632"/>
        <c:crosses val="autoZero"/>
        <c:auto val="1"/>
        <c:lblAlgn val="ctr"/>
        <c:lblOffset val="100"/>
        <c:noMultiLvlLbl val="0"/>
      </c:catAx>
      <c:valAx>
        <c:axId val="2450356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4503507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37872"/>
        <c:axId val="245038432"/>
      </c:barChart>
      <c:catAx>
        <c:axId val="245037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45038432"/>
        <c:crosses val="autoZero"/>
        <c:auto val="1"/>
        <c:lblAlgn val="ctr"/>
        <c:lblOffset val="100"/>
        <c:noMultiLvlLbl val="0"/>
      </c:catAx>
      <c:valAx>
        <c:axId val="2450384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4503787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40672"/>
        <c:axId val="245041232"/>
      </c:barChart>
      <c:catAx>
        <c:axId val="24504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45041232"/>
        <c:crosses val="autoZero"/>
        <c:auto val="1"/>
        <c:lblAlgn val="ctr"/>
        <c:lblOffset val="100"/>
        <c:noMultiLvlLbl val="0"/>
      </c:catAx>
      <c:valAx>
        <c:axId val="2450412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4504067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5043472"/>
        <c:axId val="245044032"/>
      </c:barChart>
      <c:catAx>
        <c:axId val="245043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45044032"/>
        <c:crosses val="autoZero"/>
        <c:auto val="1"/>
        <c:lblAlgn val="ctr"/>
        <c:lblOffset val="100"/>
        <c:noMultiLvlLbl val="0"/>
      </c:catAx>
      <c:valAx>
        <c:axId val="24504403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4504347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412000"/>
        <c:axId val="202412560"/>
      </c:barChart>
      <c:catAx>
        <c:axId val="20241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02412560"/>
        <c:crosses val="autoZero"/>
        <c:auto val="1"/>
        <c:lblAlgn val="ctr"/>
        <c:lblOffset val="100"/>
        <c:noMultiLvlLbl val="0"/>
      </c:catAx>
      <c:valAx>
        <c:axId val="202412560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02412000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'G2'!$F$9:$F$50</c:f>
              <c:numCache>
                <c:formatCode>0.00</c:formatCode>
                <c:ptCount val="4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'G2'!$G$9:$G$50</c:f>
              <c:numCache>
                <c:formatCode>0.00</c:formatCode>
                <c:ptCount val="4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21.193430050263228</c:v>
                </c:pt>
                <c:pt idx="41">
                  <c:v>2.5326004825690802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'G2'!$H$9:$H$50</c:f>
              <c:numCache>
                <c:formatCode>0.00</c:formatCode>
                <c:ptCount val="4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'G2'!$I$9:$I$50</c:f>
              <c:numCache>
                <c:formatCode>0.00</c:formatCode>
                <c:ptCount val="4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293024"/>
        <c:axId val="199293584"/>
      </c:lineChart>
      <c:dateAx>
        <c:axId val="199293024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29358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92935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29302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'G2'!$B$9:$B$50</c:f>
              <c:numCache>
                <c:formatCode>0.00</c:formatCode>
                <c:ptCount val="4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'G2'!$C$9:$C$50</c:f>
              <c:numCache>
                <c:formatCode>0.00</c:formatCode>
                <c:ptCount val="4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35.697807485308623</c:v>
                </c:pt>
                <c:pt idx="41">
                  <c:v>44.941452504188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'G2'!$D$9:$D$50</c:f>
              <c:numCache>
                <c:formatCode>0.00</c:formatCode>
                <c:ptCount val="4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'G2'!$E$9:$E$50</c:f>
              <c:numCache>
                <c:formatCode>0.00</c:formatCode>
                <c:ptCount val="4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15856"/>
        <c:axId val="199116416"/>
      </c:lineChart>
      <c:dateAx>
        <c:axId val="199115856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19911641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91164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1158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'G2'!$J$9:$J$50</c:f>
              <c:numCache>
                <c:formatCode>0.00</c:formatCode>
                <c:ptCount val="4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'G2'!$K$9:$K$50</c:f>
              <c:numCache>
                <c:formatCode>0.00</c:formatCode>
                <c:ptCount val="4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-0.41285200246443665</c:v>
                </c:pt>
                <c:pt idx="41">
                  <c:v>-9.6518033377716002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'G2'!$L$9:$L$50</c:f>
              <c:numCache>
                <c:formatCode>0.00</c:formatCode>
                <c:ptCount val="4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'G2'!$A$9:$A$50</c:f>
              <c:numCache>
                <c:formatCode>mmm\-yy</c:formatCode>
                <c:ptCount val="4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'G2'!$M$9:$M$50</c:f>
              <c:numCache>
                <c:formatCode>0.00</c:formatCode>
                <c:ptCount val="4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20896"/>
        <c:axId val="199121456"/>
      </c:lineChart>
      <c:dateAx>
        <c:axId val="199120896"/>
        <c:scaling>
          <c:orientation val="minMax"/>
          <c:max val="43709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9912145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99121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991208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25936"/>
        <c:axId val="199126496"/>
      </c:lineChart>
      <c:dateAx>
        <c:axId val="199125936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99126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99126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9912593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9130976"/>
        <c:axId val="199131536"/>
      </c:lineChart>
      <c:dateAx>
        <c:axId val="199130976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99131536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991315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9913097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</xdr:row>
      <xdr:rowOff>0</xdr:rowOff>
    </xdr:from>
    <xdr:to>
      <xdr:col>61</xdr:col>
      <xdr:colOff>342000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85725</xdr:rowOff>
    </xdr:from>
    <xdr:to>
      <xdr:col>8</xdr:col>
      <xdr:colOff>104775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21</xdr:row>
      <xdr:rowOff>95250</xdr:rowOff>
    </xdr:from>
    <xdr:to>
      <xdr:col>8</xdr:col>
      <xdr:colOff>142876</xdr:colOff>
      <xdr:row>24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695699</xdr:colOff>
      <xdr:row>21</xdr:row>
      <xdr:rowOff>90581</xdr:rowOff>
    </xdr:from>
    <xdr:to>
      <xdr:col>17</xdr:col>
      <xdr:colOff>124200</xdr:colOff>
      <xdr:row>24</xdr:row>
      <xdr:rowOff>42956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19574" y="44720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603251</xdr:colOff>
      <xdr:row>32</xdr:row>
      <xdr:rowOff>172810</xdr:rowOff>
    </xdr:from>
    <xdr:to>
      <xdr:col>16</xdr:col>
      <xdr:colOff>316555</xdr:colOff>
      <xdr:row>54</xdr:row>
      <xdr:rowOff>127000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1011917</xdr:colOff>
      <xdr:row>37</xdr:row>
      <xdr:rowOff>126547</xdr:rowOff>
    </xdr:from>
    <xdr:to>
      <xdr:col>8</xdr:col>
      <xdr:colOff>170543</xdr:colOff>
      <xdr:row>40</xdr:row>
      <xdr:rowOff>78922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17" y="7556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16</xdr:col>
      <xdr:colOff>542382</xdr:colOff>
      <xdr:row>33</xdr:row>
      <xdr:rowOff>137544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11025188" y="2104044"/>
          <a:ext cx="9922125" cy="4320000"/>
          <a:chOff x="348" y="9657370"/>
          <a:chExt cx="9019488" cy="4572000"/>
        </a:xfrm>
      </xdr:grpSpPr>
      <xdr:graphicFrame macro="">
        <xdr:nvGraphicFramePr>
          <xdr:cNvPr id="3" name="2 Gráfico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8182441" y="13620867"/>
            <a:ext cx="791100" cy="27384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dic-19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75237</xdr:colOff>
      <xdr:row>11</xdr:row>
      <xdr:rowOff>89647</xdr:rowOff>
    </xdr:from>
    <xdr:to>
      <xdr:col>22</xdr:col>
      <xdr:colOff>561590</xdr:colOff>
      <xdr:row>34</xdr:row>
      <xdr:rowOff>28147</xdr:rowOff>
    </xdr:to>
    <xdr:grpSp>
      <xdr:nvGrpSpPr>
        <xdr:cNvPr id="2" name="1 Grup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2231518" y="2185147"/>
          <a:ext cx="9630353" cy="4320000"/>
          <a:chOff x="75237" y="9728947"/>
          <a:chExt cx="9316255" cy="4538382"/>
        </a:xfrm>
      </xdr:grpSpPr>
      <xdr:graphicFrame macro="">
        <xdr:nvGraphicFramePr>
          <xdr:cNvPr id="3" name="2 Gráfico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>
            <a:off x="8562223" y="13524009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dic-19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6</xdr:row>
      <xdr:rowOff>-1</xdr:rowOff>
    </xdr:from>
    <xdr:to>
      <xdr:col>20</xdr:col>
      <xdr:colOff>762000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FE05CB94-D4B8-4440-80B9-08C22222EF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20</xdr:col>
      <xdr:colOff>581959</xdr:colOff>
      <xdr:row>32</xdr:row>
      <xdr:rowOff>141680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66F83B11-A987-4BFA-8E74-19789576C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28</xdr:row>
      <xdr:rowOff>156883</xdr:rowOff>
    </xdr:from>
    <xdr:to>
      <xdr:col>20</xdr:col>
      <xdr:colOff>438709</xdr:colOff>
      <xdr:row>30</xdr:row>
      <xdr:rowOff>134471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3B9B0976-D326-4BB7-AD43-965AD86D3433}"/>
            </a:ext>
          </a:extLst>
        </xdr:cNvPr>
        <xdr:cNvSpPr txBox="1"/>
      </xdr:nvSpPr>
      <xdr:spPr>
        <a:xfrm>
          <a:off x="15318440" y="5490883"/>
          <a:ext cx="360269" cy="3585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(a)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177893</xdr:rowOff>
    </xdr:from>
    <xdr:to>
      <xdr:col>25</xdr:col>
      <xdr:colOff>310962</xdr:colOff>
      <xdr:row>57</xdr:row>
      <xdr:rowOff>122665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7815BE-8DE0-4BED-8876-CB59675029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13607</xdr:colOff>
      <xdr:row>11</xdr:row>
      <xdr:rowOff>9203</xdr:rowOff>
    </xdr:from>
    <xdr:to>
      <xdr:col>8</xdr:col>
      <xdr:colOff>2475</xdr:colOff>
      <xdr:row>25</xdr:row>
      <xdr:rowOff>40820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921124-051E-4F7A-81D8-CA24F04FD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757920</xdr:colOff>
      <xdr:row>10</xdr:row>
      <xdr:rowOff>149678</xdr:rowOff>
    </xdr:from>
    <xdr:to>
      <xdr:col>15</xdr:col>
      <xdr:colOff>190500</xdr:colOff>
      <xdr:row>25</xdr:row>
      <xdr:rowOff>68035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486EC7-A4D5-4CA4-9AAE-9504B2D49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3042898</xdr:colOff>
      <xdr:row>26</xdr:row>
      <xdr:rowOff>1</xdr:rowOff>
    </xdr:from>
    <xdr:to>
      <xdr:col>11</xdr:col>
      <xdr:colOff>544286</xdr:colOff>
      <xdr:row>45</xdr:row>
      <xdr:rowOff>136071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10EA239-422B-48FB-BB3F-9486B04616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19047</xdr:rowOff>
    </xdr:from>
    <xdr:to>
      <xdr:col>9</xdr:col>
      <xdr:colOff>392766</xdr:colOff>
      <xdr:row>31</xdr:row>
      <xdr:rowOff>36979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5E5BE8-994E-414B-8818-9A5F50E832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9</xdr:row>
      <xdr:rowOff>101067</xdr:rowOff>
    </xdr:from>
    <xdr:to>
      <xdr:col>12</xdr:col>
      <xdr:colOff>567619</xdr:colOff>
      <xdr:row>30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BF3AA6-A772-4D77-B2BA-EC9D56374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8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9BFD865-8829-4885-904B-8AF56BC5F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32</xdr:row>
      <xdr:rowOff>0</xdr:rowOff>
    </xdr:from>
    <xdr:to>
      <xdr:col>17</xdr:col>
      <xdr:colOff>384000</xdr:colOff>
      <xdr:row>55</xdr:row>
      <xdr:rowOff>55725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663CAEC-CA28-4E40-BEC9-C2FD0A16D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6</xdr:row>
      <xdr:rowOff>0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7F0258-22AF-432F-B4E0-B8FC8936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91686</xdr:colOff>
      <xdr:row>11</xdr:row>
      <xdr:rowOff>88629</xdr:rowOff>
    </xdr:from>
    <xdr:to>
      <xdr:col>52</xdr:col>
      <xdr:colOff>2008910</xdr:colOff>
      <xdr:row>34</xdr:row>
      <xdr:rowOff>10188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433</xdr:colOff>
      <xdr:row>11</xdr:row>
      <xdr:rowOff>25086</xdr:rowOff>
    </xdr:from>
    <xdr:to>
      <xdr:col>57</xdr:col>
      <xdr:colOff>537882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58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CREDITO\Reporte%20201806\Junio%20de%202017\Plantillas\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fimat4\SGMR\DEFI\ENCUESTA%20CREDITO\Reporte%20201806\Junio%20de%202017\Plantillas\PlantillaCoop201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zoomScale="80" zoomScaleNormal="80" zoomScaleSheetLayoutView="85" workbookViewId="0"/>
  </sheetViews>
  <sheetFormatPr baseColWidth="10" defaultRowHeight="15" x14ac:dyDescent="0.25"/>
  <cols>
    <col min="1" max="1" width="8.140625" style="17" customWidth="1"/>
    <col min="2" max="2" width="12.140625" style="17" customWidth="1"/>
    <col min="3" max="3" width="17.5703125" style="17" customWidth="1"/>
    <col min="4" max="4" width="14.7109375" style="17" customWidth="1"/>
    <col min="5" max="5" width="11.42578125" style="17" customWidth="1"/>
    <col min="6" max="6" width="9.5703125" style="17" customWidth="1"/>
    <col min="7" max="7" width="11.42578125" style="17" customWidth="1"/>
    <col min="8" max="8" width="15.42578125" style="17" customWidth="1"/>
    <col min="9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 x14ac:dyDescent="0.25">
      <c r="A1" s="17" t="s">
        <v>118</v>
      </c>
    </row>
    <row r="2" spans="1:25" x14ac:dyDescent="0.25">
      <c r="A2" s="65"/>
      <c r="B2" s="17" t="s">
        <v>151</v>
      </c>
    </row>
    <row r="3" spans="1:25" x14ac:dyDescent="0.25">
      <c r="A3" s="17" t="s">
        <v>0</v>
      </c>
    </row>
    <row r="4" spans="1:25" ht="15" customHeight="1" x14ac:dyDescent="0.25">
      <c r="A4" s="17" t="s">
        <v>1</v>
      </c>
    </row>
    <row r="5" spans="1:25" ht="15" customHeight="1" x14ac:dyDescent="0.25">
      <c r="A5" s="17" t="s">
        <v>16</v>
      </c>
    </row>
    <row r="7" spans="1:25" x14ac:dyDescent="0.25">
      <c r="F7" s="17" t="s">
        <v>33</v>
      </c>
      <c r="H7" s="17" t="s">
        <v>34</v>
      </c>
    </row>
    <row r="8" spans="1:25" x14ac:dyDescent="0.25">
      <c r="B8" s="317" t="s">
        <v>2</v>
      </c>
      <c r="C8" s="317"/>
      <c r="D8" s="317" t="s">
        <v>3</v>
      </c>
      <c r="E8" s="317"/>
      <c r="F8" s="317" t="s">
        <v>4</v>
      </c>
      <c r="G8" s="317"/>
      <c r="H8" s="317" t="s">
        <v>35</v>
      </c>
      <c r="I8" s="317"/>
    </row>
    <row r="9" spans="1:25" ht="15" customHeight="1" x14ac:dyDescent="0.25">
      <c r="A9" s="69" t="s">
        <v>79</v>
      </c>
      <c r="B9" s="70" t="s">
        <v>36</v>
      </c>
      <c r="C9" s="70" t="s">
        <v>37</v>
      </c>
      <c r="D9" s="70" t="s">
        <v>38</v>
      </c>
      <c r="E9" s="70" t="s">
        <v>39</v>
      </c>
      <c r="F9" s="70" t="s">
        <v>38</v>
      </c>
      <c r="G9" s="70" t="s">
        <v>39</v>
      </c>
      <c r="H9" s="70" t="s">
        <v>38</v>
      </c>
      <c r="I9" s="70" t="s">
        <v>39</v>
      </c>
    </row>
    <row r="10" spans="1:25" x14ac:dyDescent="0.25">
      <c r="A10" s="65">
        <v>39873</v>
      </c>
      <c r="B10" s="23">
        <v>7.4261138210334643</v>
      </c>
      <c r="C10" s="71">
        <v>-61.438514555384096</v>
      </c>
      <c r="D10" s="23">
        <v>17.490761534005461</v>
      </c>
      <c r="E10" s="71">
        <v>-25.366669212108189</v>
      </c>
      <c r="F10" s="72">
        <v>15.807002992318186</v>
      </c>
      <c r="G10" s="71">
        <v>-15.345631093088674</v>
      </c>
      <c r="H10" s="23">
        <v>63.623443757769891</v>
      </c>
      <c r="I10" s="71">
        <v>-5.7711799523784455</v>
      </c>
      <c r="L10" s="22" t="s">
        <v>20</v>
      </c>
      <c r="M10" s="23"/>
      <c r="N10" s="23"/>
      <c r="O10" s="23"/>
      <c r="P10" s="23"/>
      <c r="Q10" s="23"/>
      <c r="R10" s="23"/>
      <c r="S10" s="23"/>
      <c r="T10" s="23"/>
    </row>
    <row r="11" spans="1:25" x14ac:dyDescent="0.25">
      <c r="A11" s="65">
        <v>39965</v>
      </c>
      <c r="B11" s="23">
        <v>3.1840525409451814</v>
      </c>
      <c r="C11" s="71">
        <v>-60.095523265261797</v>
      </c>
      <c r="D11" s="23">
        <v>14.451530743355189</v>
      </c>
      <c r="E11" s="71">
        <v>-14.146272246849984</v>
      </c>
      <c r="F11" s="72">
        <v>12.901753802658455</v>
      </c>
      <c r="G11" s="71">
        <v>-29.742854274216342</v>
      </c>
      <c r="H11" s="23">
        <v>58.592117652921985</v>
      </c>
      <c r="I11" s="71">
        <v>-10.259102049387623</v>
      </c>
      <c r="L11" s="65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65">
        <v>40057</v>
      </c>
      <c r="B12" s="23">
        <v>0.50512871098633561</v>
      </c>
      <c r="C12" s="71">
        <v>-27.717380767674488</v>
      </c>
      <c r="D12" s="23">
        <v>4.6710985383894732</v>
      </c>
      <c r="E12" s="71">
        <v>-12.548385500673334</v>
      </c>
      <c r="F12" s="72">
        <v>12.03972712035446</v>
      </c>
      <c r="G12" s="71">
        <v>13.374501722058248</v>
      </c>
      <c r="H12" s="23">
        <v>55.075452666928328</v>
      </c>
      <c r="I12" s="71">
        <v>-16.33599968678481</v>
      </c>
    </row>
    <row r="13" spans="1:25" x14ac:dyDescent="0.25">
      <c r="A13" s="65">
        <v>40148</v>
      </c>
      <c r="B13" s="23">
        <v>1.4112419140821952</v>
      </c>
      <c r="C13" s="71">
        <v>-41.228947590803408</v>
      </c>
      <c r="D13" s="23">
        <v>0.52634967058895477</v>
      </c>
      <c r="E13" s="71">
        <v>-17.934611947184777</v>
      </c>
      <c r="F13" s="72">
        <v>13.416494164694015</v>
      </c>
      <c r="G13" s="71">
        <v>19.511113184206451</v>
      </c>
      <c r="H13" s="23">
        <v>24.444308171667718</v>
      </c>
      <c r="I13" s="71">
        <v>9.2553138918444589</v>
      </c>
      <c r="M13" s="17" t="s">
        <v>41</v>
      </c>
      <c r="T13" s="17" t="s">
        <v>42</v>
      </c>
    </row>
    <row r="14" spans="1:25" x14ac:dyDescent="0.25">
      <c r="A14" s="65">
        <v>40238</v>
      </c>
      <c r="B14" s="23">
        <v>4.5739805368728348</v>
      </c>
      <c r="C14" s="71">
        <v>18.861525537696693</v>
      </c>
      <c r="D14" s="23">
        <v>0.45206453853234851</v>
      </c>
      <c r="E14" s="71">
        <v>2.3273755389688033</v>
      </c>
      <c r="F14" s="72">
        <v>15.146484936709292</v>
      </c>
      <c r="G14" s="71">
        <v>16.372880873185824</v>
      </c>
      <c r="H14" s="23">
        <v>17.189710600562471</v>
      </c>
      <c r="I14" s="71">
        <v>20.19755652690823</v>
      </c>
    </row>
    <row r="15" spans="1:25" x14ac:dyDescent="0.25">
      <c r="A15" s="65">
        <v>40330</v>
      </c>
      <c r="B15" s="23">
        <v>8.5717185371959825</v>
      </c>
      <c r="C15" s="71">
        <v>13.340983204213099</v>
      </c>
      <c r="D15" s="23">
        <v>1.6117786593028871</v>
      </c>
      <c r="E15" s="71">
        <v>21.830743748299952</v>
      </c>
      <c r="F15" s="72">
        <v>17.247590670906575</v>
      </c>
      <c r="G15" s="71">
        <v>15.704333575435756</v>
      </c>
      <c r="H15" s="23">
        <v>11.777506178215202</v>
      </c>
      <c r="I15" s="71">
        <v>9.9862566794641285</v>
      </c>
    </row>
    <row r="16" spans="1:25" x14ac:dyDescent="0.25">
      <c r="A16" s="65">
        <v>40422</v>
      </c>
      <c r="B16" s="23">
        <v>12.995731727908954</v>
      </c>
      <c r="C16" s="71">
        <v>24.386637161073114</v>
      </c>
      <c r="D16" s="23">
        <v>10.125428637083411</v>
      </c>
      <c r="E16" s="71">
        <v>48.923023552112419</v>
      </c>
      <c r="F16" s="72">
        <v>18.072797840063302</v>
      </c>
      <c r="G16" s="71">
        <v>10.907191897757585</v>
      </c>
      <c r="H16" s="23">
        <v>9.8153782662758982</v>
      </c>
      <c r="I16" s="71">
        <v>-15.884220633891935</v>
      </c>
    </row>
    <row r="17" spans="1:20" x14ac:dyDescent="0.25">
      <c r="A17" s="65">
        <v>40513</v>
      </c>
      <c r="B17" s="23">
        <v>16.200468484250941</v>
      </c>
      <c r="C17" s="71">
        <v>51.806103627977549</v>
      </c>
      <c r="D17" s="23">
        <v>18.929012486700316</v>
      </c>
      <c r="E17" s="71">
        <v>55.327510635406561</v>
      </c>
      <c r="F17" s="72">
        <v>18.068356679364239</v>
      </c>
      <c r="G17" s="71">
        <v>24.44134917522965</v>
      </c>
      <c r="H17" s="23">
        <v>12.118619525126917</v>
      </c>
      <c r="I17" s="71">
        <v>28.268409921164551</v>
      </c>
    </row>
    <row r="18" spans="1:20" x14ac:dyDescent="0.25">
      <c r="A18" s="65">
        <v>40603</v>
      </c>
      <c r="B18" s="23">
        <v>19.45686187199367</v>
      </c>
      <c r="C18" s="71">
        <v>16.538269645493749</v>
      </c>
      <c r="D18" s="23">
        <v>22.240624473816382</v>
      </c>
      <c r="E18" s="71">
        <v>13.044764596413369</v>
      </c>
      <c r="F18" s="72">
        <v>18.067946453589421</v>
      </c>
      <c r="G18" s="71">
        <v>-0.19778870166602991</v>
      </c>
      <c r="H18" s="23">
        <v>30.018507556569762</v>
      </c>
      <c r="I18" s="71">
        <v>29.813361610213661</v>
      </c>
    </row>
    <row r="19" spans="1:20" x14ac:dyDescent="0.25">
      <c r="A19" s="65">
        <v>40695</v>
      </c>
      <c r="B19" s="23">
        <v>24.50544216217294</v>
      </c>
      <c r="C19" s="71">
        <v>58.683051118741282</v>
      </c>
      <c r="D19" s="23">
        <v>23.06240517935969</v>
      </c>
      <c r="E19" s="71">
        <v>31.621557242613296</v>
      </c>
      <c r="F19" s="72">
        <v>18.53881102265067</v>
      </c>
      <c r="G19" s="71">
        <v>27.269131132340473</v>
      </c>
      <c r="H19" s="23">
        <v>34.60840786864501</v>
      </c>
      <c r="I19" s="71">
        <v>26.256747979437161</v>
      </c>
    </row>
    <row r="20" spans="1:20" x14ac:dyDescent="0.25">
      <c r="A20" s="65">
        <v>40787</v>
      </c>
      <c r="B20" s="23">
        <v>25.23352346496943</v>
      </c>
      <c r="C20" s="71">
        <v>29.561322591725041</v>
      </c>
      <c r="D20" s="23">
        <v>23.139248809694468</v>
      </c>
      <c r="E20" s="71">
        <v>43.515948418326772</v>
      </c>
      <c r="F20" s="72">
        <v>18.854658317031479</v>
      </c>
      <c r="G20" s="71">
        <v>23.764171922948812</v>
      </c>
      <c r="H20" s="23">
        <v>37.534865000045549</v>
      </c>
      <c r="I20" s="71">
        <v>28.382600532843284</v>
      </c>
      <c r="K20" s="36"/>
    </row>
    <row r="21" spans="1:20" x14ac:dyDescent="0.25">
      <c r="A21" s="65">
        <v>40878</v>
      </c>
      <c r="B21" s="23">
        <v>25.047145202110421</v>
      </c>
      <c r="C21" s="71">
        <v>20.964664828486498</v>
      </c>
      <c r="D21" s="23">
        <v>18.729129326484294</v>
      </c>
      <c r="E21" s="71">
        <v>16.252556407540659</v>
      </c>
      <c r="F21" s="72">
        <v>19.605885243100253</v>
      </c>
      <c r="G21" s="71">
        <v>23.190670598412179</v>
      </c>
      <c r="H21" s="23">
        <v>38.311595104117281</v>
      </c>
      <c r="I21" s="71">
        <v>15.092215983946911</v>
      </c>
      <c r="K21" s="73"/>
    </row>
    <row r="22" spans="1:20" x14ac:dyDescent="0.25">
      <c r="A22" s="65">
        <v>40969</v>
      </c>
      <c r="B22" s="23">
        <v>24.761273444550568</v>
      </c>
      <c r="C22" s="71">
        <v>1.9411022805851563</v>
      </c>
      <c r="D22" s="23">
        <v>16.107479691439018</v>
      </c>
      <c r="E22" s="71">
        <v>14.3595575700231</v>
      </c>
      <c r="F22" s="72">
        <v>19.548337112925672</v>
      </c>
      <c r="G22" s="71">
        <v>0.24302404871568581</v>
      </c>
      <c r="H22" s="23">
        <v>23.002930312856272</v>
      </c>
      <c r="I22" s="71">
        <v>14.522367013144786</v>
      </c>
      <c r="K22" s="73"/>
    </row>
    <row r="23" spans="1:20" x14ac:dyDescent="0.25">
      <c r="A23" s="65">
        <v>41061</v>
      </c>
      <c r="B23" s="23">
        <v>21.148017235887306</v>
      </c>
      <c r="C23" s="71">
        <v>-18.683690483436958</v>
      </c>
      <c r="D23" s="23">
        <v>14.999727058278101</v>
      </c>
      <c r="E23" s="71">
        <v>0.29691490271196219</v>
      </c>
      <c r="F23" s="72">
        <v>18.505233329470737</v>
      </c>
      <c r="G23" s="71">
        <v>9.7276453584821052</v>
      </c>
      <c r="H23" s="23">
        <v>21.15818085438006</v>
      </c>
      <c r="I23" s="71">
        <v>-8.840094496802763</v>
      </c>
      <c r="K23" s="73"/>
    </row>
    <row r="24" spans="1:20" x14ac:dyDescent="0.25">
      <c r="A24" s="65">
        <v>41153</v>
      </c>
      <c r="B24" s="23">
        <v>19.213272638746304</v>
      </c>
      <c r="C24" s="71">
        <v>-13.777358889603105</v>
      </c>
      <c r="D24" s="23">
        <v>12.292533744473989</v>
      </c>
      <c r="E24" s="71">
        <v>-6.2192621662344907</v>
      </c>
      <c r="F24" s="72">
        <v>14.970220953125546</v>
      </c>
      <c r="G24" s="71">
        <v>13.71374085108471</v>
      </c>
      <c r="H24" s="23">
        <v>20.781380579176066</v>
      </c>
      <c r="I24" s="71">
        <v>4.8717555007636539</v>
      </c>
      <c r="K24" s="73"/>
    </row>
    <row r="25" spans="1:20" x14ac:dyDescent="0.25">
      <c r="A25" s="65">
        <v>41244</v>
      </c>
      <c r="B25" s="23">
        <v>17.21252209535993</v>
      </c>
      <c r="C25" s="71">
        <v>-1.6439123012226726</v>
      </c>
      <c r="D25" s="23">
        <v>13.112504800433666</v>
      </c>
      <c r="E25" s="71">
        <v>9.1148838596783897</v>
      </c>
      <c r="F25" s="72">
        <v>14.392454026487478</v>
      </c>
      <c r="G25" s="71">
        <v>20.835212008264762</v>
      </c>
      <c r="H25" s="23">
        <v>19.725277475663038</v>
      </c>
      <c r="I25" s="71">
        <v>8.5329162765070059</v>
      </c>
    </row>
    <row r="26" spans="1:20" x14ac:dyDescent="0.25">
      <c r="A26" s="65">
        <v>41334</v>
      </c>
      <c r="B26" s="23">
        <v>14.904486117318051</v>
      </c>
      <c r="C26" s="71">
        <v>-48.856766401392591</v>
      </c>
      <c r="D26" s="23">
        <v>13.586711059308975</v>
      </c>
      <c r="E26" s="71">
        <v>-36.15847330979885</v>
      </c>
      <c r="F26" s="72">
        <v>13.492320437681604</v>
      </c>
      <c r="G26" s="71">
        <v>-8.8200276969622635</v>
      </c>
      <c r="H26" s="23">
        <v>19.017869153411169</v>
      </c>
      <c r="I26" s="71">
        <v>-1.3210520004265442</v>
      </c>
    </row>
    <row r="27" spans="1:20" x14ac:dyDescent="0.25">
      <c r="A27" s="65">
        <v>41426</v>
      </c>
      <c r="B27" s="23">
        <v>13.227435179109603</v>
      </c>
      <c r="C27" s="71">
        <v>7.8063591507559424</v>
      </c>
      <c r="D27" s="23">
        <v>15.627133004162408</v>
      </c>
      <c r="E27" s="71">
        <v>3.2480111607320441</v>
      </c>
      <c r="F27" s="72">
        <v>14.006276861594236</v>
      </c>
      <c r="G27" s="71">
        <v>41.757698962011389</v>
      </c>
      <c r="H27" s="23">
        <v>20.267215412091822</v>
      </c>
      <c r="I27" s="71">
        <v>0.67413312958954208</v>
      </c>
    </row>
    <row r="28" spans="1:20" x14ac:dyDescent="0.25">
      <c r="A28" s="65">
        <v>41518</v>
      </c>
      <c r="B28" s="23">
        <v>12.679612728601297</v>
      </c>
      <c r="C28" s="71">
        <v>13.140152081813017</v>
      </c>
      <c r="D28" s="23">
        <v>15.318970108898622</v>
      </c>
      <c r="E28" s="71">
        <v>6.9419764304857257</v>
      </c>
      <c r="F28" s="72">
        <v>17.839543061624653</v>
      </c>
      <c r="G28" s="71">
        <v>37.420412360156305</v>
      </c>
      <c r="H28" s="23">
        <v>19.201085207520443</v>
      </c>
      <c r="I28" s="71">
        <v>4.3239539300874821</v>
      </c>
    </row>
    <row r="29" spans="1:20" x14ac:dyDescent="0.25">
      <c r="A29" s="65">
        <v>41609</v>
      </c>
      <c r="B29" s="23">
        <v>11.917728330015255</v>
      </c>
      <c r="C29" s="71">
        <v>21.996714369601101</v>
      </c>
      <c r="D29" s="23">
        <v>11.388139772158357</v>
      </c>
      <c r="E29" s="71">
        <v>14.009277407120205</v>
      </c>
      <c r="F29" s="74">
        <v>19.50880318589563</v>
      </c>
      <c r="G29" s="71">
        <v>38.33328336953354</v>
      </c>
      <c r="H29" s="23">
        <v>17.345277806111259</v>
      </c>
      <c r="I29" s="71">
        <v>15.888273729927255</v>
      </c>
    </row>
    <row r="30" spans="1:20" x14ac:dyDescent="0.25">
      <c r="A30" s="65">
        <v>41699</v>
      </c>
      <c r="B30" s="23">
        <v>11.535354504244633</v>
      </c>
      <c r="C30" s="71">
        <v>-19.529064046001324</v>
      </c>
      <c r="D30" s="23">
        <v>13.276460353140806</v>
      </c>
      <c r="E30" s="71">
        <v>-15.788308154450286</v>
      </c>
      <c r="F30" s="72">
        <v>20.666383546701184</v>
      </c>
      <c r="G30" s="71">
        <v>5.4716699286009982</v>
      </c>
      <c r="H30" s="23">
        <v>16.090411221022016</v>
      </c>
      <c r="I30" s="71">
        <v>-5.2821605563966516</v>
      </c>
    </row>
    <row r="31" spans="1:20" x14ac:dyDescent="0.25">
      <c r="A31" s="65">
        <v>41791</v>
      </c>
      <c r="B31" s="23">
        <v>11.828220931570389</v>
      </c>
      <c r="C31" s="71">
        <v>5.6362994244033144</v>
      </c>
      <c r="D31" s="23">
        <v>12.43092112692079</v>
      </c>
      <c r="E31" s="71">
        <v>11.565837357775749</v>
      </c>
      <c r="F31" s="72">
        <v>21.341333460558086</v>
      </c>
      <c r="G31" s="71">
        <v>27.520880005752357</v>
      </c>
      <c r="H31" s="23">
        <v>13.772169011612512</v>
      </c>
      <c r="I31" s="71">
        <v>9.97215122566943</v>
      </c>
      <c r="M31" s="17" t="s">
        <v>43</v>
      </c>
      <c r="T31" s="17" t="s">
        <v>44</v>
      </c>
    </row>
    <row r="32" spans="1:20" x14ac:dyDescent="0.25">
      <c r="A32" s="65">
        <v>41883</v>
      </c>
      <c r="B32" s="23">
        <v>12.12259652810892</v>
      </c>
      <c r="C32" s="71">
        <v>1.1053231152901835</v>
      </c>
      <c r="D32" s="23">
        <v>11.252235945082067</v>
      </c>
      <c r="E32" s="71">
        <v>11.26667503824088</v>
      </c>
      <c r="F32" s="72">
        <v>20.008281773937142</v>
      </c>
      <c r="G32" s="71">
        <v>26.359239520584872</v>
      </c>
      <c r="H32" s="23">
        <v>11.346895364444865</v>
      </c>
      <c r="I32" s="71">
        <v>18.181276467890196</v>
      </c>
    </row>
    <row r="33" spans="1:9" x14ac:dyDescent="0.25">
      <c r="A33" s="65">
        <v>41974</v>
      </c>
      <c r="B33" s="73">
        <v>13.005246594211716</v>
      </c>
      <c r="C33" s="71">
        <v>44.638774939660124</v>
      </c>
      <c r="D33" s="73">
        <v>15.513781995489605</v>
      </c>
      <c r="E33" s="71">
        <v>31.233607797758939</v>
      </c>
      <c r="F33" s="75">
        <v>17.936039866260735</v>
      </c>
      <c r="G33" s="71">
        <v>15.373049860759219</v>
      </c>
      <c r="H33" s="73">
        <v>9.446399984853926</v>
      </c>
      <c r="I33" s="71">
        <v>6.0717152452987024</v>
      </c>
    </row>
    <row r="34" spans="1:9" x14ac:dyDescent="0.25">
      <c r="A34" s="65">
        <v>42064</v>
      </c>
      <c r="B34" s="23">
        <v>13.226508903143742</v>
      </c>
      <c r="C34" s="71">
        <v>5.743970345203266</v>
      </c>
      <c r="D34" s="23">
        <v>18.229188418377706</v>
      </c>
      <c r="E34" s="71">
        <v>26.328290183640888</v>
      </c>
      <c r="F34" s="72">
        <v>16.408591596900312</v>
      </c>
      <c r="G34" s="71">
        <v>7.0270426939648534</v>
      </c>
      <c r="H34" s="23">
        <v>19.429270220309558</v>
      </c>
      <c r="I34" s="71">
        <v>-0.23815885711275642</v>
      </c>
    </row>
    <row r="35" spans="1:9" x14ac:dyDescent="0.25">
      <c r="A35" s="65">
        <v>42156</v>
      </c>
      <c r="B35" s="23">
        <v>13.722222916255467</v>
      </c>
      <c r="C35" s="71">
        <v>-7.1496326128352772</v>
      </c>
      <c r="D35" s="23">
        <v>17.321748898040035</v>
      </c>
      <c r="E35" s="71">
        <v>7.9001231751041994</v>
      </c>
      <c r="F35" s="23">
        <v>14.914200100468289</v>
      </c>
      <c r="G35" s="71">
        <v>-5.6199355839129854</v>
      </c>
      <c r="H35" s="23">
        <v>17.760059414822681</v>
      </c>
      <c r="I35" s="71">
        <v>-6.0785403584994802</v>
      </c>
    </row>
    <row r="36" spans="1:9" x14ac:dyDescent="0.25">
      <c r="A36" s="65">
        <v>42248</v>
      </c>
      <c r="B36" s="23">
        <v>12.895712275156001</v>
      </c>
      <c r="C36" s="71">
        <v>11.764709492778938</v>
      </c>
      <c r="D36" s="23">
        <v>21.809723094637668</v>
      </c>
      <c r="E36" s="71">
        <v>23.951941011098622</v>
      </c>
      <c r="F36" s="23">
        <v>15.168597769156644</v>
      </c>
      <c r="G36" s="71">
        <v>-6.7125163338172156</v>
      </c>
      <c r="H36" s="23">
        <v>15.804879732190447</v>
      </c>
      <c r="I36" s="71">
        <v>20.671855344570986</v>
      </c>
    </row>
    <row r="37" spans="1:9" x14ac:dyDescent="0.25">
      <c r="A37" s="65">
        <v>42339</v>
      </c>
      <c r="B37" s="23">
        <v>11.822366406634544</v>
      </c>
      <c r="C37" s="71">
        <v>-4.6728254802521629</v>
      </c>
      <c r="D37" s="23">
        <v>17.704713761483369</v>
      </c>
      <c r="E37" s="71">
        <v>43.297234181871112</v>
      </c>
      <c r="F37" s="23">
        <v>15.494874032045679</v>
      </c>
      <c r="G37" s="71">
        <v>6.4953182061773251</v>
      </c>
      <c r="H37" s="23">
        <v>15.291389638555364</v>
      </c>
      <c r="I37" s="71">
        <v>-12.467661785051773</v>
      </c>
    </row>
    <row r="38" spans="1:9" x14ac:dyDescent="0.25">
      <c r="A38" s="65">
        <v>42430</v>
      </c>
      <c r="B38" s="23">
        <v>11.397820002000225</v>
      </c>
      <c r="C38" s="71">
        <v>-13.215377154477101</v>
      </c>
      <c r="D38" s="23">
        <v>13.387027595493306</v>
      </c>
      <c r="E38" s="71">
        <v>-24.958106894358451</v>
      </c>
      <c r="F38" s="23">
        <v>13.869902697622338</v>
      </c>
      <c r="G38" s="71">
        <v>6.1758899143441868</v>
      </c>
      <c r="H38" s="23">
        <v>4.0374262608223743</v>
      </c>
      <c r="I38" s="71">
        <v>-18.617978872549131</v>
      </c>
    </row>
    <row r="39" spans="1:9" x14ac:dyDescent="0.25">
      <c r="A39" s="65">
        <v>42522</v>
      </c>
      <c r="B39" s="23">
        <v>11.735090751367117</v>
      </c>
      <c r="C39" s="71">
        <v>-17.517089608582101</v>
      </c>
      <c r="D39" s="23">
        <v>10.902883650248828</v>
      </c>
      <c r="E39" s="71">
        <v>-13.225571434264669</v>
      </c>
      <c r="F39" s="23">
        <v>13.86146195545428</v>
      </c>
      <c r="G39" s="71">
        <v>11.095571136413383</v>
      </c>
      <c r="H39" s="23">
        <v>4.4468129493839825</v>
      </c>
      <c r="I39" s="71">
        <v>-5.8239580130822066</v>
      </c>
    </row>
    <row r="40" spans="1:9" x14ac:dyDescent="0.25">
      <c r="A40" s="65">
        <v>42614</v>
      </c>
      <c r="B40" s="23">
        <v>12.194477244057001</v>
      </c>
      <c r="C40" s="71">
        <v>-19.748852493241561</v>
      </c>
      <c r="D40" s="23">
        <v>6.2494121474863551</v>
      </c>
      <c r="E40" s="71">
        <v>-30.821415075877002</v>
      </c>
      <c r="F40" s="23">
        <v>12.863270374170742</v>
      </c>
      <c r="G40" s="71">
        <v>6.6585682831710669</v>
      </c>
      <c r="H40" s="23">
        <v>6.3062729129652553</v>
      </c>
      <c r="I40" s="71">
        <v>-0.53025147433576858</v>
      </c>
    </row>
    <row r="41" spans="1:9" x14ac:dyDescent="0.25">
      <c r="A41" s="65">
        <v>42705</v>
      </c>
      <c r="B41" s="23">
        <v>13.183805818327542</v>
      </c>
      <c r="C41" s="71">
        <v>-0.77537873105685917</v>
      </c>
      <c r="D41" s="23">
        <v>4.1124211767247232</v>
      </c>
      <c r="E41" s="71">
        <v>-8.1121805229023938</v>
      </c>
      <c r="F41" s="23">
        <v>12.239347639546171</v>
      </c>
      <c r="G41" s="71">
        <v>-26.046725802342714</v>
      </c>
      <c r="H41" s="23">
        <v>6.6647027798399483</v>
      </c>
      <c r="I41" s="71">
        <v>5.2317454672391106</v>
      </c>
    </row>
    <row r="42" spans="1:9" x14ac:dyDescent="0.25">
      <c r="A42" s="65">
        <v>42795</v>
      </c>
      <c r="B42" s="23">
        <v>13.667998604074839</v>
      </c>
      <c r="C42" s="71">
        <v>-30.55368257319056</v>
      </c>
      <c r="D42" s="23">
        <v>2.8688352242885795</v>
      </c>
      <c r="E42" s="71">
        <v>-31.332650891390916</v>
      </c>
      <c r="F42" s="23">
        <v>13.623680768969294</v>
      </c>
      <c r="G42" s="71">
        <v>-19.378504252011425</v>
      </c>
      <c r="H42" s="23">
        <v>8.1154892897335138</v>
      </c>
      <c r="I42" s="71">
        <v>-8.6001133454496864E-2</v>
      </c>
    </row>
    <row r="43" spans="1:9" x14ac:dyDescent="0.25">
      <c r="A43" s="65">
        <v>42887</v>
      </c>
      <c r="B43" s="23">
        <v>12.287578614609984</v>
      </c>
      <c r="C43" s="71">
        <v>-15.349906491735524</v>
      </c>
      <c r="D43" s="23">
        <v>3.8629721248258919</v>
      </c>
      <c r="E43" s="71">
        <v>-11.85607100308037</v>
      </c>
      <c r="F43" s="23">
        <v>12.542011877396209</v>
      </c>
      <c r="G43" s="71">
        <v>5.8579130970507629</v>
      </c>
      <c r="H43" s="23">
        <v>8.5802078183224282</v>
      </c>
      <c r="I43" s="71">
        <v>-17.001778621726547</v>
      </c>
    </row>
    <row r="44" spans="1:9" x14ac:dyDescent="0.25">
      <c r="A44" s="65">
        <v>42979</v>
      </c>
      <c r="B44" s="23">
        <v>11.193651405072579</v>
      </c>
      <c r="C44" s="71">
        <v>-21.33178602671433</v>
      </c>
      <c r="D44" s="23">
        <v>2.9314847167071667</v>
      </c>
      <c r="E44" s="71">
        <v>-31.327852736227886</v>
      </c>
      <c r="F44" s="23">
        <v>11.948598824568846</v>
      </c>
      <c r="G44" s="71">
        <v>5.9358986221884074</v>
      </c>
      <c r="H44" s="23">
        <v>8.1792771371388628</v>
      </c>
      <c r="I44" s="71">
        <v>-12.545352784190445</v>
      </c>
    </row>
    <row r="45" spans="1:9" x14ac:dyDescent="0.25">
      <c r="A45" s="65">
        <v>43070</v>
      </c>
      <c r="B45" s="23">
        <v>9.687591450899923</v>
      </c>
      <c r="C45" s="71">
        <v>-0.37968771939523643</v>
      </c>
      <c r="D45" s="23">
        <v>3.3246033166814959</v>
      </c>
      <c r="E45" s="71">
        <v>-17.884596410612534</v>
      </c>
      <c r="F45" s="23">
        <v>11.728199929720319</v>
      </c>
      <c r="G45" s="71">
        <v>-8.5299171925858275</v>
      </c>
      <c r="H45" s="23">
        <v>7.7394804819790552</v>
      </c>
      <c r="I45" s="71">
        <v>-19.170789010457405</v>
      </c>
    </row>
    <row r="46" spans="1:9" x14ac:dyDescent="0.25">
      <c r="A46" s="65">
        <v>43160</v>
      </c>
      <c r="B46" s="23">
        <v>8.6320193275332571</v>
      </c>
      <c r="C46" s="71">
        <v>-6.1931229340236884</v>
      </c>
      <c r="D46" s="23">
        <v>3.5556985990585321</v>
      </c>
      <c r="E46" s="71">
        <v>-23.502840197456898</v>
      </c>
      <c r="F46" s="23">
        <v>11.270318466858708</v>
      </c>
      <c r="G46" s="71">
        <v>5.9984570959990293</v>
      </c>
      <c r="H46" s="23">
        <v>6.7102655662302224</v>
      </c>
      <c r="I46" s="71">
        <v>-7.529036140176383</v>
      </c>
    </row>
    <row r="47" spans="1:9" x14ac:dyDescent="0.25">
      <c r="A47" s="65">
        <v>43252</v>
      </c>
      <c r="B47" s="23">
        <v>8.2935636265966792</v>
      </c>
      <c r="C47" s="71">
        <v>7.03600728430761</v>
      </c>
      <c r="D47" s="23">
        <v>1.8047776200769583</v>
      </c>
      <c r="E47" s="71">
        <v>-2.0346853476509685</v>
      </c>
      <c r="F47" s="23">
        <v>11.583066251675467</v>
      </c>
      <c r="G47" s="71">
        <v>9.2091665419314683</v>
      </c>
      <c r="H47" s="23">
        <v>5.4241115866097589</v>
      </c>
      <c r="I47" s="71">
        <v>-36.541297300876998</v>
      </c>
    </row>
    <row r="48" spans="1:9" x14ac:dyDescent="0.25">
      <c r="A48" s="65">
        <v>43344</v>
      </c>
      <c r="B48" s="23">
        <v>8.3955697691477482</v>
      </c>
      <c r="C48" s="71">
        <v>24.275728858175231</v>
      </c>
      <c r="D48" s="23">
        <v>1.0367967921428356</v>
      </c>
      <c r="E48" s="71">
        <v>-0.69310991976993985</v>
      </c>
      <c r="F48" s="23">
        <v>11.579527772516606</v>
      </c>
      <c r="G48" s="71">
        <v>-14.845851217162764</v>
      </c>
      <c r="H48" s="23">
        <v>3.4251005179128491</v>
      </c>
      <c r="I48" s="71">
        <v>22.072121606111814</v>
      </c>
    </row>
    <row r="49" spans="1:20" x14ac:dyDescent="0.25">
      <c r="A49" s="65">
        <v>43435</v>
      </c>
      <c r="B49" s="23">
        <v>9.2138961959512766</v>
      </c>
      <c r="C49" s="71">
        <v>23.963165267824436</v>
      </c>
      <c r="D49" s="23">
        <v>3.2213865733192737</v>
      </c>
      <c r="E49" s="71">
        <v>21.343620169433951</v>
      </c>
      <c r="F49" s="23">
        <v>11.010956863875808</v>
      </c>
      <c r="G49" s="71">
        <v>0.38972447961707002</v>
      </c>
      <c r="H49" s="23">
        <v>3.5324710686337468</v>
      </c>
      <c r="I49" s="71">
        <v>12.147214451667701</v>
      </c>
    </row>
    <row r="50" spans="1:20" x14ac:dyDescent="0.25">
      <c r="A50" s="65">
        <v>43525</v>
      </c>
      <c r="B50" s="23">
        <v>10.496330693729238</v>
      </c>
      <c r="C50" s="71">
        <v>-4.0267225639364215</v>
      </c>
      <c r="D50" s="23">
        <v>3.171671763235584</v>
      </c>
      <c r="E50" s="71">
        <v>10.667138196058158</v>
      </c>
      <c r="F50" s="23">
        <v>10.611641712864884</v>
      </c>
      <c r="G50" s="71">
        <v>-18.491389965742062</v>
      </c>
      <c r="H50" s="23">
        <v>3.658391055032717</v>
      </c>
      <c r="I50" s="71">
        <v>13.284064171291204</v>
      </c>
      <c r="O50" s="17" t="s">
        <v>37</v>
      </c>
      <c r="T50" s="17" t="s">
        <v>36</v>
      </c>
    </row>
    <row r="51" spans="1:20" x14ac:dyDescent="0.25">
      <c r="A51" s="65">
        <v>43617</v>
      </c>
      <c r="B51" s="23">
        <v>11.8430628965086</v>
      </c>
      <c r="C51" s="71">
        <v>23.53159962639883</v>
      </c>
      <c r="D51" s="23">
        <v>3.8656645892880501</v>
      </c>
      <c r="E51" s="71">
        <v>35.109487439673849</v>
      </c>
      <c r="F51" s="23">
        <v>10.029241186275728</v>
      </c>
      <c r="G51" s="71">
        <v>13.143957223472841</v>
      </c>
      <c r="H51" s="23">
        <v>2.8716807554750998</v>
      </c>
      <c r="I51" s="71">
        <v>-11.643571616210204</v>
      </c>
    </row>
    <row r="52" spans="1:20" ht="18.75" customHeight="1" x14ac:dyDescent="0.25">
      <c r="A52" s="65">
        <v>43709</v>
      </c>
      <c r="C52" s="71">
        <v>49.51386858699837</v>
      </c>
      <c r="E52" s="71">
        <v>44.448543166673453</v>
      </c>
      <c r="G52" s="71">
        <v>21.109045920453294</v>
      </c>
      <c r="I52" s="71">
        <v>6.9208704955579456</v>
      </c>
      <c r="S52" s="76"/>
    </row>
    <row r="53" spans="1:20" x14ac:dyDescent="0.25">
      <c r="I53" s="23"/>
      <c r="S53" s="76"/>
    </row>
    <row r="54" spans="1:20" x14ac:dyDescent="0.25">
      <c r="S54" s="76"/>
    </row>
    <row r="55" spans="1:20" x14ac:dyDescent="0.25">
      <c r="S55" s="76"/>
    </row>
    <row r="56" spans="1:20" x14ac:dyDescent="0.25">
      <c r="S56" s="76"/>
    </row>
    <row r="57" spans="1:20" x14ac:dyDescent="0.25">
      <c r="S57" s="76"/>
    </row>
    <row r="58" spans="1:20" x14ac:dyDescent="0.25">
      <c r="S58" s="76"/>
    </row>
    <row r="59" spans="1:20" x14ac:dyDescent="0.25">
      <c r="S59" s="76"/>
    </row>
    <row r="60" spans="1:20" x14ac:dyDescent="0.25">
      <c r="S60" s="76"/>
    </row>
    <row r="61" spans="1:20" x14ac:dyDescent="0.25">
      <c r="S61" s="76"/>
    </row>
    <row r="62" spans="1:20" x14ac:dyDescent="0.25">
      <c r="S62" s="76"/>
    </row>
    <row r="63" spans="1:20" x14ac:dyDescent="0.25">
      <c r="S63" s="76"/>
    </row>
    <row r="64" spans="1:20" x14ac:dyDescent="0.25">
      <c r="S64" s="76"/>
    </row>
    <row r="65" spans="19:19" x14ac:dyDescent="0.25">
      <c r="S65" s="76"/>
    </row>
    <row r="66" spans="19:19" x14ac:dyDescent="0.25">
      <c r="S66" s="76"/>
    </row>
    <row r="67" spans="19:19" x14ac:dyDescent="0.25">
      <c r="S67" s="76"/>
    </row>
    <row r="68" spans="19:19" x14ac:dyDescent="0.25">
      <c r="S68" s="76"/>
    </row>
    <row r="69" spans="19:19" x14ac:dyDescent="0.25">
      <c r="S69" s="76"/>
    </row>
    <row r="70" spans="19:19" x14ac:dyDescent="0.25">
      <c r="S70" s="76"/>
    </row>
    <row r="71" spans="19:19" x14ac:dyDescent="0.25">
      <c r="S71" s="76"/>
    </row>
    <row r="72" spans="19:19" x14ac:dyDescent="0.25">
      <c r="S72" s="76"/>
    </row>
    <row r="73" spans="19:19" x14ac:dyDescent="0.25">
      <c r="S73" s="76"/>
    </row>
    <row r="74" spans="19:19" x14ac:dyDescent="0.25">
      <c r="S74" s="76"/>
    </row>
    <row r="75" spans="19:19" x14ac:dyDescent="0.25">
      <c r="S75" s="76"/>
    </row>
    <row r="76" spans="19:19" x14ac:dyDescent="0.25">
      <c r="S76" s="76"/>
    </row>
    <row r="77" spans="19:19" x14ac:dyDescent="0.25">
      <c r="S77" s="76"/>
    </row>
    <row r="78" spans="19:19" x14ac:dyDescent="0.25">
      <c r="S78" s="76"/>
    </row>
    <row r="79" spans="19:19" x14ac:dyDescent="0.25">
      <c r="S79" s="76"/>
    </row>
    <row r="80" spans="19:19" x14ac:dyDescent="0.25">
      <c r="S80" s="76"/>
    </row>
    <row r="81" spans="1:19" x14ac:dyDescent="0.25">
      <c r="S81" s="76"/>
    </row>
    <row r="82" spans="1:19" x14ac:dyDescent="0.25">
      <c r="S82" s="76"/>
    </row>
    <row r="83" spans="1:19" x14ac:dyDescent="0.25">
      <c r="S83" s="76"/>
    </row>
    <row r="84" spans="1:19" x14ac:dyDescent="0.25">
      <c r="S84" s="76"/>
    </row>
    <row r="85" spans="1:19" x14ac:dyDescent="0.25">
      <c r="S85" s="76"/>
    </row>
    <row r="86" spans="1:19" x14ac:dyDescent="0.25">
      <c r="S86" s="76"/>
    </row>
    <row r="87" spans="1:19" x14ac:dyDescent="0.25">
      <c r="S87" s="76"/>
    </row>
    <row r="88" spans="1:19" x14ac:dyDescent="0.25">
      <c r="S88" s="76"/>
    </row>
    <row r="89" spans="1:19" x14ac:dyDescent="0.25">
      <c r="S89" s="76"/>
    </row>
    <row r="90" spans="1:19" x14ac:dyDescent="0.25">
      <c r="S90" s="76"/>
    </row>
    <row r="91" spans="1:19" x14ac:dyDescent="0.25">
      <c r="S91" s="76"/>
    </row>
    <row r="92" spans="1:19" x14ac:dyDescent="0.25">
      <c r="S92" s="76"/>
    </row>
    <row r="93" spans="1:19" x14ac:dyDescent="0.25">
      <c r="A93" s="54"/>
      <c r="S93" s="76"/>
    </row>
    <row r="94" spans="1:19" x14ac:dyDescent="0.25">
      <c r="S94" s="76"/>
    </row>
    <row r="95" spans="1:19" x14ac:dyDescent="0.25">
      <c r="S95" s="76"/>
    </row>
    <row r="96" spans="1:19" x14ac:dyDescent="0.25">
      <c r="A96" s="66"/>
      <c r="B96" s="66"/>
      <c r="C96" s="66"/>
      <c r="S96" s="76"/>
    </row>
    <row r="97" spans="19:19" x14ac:dyDescent="0.25">
      <c r="S97" s="76"/>
    </row>
    <row r="98" spans="19:19" x14ac:dyDescent="0.25">
      <c r="S98" s="76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9"/>
  <sheetViews>
    <sheetView zoomScale="80" zoomScaleNormal="80" zoomScaleSheetLayoutView="80" workbookViewId="0"/>
  </sheetViews>
  <sheetFormatPr baseColWidth="10" defaultRowHeight="15" x14ac:dyDescent="0.25"/>
  <cols>
    <col min="1" max="5" width="19.7109375" style="17" customWidth="1"/>
    <col min="6" max="6" width="17.85546875" style="17" bestFit="1" customWidth="1"/>
    <col min="7" max="7" width="25.42578125" style="17" bestFit="1" customWidth="1"/>
    <col min="8" max="8" width="11.42578125" style="17"/>
    <col min="9" max="9" width="12.42578125" style="17" bestFit="1" customWidth="1"/>
    <col min="10" max="16" width="20.140625" style="17" customWidth="1"/>
    <col min="17" max="17" width="7.5703125" style="17" customWidth="1"/>
    <col min="18" max="19" width="20.140625" style="17" customWidth="1"/>
    <col min="20" max="26" width="11.42578125" style="17"/>
    <col min="27" max="27" width="20" style="17" bestFit="1" customWidth="1"/>
    <col min="28" max="28" width="22.7109375" style="17" customWidth="1"/>
    <col min="29" max="16384" width="11.42578125" style="17"/>
  </cols>
  <sheetData>
    <row r="1" spans="1:28" x14ac:dyDescent="0.25">
      <c r="A1" s="58" t="s">
        <v>127</v>
      </c>
    </row>
    <row r="2" spans="1:28" x14ac:dyDescent="0.25">
      <c r="A2" s="54"/>
      <c r="B2" s="54" t="s">
        <v>151</v>
      </c>
      <c r="C2" s="84"/>
      <c r="D2" s="84"/>
      <c r="E2" s="84"/>
      <c r="F2" s="84"/>
      <c r="G2" s="84"/>
    </row>
    <row r="3" spans="1:28" x14ac:dyDescent="0.25">
      <c r="A3" s="58" t="s">
        <v>0</v>
      </c>
      <c r="B3" s="99"/>
    </row>
    <row r="4" spans="1:28" x14ac:dyDescent="0.25">
      <c r="AA4" s="317"/>
      <c r="AB4" s="317"/>
    </row>
    <row r="5" spans="1:28" x14ac:dyDescent="0.25">
      <c r="A5" s="138" t="s">
        <v>86</v>
      </c>
      <c r="C5" s="138"/>
      <c r="D5" s="138"/>
      <c r="E5" s="138"/>
      <c r="F5" s="138"/>
      <c r="G5" s="138"/>
      <c r="AA5" s="70"/>
      <c r="AB5" s="70"/>
    </row>
    <row r="6" spans="1:28" x14ac:dyDescent="0.25">
      <c r="B6" s="20" t="s">
        <v>87</v>
      </c>
      <c r="C6" s="20"/>
      <c r="D6" s="20"/>
      <c r="E6" s="20" t="s">
        <v>88</v>
      </c>
      <c r="F6" s="20"/>
      <c r="G6" s="20"/>
      <c r="Z6" s="65"/>
      <c r="AA6" s="79"/>
      <c r="AB6" s="80"/>
    </row>
    <row r="7" spans="1:28" x14ac:dyDescent="0.25">
      <c r="A7" s="17" t="s">
        <v>79</v>
      </c>
      <c r="B7" s="69" t="s">
        <v>89</v>
      </c>
      <c r="C7" s="69" t="s">
        <v>90</v>
      </c>
      <c r="D7" s="69" t="s">
        <v>91</v>
      </c>
      <c r="E7" s="69" t="s">
        <v>89</v>
      </c>
      <c r="F7" s="69" t="s">
        <v>90</v>
      </c>
      <c r="G7" s="69" t="s">
        <v>91</v>
      </c>
      <c r="Z7" s="65"/>
      <c r="AA7" s="79"/>
      <c r="AB7" s="80"/>
    </row>
    <row r="8" spans="1:28" x14ac:dyDescent="0.25">
      <c r="A8" s="58">
        <v>39539</v>
      </c>
      <c r="B8" s="57">
        <v>0.42857139999999999</v>
      </c>
      <c r="C8" s="57">
        <v>0.57142859999999995</v>
      </c>
      <c r="D8" s="57">
        <v>0</v>
      </c>
      <c r="H8" s="64">
        <f t="shared" ref="H8:H55" si="0">+SUM(B8:D8)</f>
        <v>1</v>
      </c>
      <c r="J8" s="63" t="s">
        <v>27</v>
      </c>
      <c r="L8" s="55"/>
      <c r="M8" s="56"/>
      <c r="N8" s="56"/>
      <c r="O8" s="56"/>
      <c r="P8" s="56"/>
      <c r="Q8" s="56"/>
      <c r="Z8" s="65"/>
      <c r="AA8" s="79"/>
      <c r="AB8" s="80"/>
    </row>
    <row r="9" spans="1:28" x14ac:dyDescent="0.25">
      <c r="A9" s="58">
        <v>39630</v>
      </c>
      <c r="B9" s="57">
        <v>0.6</v>
      </c>
      <c r="C9" s="57">
        <v>0.4</v>
      </c>
      <c r="D9" s="57">
        <v>0</v>
      </c>
      <c r="E9" s="57">
        <v>0.28571429999999998</v>
      </c>
      <c r="F9" s="57">
        <v>0.71428570000000002</v>
      </c>
      <c r="G9" s="57">
        <v>0</v>
      </c>
      <c r="H9" s="64">
        <f t="shared" si="0"/>
        <v>1</v>
      </c>
      <c r="J9" s="63" t="s">
        <v>92</v>
      </c>
      <c r="L9" s="55"/>
      <c r="M9" s="56"/>
      <c r="N9" s="56"/>
      <c r="O9" s="56"/>
      <c r="P9" s="56"/>
      <c r="Q9" s="56"/>
      <c r="Z9" s="65"/>
      <c r="AA9" s="79"/>
      <c r="AB9" s="80"/>
    </row>
    <row r="10" spans="1:28" x14ac:dyDescent="0.25">
      <c r="A10" s="58">
        <v>39722</v>
      </c>
      <c r="B10" s="57">
        <v>0.41176469999999998</v>
      </c>
      <c r="C10" s="57">
        <v>0.58823530000000002</v>
      </c>
      <c r="D10" s="57">
        <v>0</v>
      </c>
      <c r="E10" s="57">
        <v>0.53333339999999996</v>
      </c>
      <c r="F10" s="57">
        <v>0.46666669999999999</v>
      </c>
      <c r="G10" s="57">
        <v>0</v>
      </c>
      <c r="H10" s="64">
        <f t="shared" si="0"/>
        <v>1</v>
      </c>
      <c r="L10" s="55"/>
      <c r="M10" s="57"/>
      <c r="N10" s="57"/>
      <c r="O10" s="57"/>
      <c r="P10" s="56"/>
      <c r="Q10" s="56"/>
      <c r="Z10" s="65"/>
      <c r="AA10" s="79"/>
      <c r="AB10" s="80"/>
    </row>
    <row r="11" spans="1:28" x14ac:dyDescent="0.25">
      <c r="A11" s="58">
        <v>39783</v>
      </c>
      <c r="B11" s="57">
        <v>0.71400000000000008</v>
      </c>
      <c r="C11" s="57">
        <v>0.28600000000000003</v>
      </c>
      <c r="D11" s="57">
        <v>0</v>
      </c>
      <c r="E11" s="57">
        <v>0.70588240000000002</v>
      </c>
      <c r="F11" s="57">
        <v>0.29411769999999998</v>
      </c>
      <c r="G11" s="57">
        <v>0</v>
      </c>
      <c r="H11" s="64">
        <f t="shared" si="0"/>
        <v>1</v>
      </c>
      <c r="J11" s="63" t="s">
        <v>93</v>
      </c>
      <c r="L11" s="55"/>
      <c r="M11" s="57"/>
      <c r="N11" s="57"/>
      <c r="O11" s="57"/>
      <c r="P11" s="57"/>
      <c r="Q11" s="57"/>
      <c r="Z11" s="65"/>
      <c r="AA11" s="79"/>
      <c r="AB11" s="80"/>
    </row>
    <row r="12" spans="1:28" x14ac:dyDescent="0.25">
      <c r="A12" s="58">
        <v>39873</v>
      </c>
      <c r="B12" s="57">
        <v>0.5</v>
      </c>
      <c r="C12" s="57">
        <v>0.5</v>
      </c>
      <c r="D12" s="57">
        <v>0</v>
      </c>
      <c r="E12" s="57">
        <v>0.71400000000000008</v>
      </c>
      <c r="F12" s="57">
        <v>0.28600000000000003</v>
      </c>
      <c r="G12" s="57">
        <v>0</v>
      </c>
      <c r="H12" s="64">
        <f t="shared" si="0"/>
        <v>1</v>
      </c>
      <c r="L12" s="55"/>
      <c r="M12" s="57"/>
      <c r="N12" s="57"/>
      <c r="O12" s="57"/>
      <c r="P12" s="57"/>
      <c r="Q12" s="57"/>
      <c r="Z12" s="65"/>
      <c r="AA12" s="79"/>
      <c r="AB12" s="80"/>
    </row>
    <row r="13" spans="1:28" x14ac:dyDescent="0.25">
      <c r="A13" s="58">
        <v>39965</v>
      </c>
      <c r="B13" s="57">
        <v>0.52600000000000002</v>
      </c>
      <c r="C13" s="57">
        <v>0.47399999999999998</v>
      </c>
      <c r="D13" s="57">
        <v>0</v>
      </c>
      <c r="E13" s="57">
        <v>0.5</v>
      </c>
      <c r="F13" s="57">
        <v>0.5</v>
      </c>
      <c r="G13" s="57">
        <v>0</v>
      </c>
      <c r="H13" s="64">
        <f t="shared" si="0"/>
        <v>1</v>
      </c>
      <c r="L13" s="55"/>
      <c r="M13" s="57"/>
      <c r="N13" s="57"/>
      <c r="O13" s="57"/>
      <c r="P13" s="57"/>
      <c r="Q13" s="57"/>
      <c r="Z13" s="65"/>
      <c r="AA13" s="79"/>
      <c r="AB13" s="80"/>
    </row>
    <row r="14" spans="1:28" x14ac:dyDescent="0.25">
      <c r="A14" s="58">
        <v>40057</v>
      </c>
      <c r="B14" s="57">
        <v>0.27800000000000002</v>
      </c>
      <c r="C14" s="57">
        <v>0.72199999999999998</v>
      </c>
      <c r="D14" s="57">
        <v>0</v>
      </c>
      <c r="E14" s="57">
        <v>0.21100000000000002</v>
      </c>
      <c r="F14" s="57">
        <v>0.78900000000000003</v>
      </c>
      <c r="G14" s="57">
        <v>0</v>
      </c>
      <c r="H14" s="64">
        <f t="shared" si="0"/>
        <v>1</v>
      </c>
      <c r="L14" s="58"/>
      <c r="M14" s="59"/>
      <c r="N14" s="59"/>
      <c r="O14" s="59"/>
      <c r="P14" s="57"/>
      <c r="Q14" s="57"/>
      <c r="Z14" s="65"/>
      <c r="AA14" s="79"/>
      <c r="AB14" s="80"/>
    </row>
    <row r="15" spans="1:28" x14ac:dyDescent="0.25">
      <c r="A15" s="58">
        <v>40148</v>
      </c>
      <c r="B15" s="57">
        <v>0.41200000000000003</v>
      </c>
      <c r="C15" s="57">
        <v>0.52900000000000003</v>
      </c>
      <c r="D15" s="57">
        <v>5.9000000000000004E-2</v>
      </c>
      <c r="E15" s="57">
        <v>0.16699999999999998</v>
      </c>
      <c r="F15" s="57">
        <v>0.77800000000000002</v>
      </c>
      <c r="G15" s="57">
        <v>5.5999999999999994E-2</v>
      </c>
      <c r="H15" s="64">
        <f t="shared" si="0"/>
        <v>1</v>
      </c>
      <c r="L15" s="58"/>
      <c r="M15" s="59"/>
      <c r="N15" s="59"/>
      <c r="O15" s="59"/>
      <c r="P15" s="59"/>
      <c r="Q15" s="59"/>
      <c r="Z15" s="65"/>
      <c r="AA15" s="79"/>
      <c r="AB15" s="80"/>
    </row>
    <row r="16" spans="1:28" x14ac:dyDescent="0.25">
      <c r="A16" s="58">
        <v>40238</v>
      </c>
      <c r="B16" s="57">
        <v>0.222</v>
      </c>
      <c r="C16" s="57">
        <v>0.77800000000000002</v>
      </c>
      <c r="D16" s="57">
        <v>0</v>
      </c>
      <c r="E16" s="57">
        <v>0.23499999999999999</v>
      </c>
      <c r="F16" s="57">
        <v>0.70599999999999996</v>
      </c>
      <c r="G16" s="57">
        <v>5.9000000000000004E-2</v>
      </c>
      <c r="H16" s="64">
        <f t="shared" si="0"/>
        <v>1</v>
      </c>
      <c r="L16" s="58"/>
      <c r="M16" s="59"/>
      <c r="N16" s="59"/>
      <c r="O16" s="59"/>
      <c r="P16" s="59"/>
      <c r="Q16" s="59"/>
      <c r="Z16" s="65"/>
      <c r="AA16" s="79"/>
      <c r="AB16" s="80"/>
    </row>
    <row r="17" spans="1:28" x14ac:dyDescent="0.25">
      <c r="A17" s="58">
        <v>40330</v>
      </c>
      <c r="B17" s="78">
        <v>0.16699999999999998</v>
      </c>
      <c r="C17" s="78">
        <v>0.77700000000000002</v>
      </c>
      <c r="D17" s="78">
        <v>5.5999999999999994E-2</v>
      </c>
      <c r="E17" s="78">
        <v>5.5999999999999994E-2</v>
      </c>
      <c r="F17" s="78">
        <v>0.88900000000000001</v>
      </c>
      <c r="G17" s="78">
        <v>5.5999999999999994E-2</v>
      </c>
      <c r="H17" s="64">
        <f t="shared" si="0"/>
        <v>1</v>
      </c>
      <c r="L17" s="58"/>
      <c r="M17" s="60"/>
      <c r="N17" s="60"/>
      <c r="O17" s="60"/>
      <c r="P17" s="60"/>
      <c r="Q17" s="60"/>
      <c r="Z17" s="65"/>
      <c r="AB17" s="80"/>
    </row>
    <row r="18" spans="1:28" x14ac:dyDescent="0.25">
      <c r="A18" s="58">
        <v>40422</v>
      </c>
      <c r="B18" s="78">
        <v>5.2631578947368418E-2</v>
      </c>
      <c r="C18" s="78">
        <v>0.89473684210526316</v>
      </c>
      <c r="D18" s="78">
        <v>5.2631578947368418E-2</v>
      </c>
      <c r="E18" s="78">
        <v>0</v>
      </c>
      <c r="F18" s="78">
        <v>0.88900000000000001</v>
      </c>
      <c r="G18" s="78">
        <v>0.111</v>
      </c>
      <c r="H18" s="64">
        <f t="shared" si="0"/>
        <v>1</v>
      </c>
      <c r="L18" s="55"/>
      <c r="M18" s="61"/>
      <c r="N18" s="61"/>
      <c r="O18" s="61"/>
      <c r="P18" s="61"/>
      <c r="Q18" s="61"/>
      <c r="Z18" s="65"/>
      <c r="AB18" s="80"/>
    </row>
    <row r="19" spans="1:28" x14ac:dyDescent="0.25">
      <c r="A19" s="58">
        <v>40513</v>
      </c>
      <c r="B19" s="78">
        <v>0</v>
      </c>
      <c r="C19" s="78">
        <v>0.88235294117647056</v>
      </c>
      <c r="D19" s="78">
        <v>0.11764705882352941</v>
      </c>
      <c r="E19" s="78">
        <v>0.10526315789473684</v>
      </c>
      <c r="F19" s="78">
        <v>0.78947368421052633</v>
      </c>
      <c r="G19" s="78">
        <v>0.10526315789473684</v>
      </c>
      <c r="H19" s="64">
        <f t="shared" si="0"/>
        <v>1</v>
      </c>
      <c r="L19" s="67"/>
      <c r="Q19" s="119"/>
    </row>
    <row r="20" spans="1:28" x14ac:dyDescent="0.25">
      <c r="A20" s="58">
        <v>40603</v>
      </c>
      <c r="B20" s="78">
        <v>0.10526315789473684</v>
      </c>
      <c r="C20" s="78">
        <v>0.73684210526315785</v>
      </c>
      <c r="D20" s="78">
        <v>0.15789473684210525</v>
      </c>
      <c r="E20" s="78">
        <v>0.17647058823529413</v>
      </c>
      <c r="F20" s="78">
        <v>0.70588235294117652</v>
      </c>
      <c r="G20" s="78">
        <v>0.11764705882352941</v>
      </c>
      <c r="H20" s="64">
        <f t="shared" si="0"/>
        <v>1</v>
      </c>
      <c r="L20" s="67"/>
      <c r="M20" s="20"/>
      <c r="N20" s="20"/>
      <c r="O20" s="20"/>
      <c r="P20" s="20"/>
      <c r="Q20" s="20"/>
    </row>
    <row r="21" spans="1:28" x14ac:dyDescent="0.25">
      <c r="A21" s="58">
        <v>40695</v>
      </c>
      <c r="B21" s="78">
        <v>0.22222222222222221</v>
      </c>
      <c r="C21" s="78">
        <v>0.66666666666666663</v>
      </c>
      <c r="D21" s="78">
        <v>0.1111111111111111</v>
      </c>
      <c r="E21" s="78">
        <v>0.10526315789473684</v>
      </c>
      <c r="F21" s="78">
        <v>0.73684210526315785</v>
      </c>
      <c r="G21" s="78">
        <v>0.15789473684210525</v>
      </c>
      <c r="H21" s="64">
        <f t="shared" si="0"/>
        <v>1</v>
      </c>
      <c r="L21" s="121"/>
      <c r="M21" s="139"/>
      <c r="N21" s="139"/>
      <c r="O21" s="139"/>
      <c r="P21" s="122"/>
      <c r="Q21" s="122"/>
      <c r="AA21" s="317"/>
      <c r="AB21" s="317"/>
    </row>
    <row r="22" spans="1:28" x14ac:dyDescent="0.25">
      <c r="A22" s="58">
        <v>40787</v>
      </c>
      <c r="B22" s="78">
        <v>0.14285714285714285</v>
      </c>
      <c r="C22" s="78">
        <v>0.76190476190476186</v>
      </c>
      <c r="D22" s="78">
        <v>9.5238095238095233E-2</v>
      </c>
      <c r="E22" s="78">
        <v>0.22222222222222221</v>
      </c>
      <c r="F22" s="78">
        <v>0.72222222222222221</v>
      </c>
      <c r="G22" s="78">
        <v>5.5555555555555552E-2</v>
      </c>
      <c r="H22" s="64">
        <f t="shared" si="0"/>
        <v>0.99999999999999989</v>
      </c>
      <c r="L22" s="121"/>
      <c r="M22" s="123"/>
      <c r="N22" s="123"/>
      <c r="O22" s="123"/>
      <c r="P22" s="123"/>
      <c r="Q22" s="123"/>
      <c r="AA22" s="70"/>
      <c r="AB22" s="70"/>
    </row>
    <row r="23" spans="1:28" x14ac:dyDescent="0.25">
      <c r="A23" s="58">
        <v>40878</v>
      </c>
      <c r="B23" s="78">
        <v>0.19047619047619047</v>
      </c>
      <c r="C23" s="78">
        <v>0.76190476190476186</v>
      </c>
      <c r="D23" s="78">
        <v>4.7619047619047616E-2</v>
      </c>
      <c r="E23" s="78">
        <v>0.2857142857142857</v>
      </c>
      <c r="F23" s="78">
        <v>0.5714285714285714</v>
      </c>
      <c r="G23" s="78">
        <v>0.14285714285714285</v>
      </c>
      <c r="H23" s="64">
        <f t="shared" si="0"/>
        <v>1</v>
      </c>
      <c r="L23" s="124"/>
      <c r="M23" s="125"/>
      <c r="N23" s="125"/>
      <c r="O23" s="125"/>
      <c r="Q23" s="120"/>
      <c r="AA23" s="70"/>
      <c r="AB23" s="70"/>
    </row>
    <row r="24" spans="1:28" x14ac:dyDescent="0.25">
      <c r="A24" s="58">
        <v>40969</v>
      </c>
      <c r="B24" s="78">
        <v>0.28599999999999998</v>
      </c>
      <c r="C24" s="78">
        <v>0.66600000000000004</v>
      </c>
      <c r="D24" s="78">
        <v>4.8000000000000001E-2</v>
      </c>
      <c r="E24" s="78">
        <v>0.2857142857142857</v>
      </c>
      <c r="F24" s="78">
        <v>0.7142857142857143</v>
      </c>
      <c r="G24" s="78">
        <v>0</v>
      </c>
      <c r="H24" s="64">
        <f t="shared" si="0"/>
        <v>1</v>
      </c>
      <c r="L24" s="124"/>
      <c r="M24" s="125"/>
      <c r="N24" s="125"/>
      <c r="O24" s="125"/>
      <c r="P24" s="125"/>
      <c r="Q24" s="125"/>
      <c r="Z24" s="65"/>
      <c r="AA24" s="79"/>
      <c r="AB24" s="80"/>
    </row>
    <row r="25" spans="1:28" x14ac:dyDescent="0.25">
      <c r="A25" s="58">
        <v>41061</v>
      </c>
      <c r="B25" s="78">
        <v>0.26300000000000001</v>
      </c>
      <c r="C25" s="78">
        <v>0.73699999999999999</v>
      </c>
      <c r="D25" s="78">
        <v>0</v>
      </c>
      <c r="E25" s="78">
        <v>0.47399999999999998</v>
      </c>
      <c r="F25" s="78">
        <v>0.52600000000000002</v>
      </c>
      <c r="G25" s="78">
        <v>0</v>
      </c>
      <c r="H25" s="64">
        <f t="shared" si="0"/>
        <v>1</v>
      </c>
      <c r="L25" s="124"/>
      <c r="M25" s="125"/>
      <c r="N25" s="125"/>
      <c r="O25" s="125"/>
      <c r="P25" s="125"/>
      <c r="Q25" s="125"/>
      <c r="Z25" s="65"/>
      <c r="AA25" s="79"/>
      <c r="AB25" s="80"/>
    </row>
    <row r="26" spans="1:28" x14ac:dyDescent="0.25">
      <c r="A26" s="58">
        <v>41153</v>
      </c>
      <c r="B26" s="78">
        <v>0.28599999999999998</v>
      </c>
      <c r="C26" s="78">
        <v>0.61899999999999999</v>
      </c>
      <c r="D26" s="78">
        <v>9.5000000000000001E-2</v>
      </c>
      <c r="E26" s="78">
        <v>0.33300000000000002</v>
      </c>
      <c r="F26" s="78">
        <v>0.57099999999999995</v>
      </c>
      <c r="G26" s="78">
        <v>9.5000000000000001E-2</v>
      </c>
      <c r="H26" s="64">
        <f t="shared" si="0"/>
        <v>1</v>
      </c>
      <c r="L26" s="124"/>
      <c r="M26" s="125"/>
      <c r="N26" s="125"/>
      <c r="O26" s="125"/>
      <c r="P26" s="125"/>
      <c r="Q26" s="125"/>
      <c r="Z26" s="65"/>
      <c r="AA26" s="79"/>
      <c r="AB26" s="80"/>
    </row>
    <row r="27" spans="1:28" x14ac:dyDescent="0.25">
      <c r="A27" s="55">
        <v>41244</v>
      </c>
      <c r="B27" s="78">
        <v>0.39100000000000001</v>
      </c>
      <c r="C27" s="78">
        <v>0.60899999999999999</v>
      </c>
      <c r="D27" s="78">
        <v>0</v>
      </c>
      <c r="E27" s="78">
        <v>0.30399999999999999</v>
      </c>
      <c r="F27" s="78">
        <v>0.65300000000000002</v>
      </c>
      <c r="G27" s="78">
        <v>4.2999999999999997E-2</v>
      </c>
      <c r="H27" s="64">
        <f t="shared" si="0"/>
        <v>1</v>
      </c>
      <c r="L27" s="124"/>
      <c r="M27" s="125"/>
      <c r="N27" s="125"/>
      <c r="O27" s="125"/>
      <c r="P27" s="125"/>
      <c r="Q27" s="125"/>
      <c r="Z27" s="65"/>
      <c r="AA27" s="79"/>
      <c r="AB27" s="80"/>
    </row>
    <row r="28" spans="1:28" x14ac:dyDescent="0.25">
      <c r="A28" s="55">
        <v>41334</v>
      </c>
      <c r="B28" s="78">
        <v>0.45</v>
      </c>
      <c r="C28" s="78">
        <v>0.5</v>
      </c>
      <c r="D28" s="78">
        <v>0.05</v>
      </c>
      <c r="E28" s="78">
        <v>0.4</v>
      </c>
      <c r="F28" s="78">
        <v>0.4</v>
      </c>
      <c r="G28" s="78">
        <v>0.2</v>
      </c>
      <c r="H28" s="64">
        <f t="shared" si="0"/>
        <v>1</v>
      </c>
      <c r="L28" s="124"/>
      <c r="M28" s="125"/>
      <c r="N28" s="125"/>
      <c r="O28" s="125"/>
      <c r="P28" s="125"/>
      <c r="Q28" s="125"/>
      <c r="Z28" s="65"/>
      <c r="AA28" s="79"/>
      <c r="AB28" s="80"/>
    </row>
    <row r="29" spans="1:28" x14ac:dyDescent="0.25">
      <c r="A29" s="55">
        <v>41426</v>
      </c>
      <c r="B29" s="56">
        <v>0.5</v>
      </c>
      <c r="C29" s="57">
        <v>0.44444444444444442</v>
      </c>
      <c r="D29" s="57">
        <v>5.5555555555555552E-2</v>
      </c>
      <c r="E29" s="78">
        <v>0.44444444444444442</v>
      </c>
      <c r="F29" s="78">
        <v>0.5</v>
      </c>
      <c r="G29" s="78">
        <v>5.5555555555555552E-2</v>
      </c>
      <c r="H29" s="64">
        <f t="shared" si="0"/>
        <v>1</v>
      </c>
      <c r="L29" s="124"/>
      <c r="M29" s="125"/>
      <c r="N29" s="125"/>
      <c r="O29" s="125"/>
      <c r="P29" s="125"/>
      <c r="Q29" s="125"/>
      <c r="Z29" s="65"/>
      <c r="AA29" s="79"/>
      <c r="AB29" s="80"/>
    </row>
    <row r="30" spans="1:28" x14ac:dyDescent="0.25">
      <c r="A30" s="55">
        <v>41518</v>
      </c>
      <c r="B30" s="56">
        <v>0.31578947368421051</v>
      </c>
      <c r="C30" s="57">
        <v>0.68421052631578949</v>
      </c>
      <c r="D30" s="57">
        <v>0</v>
      </c>
      <c r="E30" s="78">
        <v>0.42105263157894735</v>
      </c>
      <c r="F30" s="78">
        <v>0.47368421052631576</v>
      </c>
      <c r="G30" s="78">
        <v>0.10526315789473684</v>
      </c>
      <c r="H30" s="64">
        <f t="shared" si="0"/>
        <v>1</v>
      </c>
      <c r="K30" s="119"/>
      <c r="L30" s="124"/>
      <c r="M30" s="125"/>
      <c r="N30" s="125"/>
      <c r="O30" s="125"/>
      <c r="P30" s="125"/>
      <c r="Q30" s="125"/>
      <c r="Z30" s="65"/>
      <c r="AA30" s="79"/>
      <c r="AB30" s="80"/>
    </row>
    <row r="31" spans="1:28" x14ac:dyDescent="0.25">
      <c r="A31" s="55">
        <v>41609</v>
      </c>
      <c r="B31" s="56">
        <v>0.41176470588235292</v>
      </c>
      <c r="C31" s="57">
        <v>0.47058823529411764</v>
      </c>
      <c r="D31" s="56">
        <v>0.11764705882352941</v>
      </c>
      <c r="E31" s="56">
        <v>0.47058823529411764</v>
      </c>
      <c r="F31" s="56">
        <v>0.41176470588235292</v>
      </c>
      <c r="G31" s="78">
        <v>0.11764705882352941</v>
      </c>
      <c r="H31" s="64">
        <f t="shared" si="0"/>
        <v>1</v>
      </c>
      <c r="K31" s="119"/>
      <c r="L31" s="124"/>
      <c r="M31" s="125"/>
      <c r="N31" s="125"/>
      <c r="O31" s="125"/>
      <c r="P31" s="125"/>
      <c r="Q31" s="125"/>
      <c r="Z31" s="65"/>
      <c r="AA31" s="79"/>
      <c r="AB31" s="80"/>
    </row>
    <row r="32" spans="1:28" x14ac:dyDescent="0.25">
      <c r="A32" s="55">
        <v>41699</v>
      </c>
      <c r="B32" s="56">
        <v>0.36842105263157893</v>
      </c>
      <c r="C32" s="57">
        <v>0.52631578947368418</v>
      </c>
      <c r="D32" s="56">
        <v>0.10526315789473684</v>
      </c>
      <c r="E32" s="56">
        <v>0.36842105263157893</v>
      </c>
      <c r="F32" s="56">
        <v>0.47368421052631576</v>
      </c>
      <c r="G32" s="78">
        <v>0.15789473684210525</v>
      </c>
      <c r="H32" s="64">
        <f t="shared" si="0"/>
        <v>0.99999999999999989</v>
      </c>
      <c r="K32" s="119"/>
      <c r="L32" s="58"/>
      <c r="M32" s="126"/>
      <c r="N32" s="126"/>
      <c r="O32" s="126"/>
      <c r="P32" s="125"/>
      <c r="Q32" s="125"/>
      <c r="Z32" s="65"/>
      <c r="AA32" s="79"/>
      <c r="AB32" s="80"/>
    </row>
    <row r="33" spans="1:28" x14ac:dyDescent="0.25">
      <c r="A33" s="55">
        <v>41791</v>
      </c>
      <c r="B33" s="56">
        <v>0.29411764705882354</v>
      </c>
      <c r="C33" s="57">
        <v>0.6470588235294118</v>
      </c>
      <c r="D33" s="56">
        <v>5.8823529411764705E-2</v>
      </c>
      <c r="E33" s="56">
        <v>0.17647058823529413</v>
      </c>
      <c r="F33" s="56">
        <v>0.82352941176470584</v>
      </c>
      <c r="G33" s="78">
        <v>0</v>
      </c>
      <c r="H33" s="64">
        <f t="shared" si="0"/>
        <v>1</v>
      </c>
      <c r="L33" s="124"/>
      <c r="M33" s="126"/>
      <c r="N33" s="126"/>
      <c r="O33" s="126"/>
      <c r="P33" s="126"/>
      <c r="Q33" s="126"/>
      <c r="Z33" s="65"/>
      <c r="AA33" s="79"/>
      <c r="AB33" s="80"/>
    </row>
    <row r="34" spans="1:28" x14ac:dyDescent="0.25">
      <c r="A34" s="55">
        <v>41883</v>
      </c>
      <c r="B34" s="56">
        <v>0.3125</v>
      </c>
      <c r="C34" s="56">
        <v>0.6875</v>
      </c>
      <c r="D34" s="57">
        <v>0</v>
      </c>
      <c r="E34" s="56">
        <v>0.1875</v>
      </c>
      <c r="F34" s="56">
        <v>0.75</v>
      </c>
      <c r="G34" s="78">
        <v>6.25E-2</v>
      </c>
      <c r="H34" s="64">
        <f t="shared" si="0"/>
        <v>1</v>
      </c>
      <c r="L34" s="58"/>
      <c r="M34" s="126"/>
      <c r="N34" s="126"/>
      <c r="O34" s="126"/>
      <c r="P34" s="126"/>
      <c r="Q34" s="126"/>
      <c r="Z34" s="65"/>
      <c r="AA34" s="79"/>
      <c r="AB34" s="80"/>
    </row>
    <row r="35" spans="1:28" x14ac:dyDescent="0.25">
      <c r="A35" s="55">
        <v>41974</v>
      </c>
      <c r="B35" s="56">
        <v>0.15384615384615385</v>
      </c>
      <c r="C35" s="57">
        <v>0.61538461538461542</v>
      </c>
      <c r="D35" s="81">
        <v>0.23076923076923078</v>
      </c>
      <c r="E35" s="56">
        <v>0.15384615384615385</v>
      </c>
      <c r="F35" s="56">
        <v>0.76923076923076927</v>
      </c>
      <c r="G35" s="78">
        <v>7.6923076923076927E-2</v>
      </c>
      <c r="H35" s="64">
        <f t="shared" si="0"/>
        <v>1</v>
      </c>
      <c r="J35" s="17" t="s">
        <v>94</v>
      </c>
      <c r="L35" s="58"/>
      <c r="M35" s="126"/>
      <c r="N35" s="126"/>
      <c r="O35" s="126"/>
      <c r="P35" s="126"/>
      <c r="Q35" s="126"/>
      <c r="Z35" s="65"/>
      <c r="AA35" s="79"/>
      <c r="AB35" s="80"/>
    </row>
    <row r="36" spans="1:28" x14ac:dyDescent="0.25">
      <c r="A36" s="55">
        <v>42064</v>
      </c>
      <c r="B36" s="56">
        <v>0.38461538461538464</v>
      </c>
      <c r="C36" s="56">
        <v>0.61538461538461542</v>
      </c>
      <c r="D36" s="78">
        <v>0</v>
      </c>
      <c r="E36" s="56">
        <v>0.46153846153846156</v>
      </c>
      <c r="F36" s="56">
        <v>0.53846153846153844</v>
      </c>
      <c r="G36" s="78">
        <v>0</v>
      </c>
      <c r="H36" s="64">
        <f t="shared" si="0"/>
        <v>1</v>
      </c>
      <c r="L36" s="124"/>
      <c r="M36" s="128"/>
      <c r="N36" s="128"/>
      <c r="O36" s="128"/>
      <c r="P36" s="128"/>
      <c r="Q36" s="128"/>
      <c r="Z36" s="65"/>
      <c r="AA36" s="79"/>
      <c r="AB36" s="80"/>
    </row>
    <row r="37" spans="1:28" x14ac:dyDescent="0.25">
      <c r="A37" s="55">
        <v>42156</v>
      </c>
      <c r="B37" s="56">
        <v>0.4375</v>
      </c>
      <c r="C37" s="57">
        <v>0.5</v>
      </c>
      <c r="D37" s="56">
        <v>6.25E-2</v>
      </c>
      <c r="E37" s="56">
        <v>0.4375</v>
      </c>
      <c r="F37" s="56">
        <v>0.5</v>
      </c>
      <c r="G37" s="78">
        <v>6.25E-2</v>
      </c>
      <c r="H37" s="64">
        <f t="shared" si="0"/>
        <v>1</v>
      </c>
      <c r="Z37" s="65"/>
      <c r="AA37" s="79"/>
      <c r="AB37" s="80"/>
    </row>
    <row r="38" spans="1:28" x14ac:dyDescent="0.25">
      <c r="A38" s="55">
        <v>42248</v>
      </c>
      <c r="B38" s="81">
        <v>0.5714285714285714</v>
      </c>
      <c r="C38" s="78">
        <v>0.42857142857142855</v>
      </c>
      <c r="D38" s="81">
        <v>0</v>
      </c>
      <c r="E38" s="56">
        <v>0.71428571428571419</v>
      </c>
      <c r="F38" s="56">
        <v>0.2857142857142857</v>
      </c>
      <c r="G38" s="78">
        <v>0</v>
      </c>
      <c r="H38" s="64">
        <f t="shared" si="0"/>
        <v>1</v>
      </c>
      <c r="Z38" s="65"/>
      <c r="AA38" s="79"/>
      <c r="AB38" s="80"/>
    </row>
    <row r="39" spans="1:28" x14ac:dyDescent="0.25">
      <c r="A39" s="55">
        <v>42339</v>
      </c>
      <c r="B39" s="56">
        <v>0.66666666666666663</v>
      </c>
      <c r="C39" s="56">
        <v>0.33333333333333331</v>
      </c>
      <c r="D39" s="78">
        <v>0</v>
      </c>
      <c r="E39" s="56">
        <v>0.46666666666666667</v>
      </c>
      <c r="F39" s="56">
        <v>0.46666666666666667</v>
      </c>
      <c r="G39" s="78">
        <v>6.6666666666666666E-2</v>
      </c>
      <c r="H39" s="64">
        <f t="shared" si="0"/>
        <v>1</v>
      </c>
      <c r="Z39" s="65"/>
      <c r="AA39" s="79"/>
      <c r="AB39" s="80"/>
    </row>
    <row r="40" spans="1:28" x14ac:dyDescent="0.25">
      <c r="A40" s="55">
        <v>42430</v>
      </c>
      <c r="B40" s="56">
        <v>0.53333333333333333</v>
      </c>
      <c r="C40" s="56">
        <v>0.46666666666666667</v>
      </c>
      <c r="D40" s="78">
        <v>0</v>
      </c>
      <c r="E40" s="56">
        <v>0.39999999999999997</v>
      </c>
      <c r="F40" s="56">
        <v>0.53333333333333333</v>
      </c>
      <c r="G40" s="78">
        <v>6.6666666666666666E-2</v>
      </c>
      <c r="H40" s="64">
        <f t="shared" si="0"/>
        <v>1</v>
      </c>
      <c r="Z40" s="65"/>
      <c r="AA40" s="79"/>
      <c r="AB40" s="80"/>
    </row>
    <row r="41" spans="1:28" x14ac:dyDescent="0.25">
      <c r="A41" s="55">
        <v>42522</v>
      </c>
      <c r="B41" s="56">
        <v>0.53333333333333333</v>
      </c>
      <c r="C41" s="57">
        <v>0.46666666666666667</v>
      </c>
      <c r="D41" s="56">
        <v>0</v>
      </c>
      <c r="E41" s="56">
        <v>0.47058823529411764</v>
      </c>
      <c r="F41" s="56">
        <v>0.52941176470588236</v>
      </c>
      <c r="G41" s="78">
        <v>0</v>
      </c>
      <c r="H41" s="64">
        <f t="shared" si="0"/>
        <v>1</v>
      </c>
      <c r="Z41" s="65"/>
      <c r="AA41" s="79"/>
      <c r="AB41" s="80"/>
    </row>
    <row r="42" spans="1:28" x14ac:dyDescent="0.25">
      <c r="A42" s="55">
        <v>42614</v>
      </c>
      <c r="B42" s="56">
        <v>0.7142857142857143</v>
      </c>
      <c r="C42" s="57">
        <v>0.21428571428571427</v>
      </c>
      <c r="D42" s="56">
        <v>7.1428571428571425E-2</v>
      </c>
      <c r="E42" s="56">
        <v>0.5</v>
      </c>
      <c r="F42" s="56">
        <v>0.42857142857142855</v>
      </c>
      <c r="G42" s="78">
        <v>7.1428571428571425E-2</v>
      </c>
      <c r="H42" s="64">
        <f t="shared" si="0"/>
        <v>1</v>
      </c>
      <c r="Z42" s="65"/>
      <c r="AA42" s="79"/>
      <c r="AB42" s="80"/>
    </row>
    <row r="43" spans="1:28" x14ac:dyDescent="0.25">
      <c r="A43" s="55">
        <v>42705</v>
      </c>
      <c r="B43" s="56">
        <v>0.41666666666666663</v>
      </c>
      <c r="C43" s="57">
        <v>0.5</v>
      </c>
      <c r="D43" s="56">
        <v>8.3333333333333329E-2</v>
      </c>
      <c r="E43" s="56">
        <v>0.38461538461538464</v>
      </c>
      <c r="F43" s="56">
        <v>0.61538461538461542</v>
      </c>
      <c r="G43" s="78">
        <v>0</v>
      </c>
      <c r="H43" s="64">
        <f t="shared" si="0"/>
        <v>1</v>
      </c>
      <c r="Z43" s="65"/>
      <c r="AA43" s="79"/>
      <c r="AB43" s="80"/>
    </row>
    <row r="44" spans="1:28" x14ac:dyDescent="0.25">
      <c r="A44" s="55">
        <v>42795</v>
      </c>
      <c r="B44" s="56">
        <v>0.33333333333333331</v>
      </c>
      <c r="C44" s="57">
        <v>0.66666666666666663</v>
      </c>
      <c r="D44" s="81">
        <v>0</v>
      </c>
      <c r="E44" s="56">
        <v>0.2</v>
      </c>
      <c r="F44" s="56">
        <v>0.66666666666666663</v>
      </c>
      <c r="G44" s="78">
        <v>0.13333333333333333</v>
      </c>
      <c r="H44" s="64">
        <f t="shared" si="0"/>
        <v>1</v>
      </c>
      <c r="Z44" s="65"/>
      <c r="AA44" s="79"/>
      <c r="AB44" s="80"/>
    </row>
    <row r="45" spans="1:28" x14ac:dyDescent="0.25">
      <c r="A45" s="55">
        <v>42887</v>
      </c>
      <c r="B45" s="56">
        <v>0.5625</v>
      </c>
      <c r="C45" s="56">
        <v>0.375</v>
      </c>
      <c r="D45" s="78">
        <v>6.25E-2</v>
      </c>
      <c r="E45" s="56">
        <v>0.39999999999999997</v>
      </c>
      <c r="F45" s="56">
        <v>0.6</v>
      </c>
      <c r="G45" s="78">
        <v>0</v>
      </c>
      <c r="H45" s="64">
        <f t="shared" si="0"/>
        <v>1</v>
      </c>
      <c r="Z45" s="65"/>
      <c r="AA45" s="79"/>
      <c r="AB45" s="80"/>
    </row>
    <row r="46" spans="1:28" x14ac:dyDescent="0.25">
      <c r="A46" s="55">
        <v>42979</v>
      </c>
      <c r="B46" s="56">
        <v>0.4375</v>
      </c>
      <c r="C46" s="56">
        <v>0.4375</v>
      </c>
      <c r="D46" s="78">
        <v>0.125</v>
      </c>
      <c r="E46" s="56">
        <v>0.5</v>
      </c>
      <c r="F46" s="56">
        <v>0.4375</v>
      </c>
      <c r="G46" s="78">
        <v>6.25E-2</v>
      </c>
      <c r="H46" s="64">
        <f t="shared" si="0"/>
        <v>1</v>
      </c>
      <c r="Z46" s="65"/>
      <c r="AA46" s="79"/>
      <c r="AB46" s="80"/>
    </row>
    <row r="47" spans="1:28" x14ac:dyDescent="0.25">
      <c r="A47" s="55">
        <v>43070</v>
      </c>
      <c r="B47" s="56">
        <v>0.60000000000000009</v>
      </c>
      <c r="C47" s="56">
        <v>0.4</v>
      </c>
      <c r="D47" s="78">
        <v>0</v>
      </c>
      <c r="E47" s="56">
        <v>0.66666666666666663</v>
      </c>
      <c r="F47" s="56">
        <v>0.33333333333333331</v>
      </c>
      <c r="G47" s="78">
        <v>0</v>
      </c>
      <c r="H47" s="64">
        <f t="shared" si="0"/>
        <v>1</v>
      </c>
      <c r="Z47" s="65"/>
      <c r="AA47" s="79"/>
      <c r="AB47" s="80"/>
    </row>
    <row r="48" spans="1:28" x14ac:dyDescent="0.25">
      <c r="A48" s="55">
        <v>43160</v>
      </c>
      <c r="B48" s="56">
        <v>0.2857142857142857</v>
      </c>
      <c r="C48" s="56">
        <v>0.7142857142857143</v>
      </c>
      <c r="D48" s="78">
        <v>0</v>
      </c>
      <c r="E48" s="56">
        <v>0.35714285714285715</v>
      </c>
      <c r="F48" s="56">
        <v>0.6428571428571429</v>
      </c>
      <c r="G48" s="78">
        <v>0</v>
      </c>
      <c r="H48" s="64">
        <f t="shared" si="0"/>
        <v>1</v>
      </c>
      <c r="Z48" s="65"/>
      <c r="AA48" s="79"/>
      <c r="AB48" s="80"/>
    </row>
    <row r="49" spans="1:28" x14ac:dyDescent="0.25">
      <c r="A49" s="55">
        <v>43252</v>
      </c>
      <c r="B49" s="56">
        <v>0.4</v>
      </c>
      <c r="C49" s="56">
        <v>0.6</v>
      </c>
      <c r="D49" s="78">
        <v>0</v>
      </c>
      <c r="E49" s="56">
        <v>0</v>
      </c>
      <c r="F49" s="56">
        <v>0.2</v>
      </c>
      <c r="G49" s="78">
        <v>0.8</v>
      </c>
      <c r="H49" s="64">
        <f t="shared" si="0"/>
        <v>1</v>
      </c>
      <c r="Z49" s="65"/>
      <c r="AA49" s="79"/>
      <c r="AB49" s="80"/>
    </row>
    <row r="50" spans="1:28" x14ac:dyDescent="0.25">
      <c r="A50" s="55">
        <v>43344</v>
      </c>
      <c r="B50" s="56">
        <v>0.30769230769230771</v>
      </c>
      <c r="C50" s="56">
        <v>0.69230769230769229</v>
      </c>
      <c r="D50" s="78">
        <v>0</v>
      </c>
      <c r="E50" s="56">
        <v>0.15384615384615385</v>
      </c>
      <c r="F50" s="56">
        <v>0.76923076923076927</v>
      </c>
      <c r="G50" s="78">
        <v>7.6923076923076927E-2</v>
      </c>
      <c r="H50" s="64">
        <f t="shared" si="0"/>
        <v>1</v>
      </c>
      <c r="Z50" s="65"/>
      <c r="AA50" s="79"/>
      <c r="AB50" s="80"/>
    </row>
    <row r="51" spans="1:28" x14ac:dyDescent="0.25">
      <c r="A51" s="55">
        <v>43435</v>
      </c>
      <c r="B51" s="56">
        <v>6.6666666666666666E-2</v>
      </c>
      <c r="C51" s="56">
        <v>0.8666666666666667</v>
      </c>
      <c r="D51" s="78">
        <v>6.6666666666666666E-2</v>
      </c>
      <c r="E51" s="56">
        <v>0</v>
      </c>
      <c r="F51" s="56">
        <v>0.8666666666666667</v>
      </c>
      <c r="G51" s="78">
        <v>0.13333333333333333</v>
      </c>
      <c r="H51" s="64">
        <f t="shared" si="0"/>
        <v>1</v>
      </c>
      <c r="Z51" s="65"/>
      <c r="AA51" s="79"/>
      <c r="AB51" s="80"/>
    </row>
    <row r="52" spans="1:28" x14ac:dyDescent="0.25">
      <c r="A52" s="55">
        <v>43525</v>
      </c>
      <c r="B52" s="56">
        <v>6.6666666666666666E-2</v>
      </c>
      <c r="C52" s="56">
        <v>0.73333333333333328</v>
      </c>
      <c r="D52" s="78">
        <v>0.2</v>
      </c>
      <c r="E52" s="56">
        <v>0.2</v>
      </c>
      <c r="F52" s="56">
        <v>0.53333333333333333</v>
      </c>
      <c r="G52" s="78">
        <v>0.26666666666666666</v>
      </c>
      <c r="H52" s="64">
        <f t="shared" si="0"/>
        <v>1</v>
      </c>
      <c r="Z52" s="65"/>
      <c r="AA52" s="79"/>
      <c r="AB52" s="80"/>
    </row>
    <row r="53" spans="1:28" x14ac:dyDescent="0.25">
      <c r="A53" s="55">
        <v>43617</v>
      </c>
      <c r="B53" s="56">
        <v>0.45454545454545459</v>
      </c>
      <c r="C53" s="56">
        <v>0.36363636363636365</v>
      </c>
      <c r="D53" s="78">
        <v>0.18181818181818182</v>
      </c>
      <c r="E53" s="56">
        <v>0.45454545454545453</v>
      </c>
      <c r="F53" s="56">
        <v>0.45454545454545453</v>
      </c>
      <c r="G53" s="78">
        <v>9.0909090909090912E-2</v>
      </c>
      <c r="H53" s="64">
        <f t="shared" si="0"/>
        <v>1</v>
      </c>
      <c r="Z53" s="65"/>
      <c r="AA53" s="79"/>
      <c r="AB53" s="80"/>
    </row>
    <row r="54" spans="1:28" x14ac:dyDescent="0.25">
      <c r="A54" s="55">
        <v>43709</v>
      </c>
      <c r="B54" s="56">
        <v>0.25</v>
      </c>
      <c r="C54" s="56">
        <v>0.5</v>
      </c>
      <c r="D54" s="78">
        <v>0.25</v>
      </c>
      <c r="E54" s="56">
        <v>0.45454545454545453</v>
      </c>
      <c r="F54" s="56">
        <v>0.45454545454545453</v>
      </c>
      <c r="G54" s="78">
        <v>9.0909090909090912E-2</v>
      </c>
      <c r="H54" s="64">
        <f t="shared" si="0"/>
        <v>1</v>
      </c>
      <c r="I54" s="64">
        <f>D54-B54</f>
        <v>0</v>
      </c>
      <c r="Z54" s="65"/>
      <c r="AA54" s="79"/>
      <c r="AB54" s="80"/>
    </row>
    <row r="55" spans="1:28" x14ac:dyDescent="0.25">
      <c r="A55" s="55">
        <v>43800</v>
      </c>
      <c r="B55" s="56">
        <v>0.16666666666666666</v>
      </c>
      <c r="C55" s="56">
        <v>0.58333333333333337</v>
      </c>
      <c r="D55" s="78">
        <v>0.25</v>
      </c>
      <c r="G55" s="56"/>
      <c r="H55" s="64">
        <f t="shared" si="0"/>
        <v>1</v>
      </c>
      <c r="Z55" s="65"/>
      <c r="AA55" s="79"/>
      <c r="AB55" s="80"/>
    </row>
    <row r="56" spans="1:28" x14ac:dyDescent="0.25">
      <c r="G56" s="57"/>
      <c r="Z56" s="65"/>
      <c r="AA56" s="79"/>
      <c r="AB56" s="80"/>
    </row>
    <row r="57" spans="1:28" x14ac:dyDescent="0.25">
      <c r="D57" s="64"/>
      <c r="G57" s="57"/>
      <c r="Z57" s="65"/>
      <c r="AA57" s="79"/>
      <c r="AB57" s="80"/>
    </row>
    <row r="58" spans="1:28" x14ac:dyDescent="0.25">
      <c r="G58" s="57"/>
      <c r="Z58" s="65"/>
      <c r="AA58" s="79"/>
      <c r="AB58" s="80"/>
    </row>
    <row r="59" spans="1:28" x14ac:dyDescent="0.25">
      <c r="G59" s="57"/>
      <c r="Z59" s="65"/>
      <c r="AA59" s="79"/>
      <c r="AB59" s="80"/>
    </row>
    <row r="60" spans="1:28" x14ac:dyDescent="0.25">
      <c r="G60" s="59"/>
      <c r="Z60" s="65"/>
      <c r="AA60" s="79"/>
      <c r="AB60" s="80"/>
    </row>
    <row r="61" spans="1:28" x14ac:dyDescent="0.25">
      <c r="G61" s="59"/>
      <c r="Z61" s="65"/>
      <c r="AB61" s="80"/>
    </row>
    <row r="62" spans="1:28" x14ac:dyDescent="0.25">
      <c r="G62" s="60"/>
      <c r="AB62" s="80"/>
    </row>
    <row r="63" spans="1:28" x14ac:dyDescent="0.25">
      <c r="G63" s="61"/>
    </row>
    <row r="64" spans="1:28" x14ac:dyDescent="0.25">
      <c r="G64" s="120"/>
    </row>
    <row r="65" spans="7:28" x14ac:dyDescent="0.25">
      <c r="G65" s="20"/>
      <c r="AA65" s="317"/>
      <c r="AB65" s="317"/>
    </row>
    <row r="66" spans="7:28" x14ac:dyDescent="0.25">
      <c r="G66" s="122"/>
      <c r="AA66" s="70"/>
      <c r="AB66" s="70"/>
    </row>
    <row r="67" spans="7:28" x14ac:dyDescent="0.25">
      <c r="G67" s="123"/>
      <c r="Z67" s="65"/>
      <c r="AA67" s="79"/>
      <c r="AB67" s="80"/>
    </row>
    <row r="68" spans="7:28" x14ac:dyDescent="0.25">
      <c r="G68" s="120"/>
      <c r="Z68" s="65"/>
      <c r="AA68" s="79"/>
      <c r="AB68" s="80"/>
    </row>
    <row r="69" spans="7:28" x14ac:dyDescent="0.25">
      <c r="G69" s="125"/>
      <c r="Z69" s="65"/>
      <c r="AA69" s="79"/>
      <c r="AB69" s="80"/>
    </row>
    <row r="70" spans="7:28" x14ac:dyDescent="0.25">
      <c r="G70" s="125"/>
      <c r="Z70" s="65"/>
      <c r="AA70" s="79"/>
      <c r="AB70" s="80"/>
    </row>
    <row r="71" spans="7:28" x14ac:dyDescent="0.25">
      <c r="G71" s="125"/>
      <c r="Z71" s="65"/>
      <c r="AA71" s="79"/>
      <c r="AB71" s="80"/>
    </row>
    <row r="72" spans="7:28" x14ac:dyDescent="0.25">
      <c r="G72" s="125"/>
      <c r="Z72" s="65"/>
      <c r="AA72" s="79"/>
      <c r="AB72" s="80"/>
    </row>
    <row r="73" spans="7:28" x14ac:dyDescent="0.25">
      <c r="G73" s="125"/>
      <c r="Z73" s="65"/>
      <c r="AA73" s="79"/>
      <c r="AB73" s="80"/>
    </row>
    <row r="74" spans="7:28" x14ac:dyDescent="0.25">
      <c r="G74" s="125"/>
      <c r="Z74" s="65"/>
      <c r="AA74" s="79"/>
      <c r="AB74" s="80"/>
    </row>
    <row r="75" spans="7:28" x14ac:dyDescent="0.25">
      <c r="G75" s="125"/>
      <c r="Z75" s="65"/>
      <c r="AA75" s="79"/>
      <c r="AB75" s="80"/>
    </row>
    <row r="76" spans="7:28" x14ac:dyDescent="0.25">
      <c r="G76" s="125"/>
      <c r="Z76" s="65"/>
      <c r="AA76" s="79"/>
      <c r="AB76" s="80"/>
    </row>
    <row r="77" spans="7:28" x14ac:dyDescent="0.25">
      <c r="G77" s="125"/>
      <c r="Z77" s="65"/>
      <c r="AA77" s="79"/>
      <c r="AB77" s="80"/>
    </row>
    <row r="78" spans="7:28" x14ac:dyDescent="0.25">
      <c r="G78" s="126"/>
      <c r="Z78" s="65"/>
      <c r="AB78" s="80"/>
    </row>
    <row r="79" spans="7:28" x14ac:dyDescent="0.25">
      <c r="G79" s="126"/>
      <c r="AB79" s="80"/>
    </row>
    <row r="80" spans="7:28" x14ac:dyDescent="0.25">
      <c r="G80" s="126"/>
    </row>
    <row r="81" spans="1:28" x14ac:dyDescent="0.25">
      <c r="G81" s="128"/>
      <c r="AA81" s="317"/>
      <c r="AB81" s="317"/>
    </row>
    <row r="82" spans="1:28" x14ac:dyDescent="0.25">
      <c r="A82" s="67"/>
      <c r="E82" s="126"/>
      <c r="F82" s="126"/>
      <c r="G82" s="126"/>
      <c r="AA82" s="70"/>
      <c r="AB82" s="70"/>
    </row>
    <row r="83" spans="1:28" x14ac:dyDescent="0.25">
      <c r="A83" s="67"/>
      <c r="B83" s="20"/>
      <c r="C83" s="20"/>
      <c r="D83" s="20"/>
      <c r="E83" s="20"/>
      <c r="F83" s="20"/>
      <c r="G83" s="20"/>
      <c r="Z83" s="65"/>
      <c r="AA83" s="79"/>
      <c r="AB83" s="80"/>
    </row>
    <row r="84" spans="1:28" ht="25.5" customHeight="1" x14ac:dyDescent="0.25">
      <c r="A84" s="67"/>
      <c r="B84" s="319"/>
      <c r="C84" s="319"/>
      <c r="D84" s="319"/>
      <c r="E84" s="122"/>
      <c r="F84" s="122"/>
      <c r="G84" s="122"/>
      <c r="Z84" s="65"/>
      <c r="AA84" s="79"/>
      <c r="AB84" s="80"/>
    </row>
    <row r="85" spans="1:28" x14ac:dyDescent="0.25">
      <c r="B85" s="123"/>
      <c r="C85" s="123"/>
      <c r="D85" s="123"/>
      <c r="E85" s="123"/>
      <c r="F85" s="123"/>
      <c r="G85" s="123"/>
      <c r="Z85" s="65"/>
      <c r="AA85" s="79"/>
      <c r="AB85" s="80"/>
    </row>
    <row r="86" spans="1:28" x14ac:dyDescent="0.25">
      <c r="A86" s="129"/>
      <c r="B86" s="82"/>
      <c r="C86" s="57"/>
      <c r="D86" s="57"/>
      <c r="Z86" s="65"/>
      <c r="AA86" s="79"/>
      <c r="AB86" s="80"/>
    </row>
    <row r="87" spans="1:28" x14ac:dyDescent="0.25">
      <c r="A87" s="124"/>
      <c r="B87" s="57"/>
      <c r="C87" s="57"/>
      <c r="D87" s="57"/>
      <c r="E87" s="57"/>
      <c r="F87" s="57"/>
      <c r="G87" s="57"/>
      <c r="Z87" s="65"/>
      <c r="AA87" s="79"/>
      <c r="AB87" s="80"/>
    </row>
    <row r="88" spans="1:28" x14ac:dyDescent="0.25">
      <c r="A88" s="124"/>
      <c r="B88" s="57"/>
      <c r="C88" s="57"/>
      <c r="D88" s="57"/>
      <c r="E88" s="57"/>
      <c r="F88" s="57"/>
      <c r="G88" s="57"/>
      <c r="Z88" s="65"/>
      <c r="AA88" s="79"/>
      <c r="AB88" s="80"/>
    </row>
    <row r="89" spans="1:28" x14ac:dyDescent="0.25">
      <c r="A89" s="124"/>
      <c r="B89" s="57"/>
      <c r="C89" s="57"/>
      <c r="D89" s="57"/>
      <c r="E89" s="57"/>
      <c r="F89" s="57"/>
      <c r="G89" s="57"/>
      <c r="Z89" s="65"/>
      <c r="AA89" s="79"/>
      <c r="AB89" s="80"/>
    </row>
    <row r="90" spans="1:28" x14ac:dyDescent="0.25">
      <c r="A90" s="124"/>
      <c r="B90" s="57"/>
      <c r="C90" s="57"/>
      <c r="D90" s="57"/>
      <c r="E90" s="57"/>
      <c r="F90" s="57"/>
      <c r="G90" s="57"/>
      <c r="Z90" s="65"/>
      <c r="AA90" s="79"/>
      <c r="AB90" s="80"/>
    </row>
    <row r="91" spans="1:28" x14ac:dyDescent="0.25">
      <c r="A91" s="124"/>
      <c r="B91" s="57"/>
      <c r="C91" s="57"/>
      <c r="D91" s="57"/>
      <c r="E91" s="57"/>
      <c r="F91" s="57"/>
      <c r="G91" s="57"/>
      <c r="Z91" s="65"/>
      <c r="AA91" s="79"/>
      <c r="AB91" s="80"/>
    </row>
    <row r="92" spans="1:28" x14ac:dyDescent="0.25">
      <c r="A92" s="124"/>
      <c r="B92" s="57"/>
      <c r="C92" s="57"/>
      <c r="D92" s="57"/>
      <c r="E92" s="57"/>
      <c r="F92" s="57"/>
      <c r="G92" s="57"/>
      <c r="Z92" s="65"/>
      <c r="AA92" s="79"/>
      <c r="AB92" s="80"/>
    </row>
    <row r="93" spans="1:28" x14ac:dyDescent="0.25">
      <c r="A93" s="124"/>
      <c r="B93" s="57"/>
      <c r="C93" s="57"/>
      <c r="D93" s="57"/>
      <c r="E93" s="57"/>
      <c r="F93" s="57"/>
      <c r="G93" s="57"/>
      <c r="Z93" s="65"/>
      <c r="AA93" s="79"/>
      <c r="AB93" s="80"/>
    </row>
    <row r="94" spans="1:28" x14ac:dyDescent="0.25">
      <c r="A94" s="124"/>
      <c r="B94" s="57"/>
      <c r="C94" s="57"/>
      <c r="D94" s="57"/>
      <c r="E94" s="57"/>
      <c r="F94" s="57"/>
      <c r="G94" s="57"/>
      <c r="Z94" s="65"/>
      <c r="AB94" s="80"/>
    </row>
    <row r="95" spans="1:28" x14ac:dyDescent="0.25">
      <c r="A95" s="58"/>
      <c r="B95" s="68"/>
      <c r="C95" s="68"/>
      <c r="D95" s="68"/>
      <c r="E95" s="57"/>
      <c r="F95" s="57"/>
      <c r="G95" s="57"/>
      <c r="AB95" s="80"/>
    </row>
    <row r="96" spans="1:28" x14ac:dyDescent="0.25">
      <c r="A96" s="124"/>
      <c r="B96" s="68"/>
      <c r="C96" s="68"/>
      <c r="D96" s="68"/>
      <c r="E96" s="68"/>
      <c r="F96" s="68"/>
      <c r="G96" s="68"/>
    </row>
    <row r="97" spans="1:7" x14ac:dyDescent="0.25">
      <c r="A97" s="58"/>
      <c r="B97" s="68"/>
      <c r="C97" s="68"/>
      <c r="D97" s="68"/>
      <c r="E97" s="68"/>
      <c r="F97" s="68"/>
      <c r="G97" s="68"/>
    </row>
    <row r="98" spans="1:7" x14ac:dyDescent="0.25">
      <c r="A98" s="58"/>
      <c r="B98" s="68"/>
      <c r="C98" s="68"/>
      <c r="D98" s="68"/>
      <c r="E98" s="68"/>
      <c r="F98" s="68"/>
      <c r="G98" s="68"/>
    </row>
    <row r="99" spans="1:7" x14ac:dyDescent="0.25">
      <c r="A99" s="124"/>
      <c r="B99" s="128"/>
      <c r="C99" s="128"/>
      <c r="D99" s="128"/>
      <c r="E99" s="128"/>
      <c r="F99" s="128"/>
      <c r="G99" s="128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AB98"/>
  <sheetViews>
    <sheetView showGridLines="0" zoomScale="80" zoomScaleNormal="80" zoomScaleSheetLayoutView="70" workbookViewId="0"/>
  </sheetViews>
  <sheetFormatPr baseColWidth="10" defaultRowHeight="15" x14ac:dyDescent="0.25"/>
  <cols>
    <col min="1" max="4" width="19.7109375" style="17" customWidth="1"/>
    <col min="5" max="5" width="22.7109375" style="17" customWidth="1"/>
    <col min="6" max="6" width="17.85546875" style="17" bestFit="1" customWidth="1"/>
    <col min="7" max="7" width="25.42578125" style="17" bestFit="1" customWidth="1"/>
    <col min="8" max="8" width="11.42578125" style="17"/>
    <col min="9" max="9" width="12.42578125" style="17" bestFit="1" customWidth="1"/>
    <col min="10" max="10" width="13.85546875" style="17" bestFit="1" customWidth="1"/>
    <col min="11" max="26" width="11.42578125" style="17"/>
    <col min="27" max="27" width="20" style="17" bestFit="1" customWidth="1"/>
    <col min="28" max="28" width="22.7109375" style="17" customWidth="1"/>
    <col min="29" max="16384" width="11.42578125" style="17"/>
  </cols>
  <sheetData>
    <row r="1" spans="1:28" x14ac:dyDescent="0.25">
      <c r="A1" s="58" t="s">
        <v>128</v>
      </c>
    </row>
    <row r="2" spans="1:28" x14ac:dyDescent="0.25">
      <c r="A2" s="54"/>
      <c r="B2" s="54" t="s">
        <v>151</v>
      </c>
      <c r="C2" s="84"/>
      <c r="D2" s="84"/>
      <c r="E2" s="84"/>
      <c r="F2" s="84"/>
      <c r="G2" s="84"/>
    </row>
    <row r="3" spans="1:28" x14ac:dyDescent="0.25">
      <c r="A3" s="58" t="s">
        <v>0</v>
      </c>
      <c r="B3" s="99"/>
    </row>
    <row r="4" spans="1:28" x14ac:dyDescent="0.25">
      <c r="AA4" s="317"/>
      <c r="AB4" s="317"/>
    </row>
    <row r="5" spans="1:28" x14ac:dyDescent="0.25">
      <c r="A5" s="67" t="s">
        <v>95</v>
      </c>
      <c r="C5" s="92"/>
      <c r="D5" s="92"/>
      <c r="E5" s="92"/>
      <c r="F5" s="92"/>
      <c r="G5" s="92"/>
      <c r="AA5" s="70"/>
      <c r="AB5" s="70"/>
    </row>
    <row r="6" spans="1:28" x14ac:dyDescent="0.25">
      <c r="B6" s="77" t="s">
        <v>87</v>
      </c>
      <c r="C6" s="77"/>
      <c r="D6" s="77"/>
      <c r="E6" s="77" t="s">
        <v>88</v>
      </c>
      <c r="F6" s="77"/>
      <c r="G6" s="77"/>
      <c r="Z6" s="65"/>
      <c r="AA6" s="79"/>
      <c r="AB6" s="80"/>
    </row>
    <row r="7" spans="1:28" x14ac:dyDescent="0.25">
      <c r="A7" s="17" t="s">
        <v>79</v>
      </c>
      <c r="B7" s="17" t="s">
        <v>89</v>
      </c>
      <c r="C7" s="17" t="s">
        <v>90</v>
      </c>
      <c r="D7" s="17" t="s">
        <v>91</v>
      </c>
      <c r="E7" s="17" t="s">
        <v>89</v>
      </c>
      <c r="F7" s="17" t="s">
        <v>90</v>
      </c>
      <c r="G7" s="17" t="s">
        <v>91</v>
      </c>
      <c r="H7" s="63" t="s">
        <v>96</v>
      </c>
      <c r="Z7" s="65"/>
      <c r="AA7" s="79"/>
      <c r="AB7" s="80"/>
    </row>
    <row r="8" spans="1:28" x14ac:dyDescent="0.25">
      <c r="A8" s="58">
        <v>39539</v>
      </c>
      <c r="B8" s="78">
        <v>0.42857139999999999</v>
      </c>
      <c r="C8" s="78">
        <v>0.28571429999999998</v>
      </c>
      <c r="D8" s="78">
        <v>0.28571429999999998</v>
      </c>
      <c r="E8" s="54"/>
      <c r="F8" s="54"/>
      <c r="G8" s="54"/>
      <c r="H8" s="64">
        <f t="shared" ref="H8:H55" si="0">+SUM(B8:D8)</f>
        <v>1</v>
      </c>
      <c r="K8" s="63" t="s">
        <v>19</v>
      </c>
      <c r="M8" s="55"/>
      <c r="N8" s="56"/>
      <c r="O8" s="56"/>
      <c r="P8" s="56"/>
      <c r="Q8" s="56"/>
      <c r="R8" s="56"/>
      <c r="S8" s="77"/>
      <c r="Z8" s="65"/>
      <c r="AA8" s="79"/>
      <c r="AB8" s="80"/>
    </row>
    <row r="9" spans="1:28" x14ac:dyDescent="0.25">
      <c r="A9" s="58">
        <v>39630</v>
      </c>
      <c r="B9" s="78">
        <v>0.46666669999999999</v>
      </c>
      <c r="C9" s="78">
        <v>0.4</v>
      </c>
      <c r="D9" s="78">
        <v>0.13333329999999999</v>
      </c>
      <c r="E9" s="78">
        <v>0.57142859999999995</v>
      </c>
      <c r="F9" s="78">
        <v>0.28571429999999998</v>
      </c>
      <c r="G9" s="78">
        <v>0.14285709999999999</v>
      </c>
      <c r="H9" s="64">
        <f t="shared" si="0"/>
        <v>1</v>
      </c>
      <c r="K9" s="63" t="s">
        <v>97</v>
      </c>
      <c r="M9" s="55"/>
      <c r="N9" s="57"/>
      <c r="O9" s="57"/>
      <c r="P9" s="57"/>
      <c r="Q9" s="56"/>
      <c r="R9" s="56"/>
      <c r="S9" s="56"/>
      <c r="Z9" s="65"/>
      <c r="AA9" s="79"/>
      <c r="AB9" s="80"/>
    </row>
    <row r="10" spans="1:28" x14ac:dyDescent="0.25">
      <c r="A10" s="58">
        <v>39722</v>
      </c>
      <c r="B10" s="78">
        <v>0.58823530000000002</v>
      </c>
      <c r="C10" s="78">
        <v>0.41176469999999998</v>
      </c>
      <c r="D10" s="78">
        <v>0</v>
      </c>
      <c r="E10" s="78">
        <v>0.53333339999999996</v>
      </c>
      <c r="F10" s="78">
        <v>0.3333333</v>
      </c>
      <c r="G10" s="78">
        <v>0.13333329999999999</v>
      </c>
      <c r="H10" s="64">
        <f t="shared" si="0"/>
        <v>1</v>
      </c>
      <c r="M10" s="55"/>
      <c r="N10" s="57"/>
      <c r="O10" s="57"/>
      <c r="P10" s="57"/>
      <c r="Q10" s="57"/>
      <c r="R10" s="57"/>
      <c r="S10" s="57"/>
      <c r="Z10" s="65"/>
      <c r="AA10" s="79"/>
      <c r="AB10" s="80"/>
    </row>
    <row r="11" spans="1:28" x14ac:dyDescent="0.25">
      <c r="A11" s="58">
        <v>39783</v>
      </c>
      <c r="B11" s="78">
        <v>0.78599999999999992</v>
      </c>
      <c r="C11" s="78">
        <v>0.214</v>
      </c>
      <c r="D11" s="78">
        <v>0</v>
      </c>
      <c r="E11" s="78">
        <v>0.70588240000000002</v>
      </c>
      <c r="F11" s="78">
        <v>0.29411769999999998</v>
      </c>
      <c r="G11" s="78">
        <v>0</v>
      </c>
      <c r="H11" s="64">
        <f t="shared" si="0"/>
        <v>0.99999999999999989</v>
      </c>
      <c r="K11" s="63" t="s">
        <v>93</v>
      </c>
      <c r="M11" s="55"/>
      <c r="N11" s="57"/>
      <c r="O11" s="57"/>
      <c r="P11" s="57"/>
      <c r="Q11" s="57"/>
      <c r="R11" s="57"/>
      <c r="S11" s="57"/>
      <c r="Z11" s="65"/>
      <c r="AA11" s="79"/>
      <c r="AB11" s="80"/>
    </row>
    <row r="12" spans="1:28" x14ac:dyDescent="0.25">
      <c r="A12" s="58">
        <v>39873</v>
      </c>
      <c r="B12" s="78">
        <v>0.77800000000000002</v>
      </c>
      <c r="C12" s="78">
        <v>0.222</v>
      </c>
      <c r="D12" s="78">
        <v>0</v>
      </c>
      <c r="E12" s="78">
        <v>0.64300000000000002</v>
      </c>
      <c r="F12" s="78">
        <v>0.35700000000000004</v>
      </c>
      <c r="G12" s="78">
        <v>0</v>
      </c>
      <c r="H12" s="64">
        <f t="shared" si="0"/>
        <v>1</v>
      </c>
      <c r="M12" s="55"/>
      <c r="N12" s="57"/>
      <c r="O12" s="57"/>
      <c r="P12" s="57"/>
      <c r="Q12" s="57"/>
      <c r="R12" s="57"/>
      <c r="S12" s="57"/>
      <c r="Z12" s="65"/>
      <c r="AA12" s="79"/>
      <c r="AB12" s="80"/>
    </row>
    <row r="13" spans="1:28" x14ac:dyDescent="0.25">
      <c r="A13" s="58">
        <v>39965</v>
      </c>
      <c r="B13" s="78">
        <v>0.52600000000000002</v>
      </c>
      <c r="C13" s="78">
        <v>0.47399999999999998</v>
      </c>
      <c r="D13" s="78">
        <v>0</v>
      </c>
      <c r="E13" s="78">
        <v>0.5</v>
      </c>
      <c r="F13" s="78">
        <v>0.5</v>
      </c>
      <c r="G13" s="78">
        <v>0</v>
      </c>
      <c r="H13" s="64">
        <f t="shared" si="0"/>
        <v>1</v>
      </c>
      <c r="M13" s="58"/>
      <c r="N13" s="59"/>
      <c r="O13" s="59"/>
      <c r="P13" s="59"/>
      <c r="Q13" s="57"/>
      <c r="R13" s="57"/>
      <c r="S13" s="57"/>
      <c r="Z13" s="65"/>
      <c r="AA13" s="79"/>
      <c r="AB13" s="80"/>
    </row>
    <row r="14" spans="1:28" x14ac:dyDescent="0.25">
      <c r="A14" s="58">
        <v>40057</v>
      </c>
      <c r="B14" s="78">
        <v>0.55500000000000005</v>
      </c>
      <c r="C14" s="78">
        <v>0.38900000000000001</v>
      </c>
      <c r="D14" s="78">
        <v>5.5999999999999994E-2</v>
      </c>
      <c r="E14" s="78">
        <v>0.21100000000000002</v>
      </c>
      <c r="F14" s="78">
        <v>0.78900000000000003</v>
      </c>
      <c r="G14" s="78">
        <v>0</v>
      </c>
      <c r="H14" s="64">
        <f t="shared" si="0"/>
        <v>1</v>
      </c>
      <c r="M14" s="58"/>
      <c r="N14" s="59"/>
      <c r="O14" s="59"/>
      <c r="P14" s="59"/>
      <c r="Q14" s="59"/>
      <c r="R14" s="59"/>
      <c r="S14" s="59"/>
      <c r="Z14" s="65"/>
      <c r="AA14" s="79"/>
      <c r="AB14" s="80"/>
    </row>
    <row r="15" spans="1:28" x14ac:dyDescent="0.25">
      <c r="A15" s="58">
        <v>40148</v>
      </c>
      <c r="B15" s="78">
        <v>0.41200000000000003</v>
      </c>
      <c r="C15" s="78">
        <v>0.58799999999999997</v>
      </c>
      <c r="D15" s="78">
        <v>0</v>
      </c>
      <c r="E15" s="78">
        <v>0.38900000000000001</v>
      </c>
      <c r="F15" s="78">
        <v>0.61099999999999999</v>
      </c>
      <c r="G15" s="78">
        <v>0</v>
      </c>
      <c r="H15" s="64">
        <f t="shared" si="0"/>
        <v>1</v>
      </c>
      <c r="M15" s="58"/>
      <c r="N15" s="59"/>
      <c r="O15" s="59"/>
      <c r="P15" s="59"/>
      <c r="Q15" s="59"/>
      <c r="R15" s="59"/>
      <c r="S15" s="59"/>
      <c r="Z15" s="65"/>
      <c r="AA15" s="79"/>
      <c r="AB15" s="80"/>
    </row>
    <row r="16" spans="1:28" x14ac:dyDescent="0.25">
      <c r="A16" s="58">
        <v>40238</v>
      </c>
      <c r="B16" s="78">
        <v>0.33299999999999996</v>
      </c>
      <c r="C16" s="78">
        <v>0.66700000000000004</v>
      </c>
      <c r="D16" s="78">
        <v>0</v>
      </c>
      <c r="E16" s="78">
        <v>0.17600000000000002</v>
      </c>
      <c r="F16" s="78">
        <v>0.76500000000000001</v>
      </c>
      <c r="G16" s="78">
        <v>5.9000000000000004E-2</v>
      </c>
      <c r="H16" s="64">
        <f t="shared" si="0"/>
        <v>1</v>
      </c>
      <c r="M16" s="58"/>
      <c r="N16" s="60"/>
      <c r="O16" s="60"/>
      <c r="P16" s="60"/>
      <c r="Q16" s="60"/>
      <c r="R16" s="60"/>
      <c r="S16" s="60"/>
      <c r="Z16" s="65"/>
      <c r="AA16" s="79"/>
      <c r="AB16" s="80"/>
    </row>
    <row r="17" spans="1:28" x14ac:dyDescent="0.25">
      <c r="A17" s="58">
        <v>40330</v>
      </c>
      <c r="B17" s="78">
        <v>0.16699999999999998</v>
      </c>
      <c r="C17" s="78">
        <v>0.66600000000000004</v>
      </c>
      <c r="D17" s="78">
        <v>0.16699999999999998</v>
      </c>
      <c r="E17" s="78">
        <v>0.27800000000000002</v>
      </c>
      <c r="F17" s="78">
        <v>0.66700000000000004</v>
      </c>
      <c r="G17" s="78">
        <v>5.5999999999999994E-2</v>
      </c>
      <c r="H17" s="64">
        <f t="shared" si="0"/>
        <v>1</v>
      </c>
      <c r="M17" s="55"/>
      <c r="N17" s="61"/>
      <c r="O17" s="61"/>
      <c r="P17" s="61"/>
      <c r="Q17" s="61"/>
      <c r="R17" s="61"/>
      <c r="S17" s="61"/>
      <c r="Z17" s="65"/>
      <c r="AB17" s="80"/>
    </row>
    <row r="18" spans="1:28" x14ac:dyDescent="0.25">
      <c r="A18" s="58">
        <v>40422</v>
      </c>
      <c r="B18" s="78">
        <v>5.2631578947368418E-2</v>
      </c>
      <c r="C18" s="78">
        <v>0.73684210526315785</v>
      </c>
      <c r="D18" s="78">
        <v>0.21052631578947367</v>
      </c>
      <c r="E18" s="78">
        <v>0.22299999999999998</v>
      </c>
      <c r="F18" s="78">
        <v>0.66700000000000004</v>
      </c>
      <c r="G18" s="78">
        <v>0.111</v>
      </c>
      <c r="H18" s="64">
        <f t="shared" si="0"/>
        <v>1</v>
      </c>
      <c r="M18" s="67"/>
      <c r="R18" s="119"/>
      <c r="S18" s="120"/>
      <c r="Z18" s="65"/>
      <c r="AB18" s="80"/>
    </row>
    <row r="19" spans="1:28" x14ac:dyDescent="0.25">
      <c r="A19" s="58">
        <v>40513</v>
      </c>
      <c r="B19" s="78">
        <v>5.9000000000000004E-2</v>
      </c>
      <c r="C19" s="78">
        <v>0.70599999999999996</v>
      </c>
      <c r="D19" s="78">
        <v>0.23499999999999999</v>
      </c>
      <c r="E19" s="78">
        <v>0.10526315789473684</v>
      </c>
      <c r="F19" s="78">
        <v>0.84210526315789469</v>
      </c>
      <c r="G19" s="78">
        <v>5.2631578947368418E-2</v>
      </c>
      <c r="H19" s="64">
        <f t="shared" si="0"/>
        <v>1</v>
      </c>
      <c r="M19" s="67"/>
      <c r="N19" s="20"/>
      <c r="O19" s="20"/>
      <c r="P19" s="20"/>
      <c r="Q19" s="20"/>
      <c r="R19" s="20"/>
      <c r="S19" s="20"/>
    </row>
    <row r="20" spans="1:28" x14ac:dyDescent="0.25">
      <c r="A20" s="58">
        <v>40603</v>
      </c>
      <c r="B20" s="78">
        <v>0.15789473684210525</v>
      </c>
      <c r="C20" s="78">
        <v>0.63157894736842102</v>
      </c>
      <c r="D20" s="78">
        <v>0.21052631578947367</v>
      </c>
      <c r="E20" s="78">
        <v>0.17647058823529413</v>
      </c>
      <c r="F20" s="78">
        <v>0.70588235294117652</v>
      </c>
      <c r="G20" s="78">
        <v>0.11764705882352941</v>
      </c>
      <c r="H20" s="64">
        <f t="shared" si="0"/>
        <v>1</v>
      </c>
      <c r="M20" s="121"/>
      <c r="N20" s="139"/>
      <c r="O20" s="139"/>
      <c r="P20" s="139"/>
      <c r="Q20" s="122"/>
      <c r="R20" s="122"/>
      <c r="S20" s="122"/>
    </row>
    <row r="21" spans="1:28" x14ac:dyDescent="0.25">
      <c r="A21" s="58">
        <v>40695</v>
      </c>
      <c r="B21" s="78">
        <v>0.33333333333333331</v>
      </c>
      <c r="C21" s="78">
        <v>0.5</v>
      </c>
      <c r="D21" s="78">
        <v>0.16666666666666666</v>
      </c>
      <c r="E21" s="78">
        <v>0.15789473684210525</v>
      </c>
      <c r="F21" s="78">
        <v>0.73684210526315785</v>
      </c>
      <c r="G21" s="78">
        <v>0.10526315789473684</v>
      </c>
      <c r="H21" s="64">
        <f t="shared" si="0"/>
        <v>0.99999999999999989</v>
      </c>
      <c r="M21" s="121"/>
      <c r="N21" s="123"/>
      <c r="O21" s="123"/>
      <c r="P21" s="123"/>
      <c r="Q21" s="123"/>
      <c r="R21" s="123"/>
      <c r="S21" s="123"/>
      <c r="AA21" s="317"/>
      <c r="AB21" s="317"/>
    </row>
    <row r="22" spans="1:28" x14ac:dyDescent="0.25">
      <c r="A22" s="58">
        <v>40787</v>
      </c>
      <c r="B22" s="78">
        <v>0.33333333333333331</v>
      </c>
      <c r="C22" s="78">
        <v>0.47619047619047616</v>
      </c>
      <c r="D22" s="78">
        <v>0.19047619047619047</v>
      </c>
      <c r="E22" s="78">
        <v>0.3888888888888889</v>
      </c>
      <c r="F22" s="78">
        <v>0.61111111111111116</v>
      </c>
      <c r="G22" s="78">
        <v>0</v>
      </c>
      <c r="H22" s="64">
        <f t="shared" si="0"/>
        <v>1</v>
      </c>
      <c r="M22" s="124"/>
      <c r="N22" s="125"/>
      <c r="O22" s="125"/>
      <c r="P22" s="125"/>
      <c r="R22" s="120"/>
      <c r="S22" s="120"/>
      <c r="AA22" s="70"/>
      <c r="AB22" s="70"/>
    </row>
    <row r="23" spans="1:28" x14ac:dyDescent="0.25">
      <c r="A23" s="58">
        <v>40878</v>
      </c>
      <c r="B23" s="78">
        <v>0.42857142857142855</v>
      </c>
      <c r="C23" s="78">
        <v>0.38095238095238093</v>
      </c>
      <c r="D23" s="78">
        <v>0.19047619047619047</v>
      </c>
      <c r="E23" s="78">
        <v>0.38095238095238093</v>
      </c>
      <c r="F23" s="78">
        <v>0.5714285714285714</v>
      </c>
      <c r="G23" s="78">
        <v>4.7619047619047616E-2</v>
      </c>
      <c r="H23" s="64">
        <f t="shared" si="0"/>
        <v>1</v>
      </c>
      <c r="M23" s="124"/>
      <c r="N23" s="125"/>
      <c r="O23" s="125"/>
      <c r="P23" s="125"/>
      <c r="Q23" s="125"/>
      <c r="R23" s="125"/>
      <c r="S23" s="125"/>
      <c r="Z23" s="65"/>
      <c r="AA23" s="79"/>
      <c r="AB23" s="80"/>
    </row>
    <row r="24" spans="1:28" x14ac:dyDescent="0.25">
      <c r="A24" s="58">
        <v>40969</v>
      </c>
      <c r="B24" s="78">
        <v>0.42857142857142855</v>
      </c>
      <c r="C24" s="78">
        <v>0.33333333333333331</v>
      </c>
      <c r="D24" s="78">
        <v>9.5238095238095233E-2</v>
      </c>
      <c r="E24" s="78">
        <v>0.47619047619047616</v>
      </c>
      <c r="F24" s="78">
        <v>4.7619047619047616E-2</v>
      </c>
      <c r="G24" s="78">
        <v>0.47619047619047616</v>
      </c>
      <c r="H24" s="64">
        <f t="shared" si="0"/>
        <v>0.8571428571428571</v>
      </c>
      <c r="M24" s="124"/>
      <c r="N24" s="125"/>
      <c r="O24" s="125"/>
      <c r="P24" s="125"/>
      <c r="Q24" s="125"/>
      <c r="R24" s="125"/>
      <c r="S24" s="125"/>
      <c r="Z24" s="65"/>
      <c r="AA24" s="79"/>
      <c r="AB24" s="80"/>
    </row>
    <row r="25" spans="1:28" x14ac:dyDescent="0.25">
      <c r="A25" s="55">
        <v>41061</v>
      </c>
      <c r="B25" s="78">
        <v>0.55555555555555547</v>
      </c>
      <c r="C25" s="78">
        <v>0.38888888888888884</v>
      </c>
      <c r="D25" s="78">
        <v>5.5555555555555559E-2</v>
      </c>
      <c r="E25" s="78">
        <v>0.5554445554445554</v>
      </c>
      <c r="F25" s="78">
        <v>0.38861138861138855</v>
      </c>
      <c r="G25" s="78">
        <v>5.594405594405593E-2</v>
      </c>
      <c r="H25" s="64">
        <f t="shared" si="0"/>
        <v>0.99999999999999989</v>
      </c>
      <c r="M25" s="124"/>
      <c r="N25" s="125"/>
      <c r="O25" s="125"/>
      <c r="P25" s="125"/>
      <c r="Q25" s="125"/>
      <c r="R25" s="125"/>
      <c r="S25" s="125"/>
      <c r="Z25" s="65"/>
      <c r="AA25" s="79"/>
      <c r="AB25" s="80"/>
    </row>
    <row r="26" spans="1:28" x14ac:dyDescent="0.25">
      <c r="A26" s="55">
        <v>41153</v>
      </c>
      <c r="B26" s="78">
        <v>0.49931224209078406</v>
      </c>
      <c r="C26" s="78">
        <v>0.501</v>
      </c>
      <c r="D26" s="78">
        <v>0</v>
      </c>
      <c r="E26" s="78">
        <v>0.47052947052947053</v>
      </c>
      <c r="F26" s="78">
        <v>0.41158841158841158</v>
      </c>
      <c r="G26" s="78">
        <v>0.11788211788211787</v>
      </c>
      <c r="H26" s="64">
        <f t="shared" si="0"/>
        <v>1.000312242090784</v>
      </c>
      <c r="M26" s="124"/>
      <c r="N26" s="125"/>
      <c r="O26" s="125"/>
      <c r="P26" s="125"/>
      <c r="Q26" s="125"/>
      <c r="R26" s="125"/>
      <c r="S26" s="125"/>
      <c r="Z26" s="65"/>
      <c r="AA26" s="79"/>
      <c r="AB26" s="80"/>
    </row>
    <row r="27" spans="1:28" x14ac:dyDescent="0.25">
      <c r="A27" s="55">
        <v>41244</v>
      </c>
      <c r="B27" s="78">
        <v>0.60855949895615868</v>
      </c>
      <c r="C27" s="78">
        <v>0.26096033402922758</v>
      </c>
      <c r="D27" s="78">
        <v>0.13048016701461379</v>
      </c>
      <c r="E27" s="78">
        <v>0.54602510460251041</v>
      </c>
      <c r="F27" s="78">
        <v>0.36401673640167359</v>
      </c>
      <c r="G27" s="78">
        <v>8.9958158995815884E-2</v>
      </c>
      <c r="H27" s="64">
        <f t="shared" si="0"/>
        <v>1</v>
      </c>
      <c r="M27" s="124"/>
      <c r="N27" s="125"/>
      <c r="O27" s="125"/>
      <c r="P27" s="125"/>
      <c r="Q27" s="125"/>
      <c r="R27" s="125"/>
      <c r="S27" s="125"/>
      <c r="Z27" s="65"/>
      <c r="AA27" s="79"/>
      <c r="AB27" s="80"/>
    </row>
    <row r="28" spans="1:28" x14ac:dyDescent="0.25">
      <c r="A28" s="55">
        <v>41334</v>
      </c>
      <c r="B28" s="78">
        <v>0.6</v>
      </c>
      <c r="C28" s="78">
        <v>0.3</v>
      </c>
      <c r="D28" s="78">
        <v>0.1</v>
      </c>
      <c r="E28" s="78">
        <v>0.45</v>
      </c>
      <c r="F28" s="78">
        <v>0.5</v>
      </c>
      <c r="G28" s="78">
        <v>0.05</v>
      </c>
      <c r="H28" s="64">
        <f t="shared" si="0"/>
        <v>0.99999999999999989</v>
      </c>
      <c r="M28" s="124"/>
      <c r="N28" s="125"/>
      <c r="O28" s="125"/>
      <c r="P28" s="125"/>
      <c r="Q28" s="125"/>
      <c r="R28" s="125"/>
      <c r="S28" s="125"/>
      <c r="Z28" s="65"/>
      <c r="AA28" s="79"/>
      <c r="AB28" s="80"/>
    </row>
    <row r="29" spans="1:28" x14ac:dyDescent="0.25">
      <c r="A29" s="55">
        <v>41426</v>
      </c>
      <c r="B29" s="81">
        <v>0.4375</v>
      </c>
      <c r="C29" s="81">
        <v>0.5</v>
      </c>
      <c r="D29" s="81">
        <v>6.25E-2</v>
      </c>
      <c r="E29" s="81">
        <v>0.3125</v>
      </c>
      <c r="F29" s="81">
        <v>0.6875</v>
      </c>
      <c r="G29" s="81">
        <v>0</v>
      </c>
      <c r="H29" s="64">
        <f t="shared" si="0"/>
        <v>1</v>
      </c>
      <c r="L29" s="119"/>
      <c r="M29" s="124"/>
      <c r="N29" s="125"/>
      <c r="O29" s="125"/>
      <c r="P29" s="125"/>
      <c r="Q29" s="125"/>
      <c r="R29" s="125"/>
      <c r="S29" s="125"/>
      <c r="Z29" s="65"/>
      <c r="AA29" s="79"/>
      <c r="AB29" s="80"/>
    </row>
    <row r="30" spans="1:28" x14ac:dyDescent="0.25">
      <c r="A30" s="55">
        <v>41518</v>
      </c>
      <c r="B30" s="81">
        <v>0.36842105263157893</v>
      </c>
      <c r="C30" s="81">
        <v>0.47368421052631576</v>
      </c>
      <c r="D30" s="81">
        <v>0.15789473684210525</v>
      </c>
      <c r="E30" s="81">
        <v>0.31578947368421051</v>
      </c>
      <c r="F30" s="81">
        <v>0.57894736842105265</v>
      </c>
      <c r="G30" s="81">
        <v>0.10526315789473684</v>
      </c>
      <c r="H30" s="64">
        <f t="shared" si="0"/>
        <v>1</v>
      </c>
      <c r="L30" s="119"/>
      <c r="M30" s="124"/>
      <c r="N30" s="125"/>
      <c r="O30" s="125"/>
      <c r="P30" s="125"/>
      <c r="Q30" s="125"/>
      <c r="R30" s="125"/>
      <c r="S30" s="125"/>
      <c r="Z30" s="65"/>
      <c r="AA30" s="79"/>
      <c r="AB30" s="80"/>
    </row>
    <row r="31" spans="1:28" x14ac:dyDescent="0.25">
      <c r="A31" s="55">
        <v>41609</v>
      </c>
      <c r="B31" s="81">
        <v>0.3125</v>
      </c>
      <c r="C31" s="81">
        <v>0.5</v>
      </c>
      <c r="D31" s="81">
        <v>0.1875</v>
      </c>
      <c r="E31" s="81">
        <v>0.1875</v>
      </c>
      <c r="F31" s="81">
        <v>0.625</v>
      </c>
      <c r="G31" s="81">
        <v>0.1875</v>
      </c>
      <c r="H31" s="64">
        <f t="shared" si="0"/>
        <v>1</v>
      </c>
      <c r="L31" s="119"/>
      <c r="M31" s="58"/>
      <c r="N31" s="126"/>
      <c r="O31" s="126"/>
      <c r="P31" s="126"/>
      <c r="Q31" s="125"/>
      <c r="R31" s="125"/>
      <c r="S31" s="125"/>
      <c r="Z31" s="65"/>
      <c r="AA31" s="79"/>
      <c r="AB31" s="80"/>
    </row>
    <row r="32" spans="1:28" x14ac:dyDescent="0.25">
      <c r="A32" s="55">
        <v>41699</v>
      </c>
      <c r="B32" s="81">
        <v>0.11764705882352941</v>
      </c>
      <c r="C32" s="81">
        <v>0.6470588235294118</v>
      </c>
      <c r="D32" s="81">
        <v>0.23529411764705882</v>
      </c>
      <c r="E32" s="81">
        <v>0.11764705882352941</v>
      </c>
      <c r="F32" s="81">
        <v>0.70588235294117652</v>
      </c>
      <c r="G32" s="81">
        <v>0.17647058823529413</v>
      </c>
      <c r="H32" s="64">
        <f t="shared" si="0"/>
        <v>1</v>
      </c>
      <c r="M32" s="124"/>
      <c r="N32" s="126"/>
      <c r="O32" s="126"/>
      <c r="P32" s="126"/>
      <c r="Q32" s="126"/>
      <c r="R32" s="126"/>
      <c r="S32" s="126"/>
      <c r="Z32" s="65"/>
      <c r="AA32" s="79"/>
      <c r="AB32" s="80"/>
    </row>
    <row r="33" spans="1:28" x14ac:dyDescent="0.25">
      <c r="A33" s="55">
        <v>41791</v>
      </c>
      <c r="B33" s="81">
        <v>0.29411764705882354</v>
      </c>
      <c r="C33" s="81">
        <v>0.58823529411764708</v>
      </c>
      <c r="D33" s="81">
        <v>0.11764705882352941</v>
      </c>
      <c r="E33" s="81">
        <v>0.23529411764705882</v>
      </c>
      <c r="F33" s="81">
        <v>0.76470588235294112</v>
      </c>
      <c r="G33" s="81">
        <v>0</v>
      </c>
      <c r="H33" s="64">
        <f t="shared" si="0"/>
        <v>1</v>
      </c>
      <c r="M33" s="57"/>
      <c r="N33" s="57"/>
      <c r="O33" s="57"/>
      <c r="P33" s="57"/>
      <c r="Q33" s="57"/>
      <c r="R33" s="57"/>
      <c r="S33" s="57"/>
      <c r="Z33" s="65"/>
      <c r="AA33" s="79"/>
      <c r="AB33" s="80"/>
    </row>
    <row r="34" spans="1:28" x14ac:dyDescent="0.25">
      <c r="A34" s="55">
        <v>41883</v>
      </c>
      <c r="B34" s="81">
        <v>0.2857142857142857</v>
      </c>
      <c r="C34" s="81">
        <v>0.6428571428571429</v>
      </c>
      <c r="D34" s="81">
        <v>7.1428571428571425E-2</v>
      </c>
      <c r="E34" s="81">
        <v>0.21428571428571427</v>
      </c>
      <c r="F34" s="81">
        <v>0.7142857142857143</v>
      </c>
      <c r="G34" s="81">
        <v>7.1428571428571425E-2</v>
      </c>
      <c r="H34" s="64">
        <f t="shared" si="0"/>
        <v>1</v>
      </c>
      <c r="M34" s="57"/>
      <c r="N34" s="57"/>
      <c r="O34" s="57"/>
      <c r="P34" s="57"/>
      <c r="Q34" s="57"/>
      <c r="R34" s="57"/>
      <c r="S34" s="57"/>
      <c r="Z34" s="65"/>
      <c r="AA34" s="79"/>
      <c r="AB34" s="80"/>
    </row>
    <row r="35" spans="1:28" x14ac:dyDescent="0.25">
      <c r="A35" s="55">
        <v>41974</v>
      </c>
      <c r="B35" s="81">
        <v>0.25</v>
      </c>
      <c r="C35" s="81">
        <v>0.5</v>
      </c>
      <c r="D35" s="81">
        <v>0.25</v>
      </c>
      <c r="E35" s="81">
        <v>0.25</v>
      </c>
      <c r="F35" s="81">
        <v>0.66666666666666663</v>
      </c>
      <c r="G35" s="81">
        <v>8.3333333333333329E-2</v>
      </c>
      <c r="H35" s="64">
        <f t="shared" si="0"/>
        <v>1</v>
      </c>
      <c r="M35" s="57"/>
      <c r="N35" s="57"/>
      <c r="O35" s="57"/>
      <c r="P35" s="57"/>
      <c r="Q35" s="57"/>
      <c r="R35" s="57"/>
      <c r="S35" s="57"/>
      <c r="Z35" s="65"/>
      <c r="AA35" s="79"/>
      <c r="AB35" s="80"/>
    </row>
    <row r="36" spans="1:28" x14ac:dyDescent="0.25">
      <c r="A36" s="55">
        <v>42064</v>
      </c>
      <c r="B36" s="81">
        <v>0.30769230769230771</v>
      </c>
      <c r="C36" s="81">
        <v>0.61538461538461542</v>
      </c>
      <c r="D36" s="81">
        <v>7.6923076923076927E-2</v>
      </c>
      <c r="E36" s="81">
        <v>0.46153846153846156</v>
      </c>
      <c r="F36" s="81">
        <v>0.53846153846153844</v>
      </c>
      <c r="G36" s="81">
        <v>0</v>
      </c>
      <c r="H36" s="64">
        <f t="shared" si="0"/>
        <v>1</v>
      </c>
      <c r="K36" s="17" t="s">
        <v>94</v>
      </c>
      <c r="M36" s="57"/>
      <c r="N36" s="57"/>
      <c r="O36" s="57"/>
      <c r="P36" s="57"/>
      <c r="Q36" s="57"/>
      <c r="R36" s="57"/>
      <c r="S36" s="57"/>
      <c r="Z36" s="65"/>
      <c r="AA36" s="79"/>
      <c r="AB36" s="80"/>
    </row>
    <row r="37" spans="1:28" x14ac:dyDescent="0.25">
      <c r="A37" s="55">
        <v>42156</v>
      </c>
      <c r="B37" s="81">
        <v>0.46666666666666667</v>
      </c>
      <c r="C37" s="81">
        <v>0.53333333333333333</v>
      </c>
      <c r="D37" s="81">
        <v>0</v>
      </c>
      <c r="E37" s="56">
        <v>0.53333333333333333</v>
      </c>
      <c r="F37" s="56">
        <v>0.46666666666666667</v>
      </c>
      <c r="G37" s="56">
        <v>0</v>
      </c>
      <c r="H37" s="64">
        <f t="shared" si="0"/>
        <v>1</v>
      </c>
      <c r="Z37" s="65"/>
      <c r="AA37" s="79"/>
      <c r="AB37" s="80"/>
    </row>
    <row r="38" spans="1:28" x14ac:dyDescent="0.25">
      <c r="A38" s="55">
        <v>42248</v>
      </c>
      <c r="B38" s="56">
        <v>0.66666666666666663</v>
      </c>
      <c r="C38" s="56">
        <v>0.33333333333333331</v>
      </c>
      <c r="D38" s="56">
        <v>0</v>
      </c>
      <c r="E38" s="56">
        <v>0.75</v>
      </c>
      <c r="F38" s="56">
        <v>0.25</v>
      </c>
      <c r="G38" s="56">
        <v>0</v>
      </c>
      <c r="H38" s="64">
        <f t="shared" si="0"/>
        <v>1</v>
      </c>
      <c r="Z38" s="65"/>
      <c r="AA38" s="79"/>
      <c r="AB38" s="80"/>
    </row>
    <row r="39" spans="1:28" x14ac:dyDescent="0.25">
      <c r="A39" s="55">
        <v>42339</v>
      </c>
      <c r="B39" s="56">
        <v>0.46153846153846156</v>
      </c>
      <c r="C39" s="56">
        <v>0.53846153846153844</v>
      </c>
      <c r="D39" s="56">
        <v>0</v>
      </c>
      <c r="E39" s="56">
        <v>0.46153846153846156</v>
      </c>
      <c r="F39" s="56">
        <v>0.46153846153846156</v>
      </c>
      <c r="G39" s="56">
        <v>7.6923076923076927E-2</v>
      </c>
      <c r="H39" s="64">
        <f t="shared" si="0"/>
        <v>1</v>
      </c>
      <c r="Z39" s="65"/>
      <c r="AA39" s="79"/>
      <c r="AB39" s="80"/>
    </row>
    <row r="40" spans="1:28" x14ac:dyDescent="0.25">
      <c r="A40" s="55">
        <v>42430</v>
      </c>
      <c r="B40" s="56">
        <v>0.46153846153846156</v>
      </c>
      <c r="C40" s="56">
        <v>0.46153846153846156</v>
      </c>
      <c r="D40" s="56">
        <v>7.6923076923076927E-2</v>
      </c>
      <c r="E40" s="56">
        <v>0.53846153846153855</v>
      </c>
      <c r="F40" s="56">
        <v>0.38461538461538464</v>
      </c>
      <c r="G40" s="56">
        <v>7.6923076923076927E-2</v>
      </c>
      <c r="H40" s="64">
        <f t="shared" si="0"/>
        <v>1</v>
      </c>
      <c r="Z40" s="65"/>
      <c r="AA40" s="79"/>
      <c r="AB40" s="80"/>
    </row>
    <row r="41" spans="1:28" x14ac:dyDescent="0.25">
      <c r="A41" s="55">
        <v>42522</v>
      </c>
      <c r="B41" s="56">
        <v>0.53333333333333333</v>
      </c>
      <c r="C41" s="56">
        <v>0.46666666666666667</v>
      </c>
      <c r="D41" s="56">
        <v>0</v>
      </c>
      <c r="E41" s="56">
        <v>0.6</v>
      </c>
      <c r="F41" s="56">
        <v>0.33333333333333331</v>
      </c>
      <c r="G41" s="56">
        <v>6.6666666666666666E-2</v>
      </c>
      <c r="H41" s="64">
        <f t="shared" si="0"/>
        <v>1</v>
      </c>
      <c r="Z41" s="65"/>
      <c r="AA41" s="79"/>
      <c r="AB41" s="80"/>
    </row>
    <row r="42" spans="1:28" x14ac:dyDescent="0.25">
      <c r="A42" s="55">
        <v>42614</v>
      </c>
      <c r="B42" s="56">
        <v>0.6</v>
      </c>
      <c r="C42" s="56">
        <v>0.33333333333333331</v>
      </c>
      <c r="D42" s="56">
        <v>6.6666666666666666E-2</v>
      </c>
      <c r="E42" s="56">
        <v>0.39999999999999997</v>
      </c>
      <c r="F42" s="56">
        <v>0.46666666666666667</v>
      </c>
      <c r="G42" s="56">
        <v>0</v>
      </c>
      <c r="H42" s="64">
        <f t="shared" si="0"/>
        <v>1</v>
      </c>
      <c r="Z42" s="65"/>
      <c r="AA42" s="79"/>
      <c r="AB42" s="80"/>
    </row>
    <row r="43" spans="1:28" x14ac:dyDescent="0.25">
      <c r="A43" s="55">
        <v>42705</v>
      </c>
      <c r="B43" s="56">
        <v>0.42857142857142855</v>
      </c>
      <c r="C43" s="56">
        <v>0.5714285714285714</v>
      </c>
      <c r="D43" s="56">
        <v>0</v>
      </c>
      <c r="E43" s="56">
        <v>0.42857142857142855</v>
      </c>
      <c r="F43" s="56">
        <v>0.5714285714285714</v>
      </c>
      <c r="G43" s="56">
        <v>0</v>
      </c>
      <c r="H43" s="64">
        <f t="shared" si="0"/>
        <v>1</v>
      </c>
      <c r="Z43" s="65"/>
      <c r="AA43" s="79"/>
      <c r="AB43" s="80"/>
    </row>
    <row r="44" spans="1:28" x14ac:dyDescent="0.25">
      <c r="A44" s="55">
        <v>42795</v>
      </c>
      <c r="B44" s="56">
        <v>0.46153846153846156</v>
      </c>
      <c r="C44" s="56">
        <v>0.30769230769230771</v>
      </c>
      <c r="D44" s="56">
        <v>0.23076923076923078</v>
      </c>
      <c r="E44" s="56">
        <v>0.38461538461538464</v>
      </c>
      <c r="F44" s="56">
        <v>0.38461538461538464</v>
      </c>
      <c r="G44" s="56">
        <v>0.23076923076923078</v>
      </c>
      <c r="H44" s="64">
        <f t="shared" si="0"/>
        <v>1</v>
      </c>
      <c r="Z44" s="65"/>
      <c r="AA44" s="79"/>
      <c r="AB44" s="80"/>
    </row>
    <row r="45" spans="1:28" x14ac:dyDescent="0.25">
      <c r="A45" s="55">
        <v>42887</v>
      </c>
      <c r="B45" s="56">
        <v>0.69230769230769229</v>
      </c>
      <c r="C45" s="56">
        <v>0.30769230769230771</v>
      </c>
      <c r="D45" s="56">
        <v>0</v>
      </c>
      <c r="E45" s="56">
        <v>0.66666666666666674</v>
      </c>
      <c r="F45" s="56">
        <v>0.25</v>
      </c>
      <c r="G45" s="56">
        <v>8.3333333333333329E-2</v>
      </c>
      <c r="H45" s="64">
        <f t="shared" si="0"/>
        <v>1</v>
      </c>
      <c r="Z45" s="65"/>
      <c r="AA45" s="79"/>
      <c r="AB45" s="80"/>
    </row>
    <row r="46" spans="1:28" x14ac:dyDescent="0.25">
      <c r="A46" s="55">
        <v>42979</v>
      </c>
      <c r="B46" s="56">
        <v>0.69230769230769229</v>
      </c>
      <c r="C46" s="56">
        <v>0.30769230769230771</v>
      </c>
      <c r="D46" s="56">
        <v>0</v>
      </c>
      <c r="E46" s="56">
        <v>0.53846153846153855</v>
      </c>
      <c r="F46" s="56">
        <v>0.46153846153846156</v>
      </c>
      <c r="G46" s="56">
        <v>0</v>
      </c>
      <c r="H46" s="64">
        <f t="shared" si="0"/>
        <v>1</v>
      </c>
      <c r="Z46" s="65"/>
      <c r="AA46" s="79"/>
      <c r="AB46" s="80"/>
    </row>
    <row r="47" spans="1:28" x14ac:dyDescent="0.25">
      <c r="A47" s="55">
        <v>43070</v>
      </c>
      <c r="B47" s="56">
        <v>0.77777777777777779</v>
      </c>
      <c r="C47" s="56">
        <v>0.22222222222222221</v>
      </c>
      <c r="D47" s="56">
        <v>0</v>
      </c>
      <c r="E47" s="127">
        <v>0.5</v>
      </c>
      <c r="F47" s="127">
        <v>0.5</v>
      </c>
      <c r="G47" s="127">
        <v>0</v>
      </c>
      <c r="H47" s="64">
        <f t="shared" si="0"/>
        <v>1</v>
      </c>
      <c r="Z47" s="65"/>
      <c r="AA47" s="79"/>
      <c r="AB47" s="80"/>
    </row>
    <row r="48" spans="1:28" x14ac:dyDescent="0.25">
      <c r="A48" s="55">
        <v>43160</v>
      </c>
      <c r="B48" s="56">
        <v>0.33333333333333331</v>
      </c>
      <c r="C48" s="56">
        <v>0.58333333333333337</v>
      </c>
      <c r="D48" s="56">
        <v>8.3333333333333329E-2</v>
      </c>
      <c r="E48" s="127">
        <v>0.33333333333333331</v>
      </c>
      <c r="F48" s="127">
        <v>0.58333333333333337</v>
      </c>
      <c r="G48" s="127">
        <v>8.3333333333333329E-2</v>
      </c>
      <c r="H48" s="64">
        <f t="shared" si="0"/>
        <v>1</v>
      </c>
      <c r="Z48" s="65"/>
      <c r="AA48" s="79"/>
      <c r="AB48" s="80"/>
    </row>
    <row r="49" spans="1:28" x14ac:dyDescent="0.25">
      <c r="A49" s="55">
        <v>43252</v>
      </c>
      <c r="B49" s="56">
        <v>0.1111111111111111</v>
      </c>
      <c r="C49" s="56">
        <v>0.88888888888888884</v>
      </c>
      <c r="D49" s="56">
        <v>0</v>
      </c>
      <c r="E49" s="56">
        <v>0.1111111111111111</v>
      </c>
      <c r="F49" s="56">
        <v>0.77777777777777779</v>
      </c>
      <c r="G49" s="56">
        <v>0.1111111111111111</v>
      </c>
      <c r="H49" s="64">
        <f t="shared" si="0"/>
        <v>1</v>
      </c>
      <c r="I49" s="64"/>
      <c r="Z49" s="65"/>
      <c r="AA49" s="79"/>
      <c r="AB49" s="80"/>
    </row>
    <row r="50" spans="1:28" x14ac:dyDescent="0.25">
      <c r="A50" s="55">
        <v>43344</v>
      </c>
      <c r="B50" s="56">
        <v>0.125</v>
      </c>
      <c r="C50" s="56">
        <v>0.875</v>
      </c>
      <c r="D50" s="56">
        <v>0</v>
      </c>
      <c r="E50" s="56">
        <v>0</v>
      </c>
      <c r="F50" s="56">
        <v>0.75</v>
      </c>
      <c r="G50" s="56">
        <v>0.25</v>
      </c>
      <c r="H50" s="64">
        <f t="shared" si="0"/>
        <v>1</v>
      </c>
      <c r="I50" s="64"/>
      <c r="Z50" s="65"/>
      <c r="AA50" s="79"/>
      <c r="AB50" s="80"/>
    </row>
    <row r="51" spans="1:28" x14ac:dyDescent="0.25">
      <c r="A51" s="55">
        <v>43435</v>
      </c>
      <c r="B51" s="56">
        <v>7.6923076923076927E-2</v>
      </c>
      <c r="C51" s="56">
        <v>0.84615384615384615</v>
      </c>
      <c r="D51" s="56">
        <v>7.6923076923076927E-2</v>
      </c>
      <c r="E51" s="56">
        <v>7.1428571428571425E-2</v>
      </c>
      <c r="F51" s="56">
        <v>0.7142857142857143</v>
      </c>
      <c r="G51" s="56">
        <v>0.21428571428571427</v>
      </c>
      <c r="H51" s="64">
        <f t="shared" si="0"/>
        <v>1</v>
      </c>
      <c r="I51" s="64"/>
      <c r="Z51" s="65"/>
      <c r="AA51" s="79"/>
      <c r="AB51" s="80"/>
    </row>
    <row r="52" spans="1:28" x14ac:dyDescent="0.25">
      <c r="A52" s="55">
        <v>43525</v>
      </c>
      <c r="B52" s="56">
        <v>7.6923076923076927E-2</v>
      </c>
      <c r="C52" s="56">
        <v>0.69230769230769229</v>
      </c>
      <c r="D52" s="56">
        <v>0.23076923076923078</v>
      </c>
      <c r="E52" s="56">
        <v>7.6923076923076927E-2</v>
      </c>
      <c r="F52" s="56">
        <v>0.69230769230769229</v>
      </c>
      <c r="G52" s="56">
        <v>0.23076923076923078</v>
      </c>
      <c r="H52" s="64">
        <f t="shared" si="0"/>
        <v>1</v>
      </c>
      <c r="I52" s="64"/>
      <c r="Z52" s="65"/>
      <c r="AA52" s="79"/>
      <c r="AB52" s="80"/>
    </row>
    <row r="53" spans="1:28" x14ac:dyDescent="0.25">
      <c r="A53" s="55">
        <v>43617</v>
      </c>
      <c r="B53" s="56">
        <v>0.33333333333333331</v>
      </c>
      <c r="C53" s="56">
        <v>0.5</v>
      </c>
      <c r="D53" s="56">
        <v>0.16666666666666666</v>
      </c>
      <c r="E53" s="56">
        <v>0.25</v>
      </c>
      <c r="F53" s="56">
        <v>0.5</v>
      </c>
      <c r="G53" s="56">
        <v>0.25</v>
      </c>
      <c r="H53" s="64">
        <f t="shared" si="0"/>
        <v>0.99999999999999989</v>
      </c>
      <c r="I53" s="64"/>
      <c r="Z53" s="65"/>
      <c r="AA53" s="79"/>
      <c r="AB53" s="80"/>
    </row>
    <row r="54" spans="1:28" x14ac:dyDescent="0.25">
      <c r="A54" s="55">
        <v>43709</v>
      </c>
      <c r="B54" s="56">
        <v>0.27272727272727271</v>
      </c>
      <c r="C54" s="56">
        <v>0.45454545454545453</v>
      </c>
      <c r="D54" s="56">
        <v>0.27272727272727271</v>
      </c>
      <c r="E54" s="56">
        <v>0.25</v>
      </c>
      <c r="F54" s="56">
        <v>0.5</v>
      </c>
      <c r="G54" s="56">
        <v>0.25</v>
      </c>
      <c r="H54" s="64">
        <f t="shared" si="0"/>
        <v>1</v>
      </c>
      <c r="I54" s="64"/>
      <c r="Z54" s="65"/>
      <c r="AA54" s="79"/>
      <c r="AB54" s="80"/>
    </row>
    <row r="55" spans="1:28" x14ac:dyDescent="0.25">
      <c r="A55" s="55">
        <v>43800</v>
      </c>
      <c r="B55" s="56">
        <v>0.18181818181818182</v>
      </c>
      <c r="C55" s="56">
        <v>0.63636363636363635</v>
      </c>
      <c r="D55" s="56">
        <v>0.18181818181818182</v>
      </c>
      <c r="H55" s="64">
        <f t="shared" si="0"/>
        <v>1</v>
      </c>
      <c r="Z55" s="65"/>
      <c r="AA55" s="79"/>
      <c r="AB55" s="80"/>
    </row>
    <row r="56" spans="1:28" x14ac:dyDescent="0.25">
      <c r="Z56" s="65"/>
      <c r="AA56" s="79"/>
      <c r="AB56" s="80"/>
    </row>
    <row r="57" spans="1:28" x14ac:dyDescent="0.25">
      <c r="Z57" s="65"/>
      <c r="AA57" s="79"/>
      <c r="AB57" s="80"/>
    </row>
    <row r="58" spans="1:28" x14ac:dyDescent="0.25">
      <c r="Z58" s="65"/>
      <c r="AA58" s="79"/>
      <c r="AB58" s="80"/>
    </row>
    <row r="59" spans="1:28" x14ac:dyDescent="0.25">
      <c r="Z59" s="65"/>
      <c r="AA59" s="79"/>
      <c r="AB59" s="80"/>
    </row>
    <row r="60" spans="1:28" x14ac:dyDescent="0.25">
      <c r="Z60" s="65"/>
      <c r="AB60" s="80"/>
    </row>
    <row r="61" spans="1:28" x14ac:dyDescent="0.25">
      <c r="AB61" s="80"/>
    </row>
    <row r="64" spans="1:28" x14ac:dyDescent="0.25">
      <c r="AA64" s="317"/>
      <c r="AB64" s="317"/>
    </row>
    <row r="65" spans="8:28" x14ac:dyDescent="0.25">
      <c r="AA65" s="70"/>
      <c r="AB65" s="70"/>
    </row>
    <row r="66" spans="8:28" x14ac:dyDescent="0.25">
      <c r="Z66" s="65"/>
      <c r="AA66" s="79"/>
      <c r="AB66" s="80"/>
    </row>
    <row r="67" spans="8:28" x14ac:dyDescent="0.25">
      <c r="Z67" s="65"/>
      <c r="AA67" s="79"/>
      <c r="AB67" s="80"/>
    </row>
    <row r="68" spans="8:28" x14ac:dyDescent="0.25">
      <c r="Z68" s="65"/>
      <c r="AA68" s="79"/>
      <c r="AB68" s="80"/>
    </row>
    <row r="69" spans="8:28" x14ac:dyDescent="0.25">
      <c r="Z69" s="65"/>
      <c r="AA69" s="79"/>
      <c r="AB69" s="80"/>
    </row>
    <row r="70" spans="8:28" x14ac:dyDescent="0.25">
      <c r="Z70" s="65"/>
      <c r="AA70" s="79"/>
      <c r="AB70" s="80"/>
    </row>
    <row r="71" spans="8:28" x14ac:dyDescent="0.25">
      <c r="Z71" s="65"/>
      <c r="AA71" s="79"/>
      <c r="AB71" s="80"/>
    </row>
    <row r="72" spans="8:28" x14ac:dyDescent="0.25">
      <c r="Z72" s="65"/>
      <c r="AA72" s="79"/>
      <c r="AB72" s="80"/>
    </row>
    <row r="73" spans="8:28" x14ac:dyDescent="0.25">
      <c r="Z73" s="65"/>
      <c r="AA73" s="79"/>
      <c r="AB73" s="80"/>
    </row>
    <row r="74" spans="8:28" x14ac:dyDescent="0.25">
      <c r="Z74" s="65"/>
      <c r="AA74" s="79"/>
      <c r="AB74" s="80"/>
    </row>
    <row r="75" spans="8:28" x14ac:dyDescent="0.25">
      <c r="Z75" s="65"/>
      <c r="AA75" s="79"/>
      <c r="AB75" s="80"/>
    </row>
    <row r="76" spans="8:28" x14ac:dyDescent="0.25">
      <c r="Z76" s="65"/>
      <c r="AA76" s="79"/>
      <c r="AB76" s="80"/>
    </row>
    <row r="77" spans="8:28" x14ac:dyDescent="0.25">
      <c r="Z77" s="65"/>
      <c r="AB77" s="80"/>
    </row>
    <row r="78" spans="8:28" x14ac:dyDescent="0.25">
      <c r="H78" s="57"/>
      <c r="I78" s="57"/>
      <c r="J78" s="57"/>
      <c r="K78" s="57"/>
      <c r="L78" s="57"/>
      <c r="AB78" s="80"/>
    </row>
    <row r="79" spans="8:28" x14ac:dyDescent="0.25">
      <c r="H79" s="57"/>
      <c r="I79" s="57"/>
      <c r="J79" s="57"/>
      <c r="K79" s="57"/>
      <c r="L79" s="57"/>
    </row>
    <row r="80" spans="8:28" x14ac:dyDescent="0.25">
      <c r="H80" s="57"/>
      <c r="I80" s="57"/>
      <c r="J80" s="57"/>
      <c r="K80" s="57"/>
      <c r="L80" s="57"/>
      <c r="AA80" s="317"/>
      <c r="AB80" s="317"/>
    </row>
    <row r="81" spans="1:28" x14ac:dyDescent="0.25">
      <c r="H81" s="57"/>
      <c r="I81" s="57"/>
      <c r="J81" s="57"/>
      <c r="K81" s="57"/>
      <c r="L81" s="57"/>
      <c r="AA81" s="70"/>
      <c r="AB81" s="70"/>
    </row>
    <row r="82" spans="1:28" x14ac:dyDescent="0.25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Z82" s="65"/>
      <c r="AA82" s="79"/>
      <c r="AB82" s="80"/>
    </row>
    <row r="83" spans="1:28" x14ac:dyDescent="0.25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Z83" s="65"/>
      <c r="AA83" s="79"/>
      <c r="AB83" s="80"/>
    </row>
    <row r="84" spans="1:28" x14ac:dyDescent="0.25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Z84" s="65"/>
      <c r="AA84" s="79"/>
      <c r="AB84" s="80"/>
    </row>
    <row r="85" spans="1:28" x14ac:dyDescent="0.25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Z85" s="65"/>
      <c r="AA85" s="79"/>
      <c r="AB85" s="80"/>
    </row>
    <row r="86" spans="1:28" x14ac:dyDescent="0.25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Z86" s="65"/>
      <c r="AA86" s="79"/>
      <c r="AB86" s="80"/>
    </row>
    <row r="87" spans="1:28" x14ac:dyDescent="0.25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Z87" s="65"/>
      <c r="AA87" s="79"/>
      <c r="AB87" s="80"/>
    </row>
    <row r="88" spans="1:28" x14ac:dyDescent="0.25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Z88" s="65"/>
      <c r="AA88" s="79"/>
      <c r="AB88" s="80"/>
    </row>
    <row r="89" spans="1:28" x14ac:dyDescent="0.25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Z89" s="65"/>
      <c r="AA89" s="79"/>
      <c r="AB89" s="80"/>
    </row>
    <row r="90" spans="1:28" x14ac:dyDescent="0.25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Z90" s="65"/>
      <c r="AA90" s="79"/>
      <c r="AB90" s="80"/>
    </row>
    <row r="91" spans="1:28" x14ac:dyDescent="0.25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Z91" s="65"/>
      <c r="AA91" s="79"/>
      <c r="AB91" s="80"/>
    </row>
    <row r="92" spans="1:28" x14ac:dyDescent="0.25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Z92" s="65"/>
      <c r="AA92" s="79"/>
      <c r="AB92" s="80"/>
    </row>
    <row r="93" spans="1:28" x14ac:dyDescent="0.25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Z93" s="65"/>
      <c r="AB93" s="80"/>
    </row>
    <row r="94" spans="1:28" x14ac:dyDescent="0.25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AB94" s="80"/>
    </row>
    <row r="95" spans="1:28" x14ac:dyDescent="0.25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</row>
    <row r="96" spans="1:28" x14ac:dyDescent="0.25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</row>
    <row r="97" spans="1:7" x14ac:dyDescent="0.25">
      <c r="A97" s="58"/>
      <c r="B97" s="68"/>
      <c r="C97" s="68"/>
      <c r="D97" s="68"/>
      <c r="E97" s="68"/>
      <c r="F97" s="68"/>
      <c r="G97" s="68"/>
    </row>
    <row r="98" spans="1:7" x14ac:dyDescent="0.25">
      <c r="A98" s="124"/>
      <c r="B98" s="128"/>
      <c r="C98" s="128"/>
      <c r="D98" s="128"/>
      <c r="E98" s="128"/>
      <c r="F98" s="128"/>
      <c r="G98" s="128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F26D-2047-4789-90D2-A7D3B3951BC9}">
  <sheetPr>
    <tabColor rgb="FF92D050"/>
  </sheetPr>
  <dimension ref="A1:U101"/>
  <sheetViews>
    <sheetView showGridLines="0" zoomScale="85" zoomScaleNormal="85" zoomScaleSheetLayoutView="75" workbookViewId="0">
      <selection sqref="A1:H1"/>
    </sheetView>
  </sheetViews>
  <sheetFormatPr baseColWidth="10" defaultRowHeight="15" x14ac:dyDescent="0.25"/>
  <cols>
    <col min="1" max="8" width="19.7109375" style="151" customWidth="1"/>
    <col min="9" max="9" width="10.5703125" style="151" customWidth="1"/>
    <col min="10" max="19" width="11.42578125" style="151"/>
    <col min="20" max="20" width="20" style="151" bestFit="1" customWidth="1"/>
    <col min="21" max="21" width="11" style="151" customWidth="1"/>
    <col min="22" max="16384" width="11.42578125" style="151"/>
  </cols>
  <sheetData>
    <row r="1" spans="1:21" s="198" customFormat="1" x14ac:dyDescent="0.25">
      <c r="A1" s="322" t="s">
        <v>157</v>
      </c>
      <c r="B1" s="322"/>
      <c r="C1" s="322"/>
      <c r="D1" s="322"/>
      <c r="E1" s="322"/>
      <c r="F1" s="322"/>
      <c r="G1" s="322"/>
      <c r="H1" s="322"/>
    </row>
    <row r="2" spans="1:21" x14ac:dyDescent="0.25">
      <c r="B2" s="151" t="s">
        <v>156</v>
      </c>
    </row>
    <row r="3" spans="1:21" x14ac:dyDescent="0.25">
      <c r="A3" s="151" t="s">
        <v>0</v>
      </c>
      <c r="B3" s="151" t="s">
        <v>155</v>
      </c>
    </row>
    <row r="4" spans="1:21" ht="18.75" x14ac:dyDescent="0.3">
      <c r="A4" s="323" t="s">
        <v>154</v>
      </c>
      <c r="B4" s="323"/>
      <c r="C4" s="323"/>
      <c r="D4" s="323"/>
      <c r="E4" s="323"/>
      <c r="F4" s="323"/>
      <c r="G4" s="323"/>
      <c r="H4" s="323"/>
    </row>
    <row r="5" spans="1:21" x14ac:dyDescent="0.25">
      <c r="B5" s="320" t="s">
        <v>87</v>
      </c>
      <c r="C5" s="320"/>
      <c r="D5" s="320"/>
      <c r="E5" s="320" t="s">
        <v>88</v>
      </c>
      <c r="F5" s="320"/>
      <c r="G5" s="320"/>
      <c r="K5" s="15" t="s">
        <v>153</v>
      </c>
    </row>
    <row r="6" spans="1:21" x14ac:dyDescent="0.25">
      <c r="A6" s="151" t="s">
        <v>152</v>
      </c>
      <c r="B6" s="151" t="s">
        <v>89</v>
      </c>
      <c r="C6" s="151" t="s">
        <v>90</v>
      </c>
      <c r="D6" s="151" t="s">
        <v>91</v>
      </c>
      <c r="E6" s="151" t="s">
        <v>89</v>
      </c>
      <c r="F6" s="151" t="s">
        <v>90</v>
      </c>
      <c r="G6" s="151" t="s">
        <v>91</v>
      </c>
      <c r="H6" s="197" t="s">
        <v>96</v>
      </c>
      <c r="K6" s="196" t="s">
        <v>93</v>
      </c>
      <c r="T6" s="320"/>
      <c r="U6" s="320"/>
    </row>
    <row r="7" spans="1:21" x14ac:dyDescent="0.25">
      <c r="A7" s="155">
        <v>39539</v>
      </c>
      <c r="B7" s="157">
        <v>0.28571429999999998</v>
      </c>
      <c r="C7" s="157">
        <v>0.57142859999999995</v>
      </c>
      <c r="D7" s="157">
        <v>0.14285709999999999</v>
      </c>
      <c r="H7" s="195">
        <f t="shared" ref="H7:H53" si="0">+SUM(B7:D7)</f>
        <v>0.99999999999999989</v>
      </c>
      <c r="T7" s="170"/>
      <c r="U7" s="170"/>
    </row>
    <row r="8" spans="1:21" x14ac:dyDescent="0.25">
      <c r="A8" s="155">
        <v>39630</v>
      </c>
      <c r="B8" s="193">
        <v>6.6666669999999997E-2</v>
      </c>
      <c r="C8" s="193">
        <v>0.86666670000000001</v>
      </c>
      <c r="D8" s="193">
        <v>6.6666669999999997E-2</v>
      </c>
      <c r="E8" s="193">
        <v>0.14285709999999999</v>
      </c>
      <c r="F8" s="193">
        <v>0.85714290000000004</v>
      </c>
      <c r="G8" s="193">
        <v>0</v>
      </c>
      <c r="H8" s="195">
        <f t="shared" si="0"/>
        <v>1.00000004</v>
      </c>
      <c r="S8" s="158"/>
      <c r="T8" s="159"/>
      <c r="U8" s="156"/>
    </row>
    <row r="9" spans="1:21" x14ac:dyDescent="0.25">
      <c r="A9" s="155">
        <v>39722</v>
      </c>
      <c r="B9" s="193">
        <v>0.23529410000000001</v>
      </c>
      <c r="C9" s="193">
        <v>0.70588240000000002</v>
      </c>
      <c r="D9" s="193">
        <v>5.8823529999999999E-2</v>
      </c>
      <c r="E9" s="193">
        <v>0.13333329999999999</v>
      </c>
      <c r="F9" s="193">
        <v>0.8</v>
      </c>
      <c r="G9" s="193">
        <v>6.6666669999999997E-2</v>
      </c>
      <c r="H9" s="195">
        <f t="shared" si="0"/>
        <v>1.00000003</v>
      </c>
      <c r="S9" s="158"/>
      <c r="T9" s="159"/>
      <c r="U9" s="156"/>
    </row>
    <row r="10" spans="1:21" x14ac:dyDescent="0.25">
      <c r="A10" s="155">
        <v>39783</v>
      </c>
      <c r="B10" s="193">
        <v>0.28600000000000003</v>
      </c>
      <c r="C10" s="193">
        <v>0.64300000000000002</v>
      </c>
      <c r="D10" s="193">
        <v>7.0999999999999994E-2</v>
      </c>
      <c r="E10" s="193">
        <v>0.35294120000000001</v>
      </c>
      <c r="F10" s="193">
        <v>0.64705880000000005</v>
      </c>
      <c r="G10" s="193">
        <v>0</v>
      </c>
      <c r="H10" s="195">
        <f t="shared" si="0"/>
        <v>1</v>
      </c>
      <c r="S10" s="158"/>
      <c r="T10" s="159"/>
      <c r="U10" s="156"/>
    </row>
    <row r="11" spans="1:21" x14ac:dyDescent="0.25">
      <c r="A11" s="155">
        <v>39873</v>
      </c>
      <c r="B11" s="193">
        <v>0.27800000000000002</v>
      </c>
      <c r="C11" s="193">
        <v>0.72199999999999998</v>
      </c>
      <c r="D11" s="193">
        <v>0</v>
      </c>
      <c r="E11" s="193">
        <v>0.28600000000000003</v>
      </c>
      <c r="F11" s="193">
        <v>0.71400000000000008</v>
      </c>
      <c r="G11" s="193">
        <v>0</v>
      </c>
      <c r="H11" s="195">
        <f t="shared" si="0"/>
        <v>1</v>
      </c>
      <c r="S11" s="158"/>
      <c r="T11" s="159"/>
      <c r="U11" s="156"/>
    </row>
    <row r="12" spans="1:21" x14ac:dyDescent="0.25">
      <c r="A12" s="155">
        <v>39965</v>
      </c>
      <c r="B12" s="193">
        <v>0.105</v>
      </c>
      <c r="C12" s="193">
        <v>0.89500000000000002</v>
      </c>
      <c r="D12" s="193">
        <v>0</v>
      </c>
      <c r="E12" s="193">
        <v>0.33299999999999996</v>
      </c>
      <c r="F12" s="193">
        <v>0.66700000000000004</v>
      </c>
      <c r="G12" s="193">
        <v>0</v>
      </c>
      <c r="H12" s="195">
        <f t="shared" si="0"/>
        <v>1</v>
      </c>
      <c r="S12" s="158"/>
      <c r="T12" s="159"/>
      <c r="U12" s="156"/>
    </row>
    <row r="13" spans="1:21" x14ac:dyDescent="0.25">
      <c r="A13" s="155">
        <v>40057</v>
      </c>
      <c r="B13" s="193">
        <v>0.16600000000000001</v>
      </c>
      <c r="C13" s="193">
        <v>0.77800000000000002</v>
      </c>
      <c r="D13" s="193">
        <v>5.5999999999999994E-2</v>
      </c>
      <c r="E13" s="193">
        <v>0.105</v>
      </c>
      <c r="F13" s="193">
        <v>0.89500000000000002</v>
      </c>
      <c r="G13" s="193">
        <v>0</v>
      </c>
      <c r="H13" s="195">
        <f t="shared" si="0"/>
        <v>1</v>
      </c>
      <c r="S13" s="158"/>
      <c r="T13" s="159"/>
      <c r="U13" s="156"/>
    </row>
    <row r="14" spans="1:21" x14ac:dyDescent="0.25">
      <c r="A14" s="155">
        <v>40148</v>
      </c>
      <c r="B14" s="193">
        <v>5.9000000000000004E-2</v>
      </c>
      <c r="C14" s="193">
        <v>0.88200000000000001</v>
      </c>
      <c r="D14" s="193">
        <v>5.9000000000000004E-2</v>
      </c>
      <c r="E14" s="193">
        <v>5.5999999999999994E-2</v>
      </c>
      <c r="F14" s="193">
        <v>0.94400000000000006</v>
      </c>
      <c r="G14" s="193">
        <v>0</v>
      </c>
      <c r="H14" s="195">
        <f t="shared" si="0"/>
        <v>1</v>
      </c>
      <c r="S14" s="158"/>
      <c r="T14" s="159"/>
      <c r="U14" s="156"/>
    </row>
    <row r="15" spans="1:21" x14ac:dyDescent="0.25">
      <c r="A15" s="155">
        <v>40238</v>
      </c>
      <c r="B15" s="193">
        <v>0.111</v>
      </c>
      <c r="C15" s="193">
        <v>0.88900000000000001</v>
      </c>
      <c r="D15" s="193">
        <v>0</v>
      </c>
      <c r="E15" s="193">
        <v>5.9000000000000004E-2</v>
      </c>
      <c r="F15" s="193">
        <v>0.94099999999999995</v>
      </c>
      <c r="G15" s="193">
        <v>0</v>
      </c>
      <c r="H15" s="195">
        <f t="shared" si="0"/>
        <v>1</v>
      </c>
      <c r="S15" s="158"/>
      <c r="T15" s="159"/>
      <c r="U15" s="156"/>
    </row>
    <row r="16" spans="1:21" x14ac:dyDescent="0.25">
      <c r="A16" s="155">
        <v>40330</v>
      </c>
      <c r="B16" s="193">
        <v>0.111</v>
      </c>
      <c r="C16" s="193">
        <v>0.77800000000000002</v>
      </c>
      <c r="D16" s="193">
        <v>0.111</v>
      </c>
      <c r="E16" s="193">
        <v>0.111</v>
      </c>
      <c r="F16" s="193">
        <v>0.88900000000000001</v>
      </c>
      <c r="G16" s="193">
        <v>0</v>
      </c>
      <c r="H16" s="195">
        <f t="shared" si="0"/>
        <v>1</v>
      </c>
      <c r="S16" s="158"/>
      <c r="T16" s="159"/>
      <c r="U16" s="156"/>
    </row>
    <row r="17" spans="1:21" x14ac:dyDescent="0.25">
      <c r="A17" s="155">
        <v>40422</v>
      </c>
      <c r="B17" s="193">
        <v>0.10526315789473684</v>
      </c>
      <c r="C17" s="193">
        <v>0.78947368421052633</v>
      </c>
      <c r="D17" s="193">
        <v>0.10526315789473684</v>
      </c>
      <c r="E17" s="193">
        <v>0.11199999999999999</v>
      </c>
      <c r="F17" s="193">
        <v>0.83299999999999996</v>
      </c>
      <c r="G17" s="193">
        <v>5.5999999999999994E-2</v>
      </c>
      <c r="H17" s="195">
        <f t="shared" si="0"/>
        <v>1</v>
      </c>
      <c r="S17" s="158"/>
      <c r="T17" s="159"/>
      <c r="U17" s="156"/>
    </row>
    <row r="18" spans="1:21" x14ac:dyDescent="0.25">
      <c r="A18" s="155">
        <v>40513</v>
      </c>
      <c r="B18" s="193">
        <v>5.8823529411764705E-2</v>
      </c>
      <c r="C18" s="193">
        <v>0.82352941176470584</v>
      </c>
      <c r="D18" s="193">
        <v>0.11764705882352941</v>
      </c>
      <c r="E18" s="193">
        <v>0.10526315789473684</v>
      </c>
      <c r="F18" s="193">
        <v>0.84210526315789469</v>
      </c>
      <c r="G18" s="193">
        <v>5.2631578947368418E-2</v>
      </c>
      <c r="H18" s="195">
        <f t="shared" si="0"/>
        <v>1</v>
      </c>
      <c r="S18" s="158"/>
      <c r="T18" s="159"/>
      <c r="U18" s="156"/>
    </row>
    <row r="19" spans="1:21" x14ac:dyDescent="0.25">
      <c r="A19" s="155">
        <v>40603</v>
      </c>
      <c r="B19" s="193">
        <v>0.15789473684210525</v>
      </c>
      <c r="C19" s="193">
        <v>0.63157894736842102</v>
      </c>
      <c r="D19" s="193">
        <v>0.21052631578947367</v>
      </c>
      <c r="E19" s="193">
        <v>0.11764705882352941</v>
      </c>
      <c r="F19" s="193">
        <v>0.82352941176470584</v>
      </c>
      <c r="G19" s="193">
        <v>5.8823529411764705E-2</v>
      </c>
      <c r="H19" s="195">
        <f t="shared" si="0"/>
        <v>1</v>
      </c>
      <c r="S19" s="158"/>
      <c r="U19" s="156"/>
    </row>
    <row r="20" spans="1:21" x14ac:dyDescent="0.25">
      <c r="A20" s="155">
        <v>40695</v>
      </c>
      <c r="B20" s="193">
        <v>0</v>
      </c>
      <c r="C20" s="193">
        <v>0.88888888888888884</v>
      </c>
      <c r="D20" s="193">
        <v>0.1111111111111111</v>
      </c>
      <c r="E20" s="193">
        <v>0.21052631578947367</v>
      </c>
      <c r="F20" s="193">
        <v>0.68421052631578949</v>
      </c>
      <c r="G20" s="193">
        <v>0.10526315789473684</v>
      </c>
      <c r="H20" s="195">
        <f t="shared" si="0"/>
        <v>1</v>
      </c>
      <c r="S20" s="158"/>
      <c r="U20" s="156"/>
    </row>
    <row r="21" spans="1:21" x14ac:dyDescent="0.25">
      <c r="A21" s="155">
        <v>40787</v>
      </c>
      <c r="B21" s="193">
        <v>0</v>
      </c>
      <c r="C21" s="193">
        <v>0.90476190476190477</v>
      </c>
      <c r="D21" s="193">
        <v>9.5238095238095233E-2</v>
      </c>
      <c r="E21" s="193">
        <v>5.5555555555555552E-2</v>
      </c>
      <c r="F21" s="193">
        <v>0.88888888888888884</v>
      </c>
      <c r="G21" s="193">
        <v>5.5555555555555552E-2</v>
      </c>
      <c r="H21" s="195">
        <f t="shared" si="0"/>
        <v>1</v>
      </c>
    </row>
    <row r="22" spans="1:21" x14ac:dyDescent="0.25">
      <c r="A22" s="155">
        <v>40878</v>
      </c>
      <c r="B22" s="193">
        <v>0</v>
      </c>
      <c r="C22" s="193">
        <v>0.90476190476190477</v>
      </c>
      <c r="D22" s="193">
        <v>9.5238095238095233E-2</v>
      </c>
      <c r="E22" s="193">
        <v>0</v>
      </c>
      <c r="F22" s="193">
        <v>0.90476190476190477</v>
      </c>
      <c r="G22" s="193">
        <v>9.5238095238095233E-2</v>
      </c>
      <c r="H22" s="195">
        <f t="shared" si="0"/>
        <v>1</v>
      </c>
    </row>
    <row r="23" spans="1:21" x14ac:dyDescent="0.25">
      <c r="A23" s="155">
        <v>40969</v>
      </c>
      <c r="B23" s="193">
        <v>0</v>
      </c>
      <c r="C23" s="193">
        <v>0.52380952380952384</v>
      </c>
      <c r="D23" s="193">
        <v>0.14285714285714285</v>
      </c>
      <c r="E23" s="193">
        <v>0</v>
      </c>
      <c r="F23" s="193">
        <v>0.90476190476190477</v>
      </c>
      <c r="G23" s="193">
        <v>9.5238095238095233E-2</v>
      </c>
      <c r="H23" s="195">
        <f t="shared" si="0"/>
        <v>0.66666666666666674</v>
      </c>
      <c r="T23" s="320"/>
      <c r="U23" s="320"/>
    </row>
    <row r="24" spans="1:21" x14ac:dyDescent="0.25">
      <c r="A24" s="194">
        <v>41061</v>
      </c>
      <c r="B24" s="193">
        <v>0.23076923076923078</v>
      </c>
      <c r="C24" s="193">
        <v>0.61538461538461542</v>
      </c>
      <c r="D24" s="193">
        <v>0.15384615384615385</v>
      </c>
      <c r="E24" s="193">
        <v>0.14285714285714285</v>
      </c>
      <c r="F24" s="193">
        <v>0.8571428571428571</v>
      </c>
      <c r="G24" s="193">
        <v>0</v>
      </c>
      <c r="H24" s="195">
        <f t="shared" si="0"/>
        <v>1</v>
      </c>
      <c r="T24" s="170"/>
      <c r="U24" s="170"/>
    </row>
    <row r="25" spans="1:21" x14ac:dyDescent="0.25">
      <c r="A25" s="194">
        <v>41153</v>
      </c>
      <c r="B25" s="193">
        <v>0.49931224209078406</v>
      </c>
      <c r="C25" s="193">
        <v>0.50068775790921594</v>
      </c>
      <c r="D25" s="193">
        <v>0</v>
      </c>
      <c r="E25" s="193">
        <v>0.47052947052947053</v>
      </c>
      <c r="F25" s="193">
        <v>0.41158841158841158</v>
      </c>
      <c r="G25" s="193">
        <v>0.11788211788211787</v>
      </c>
      <c r="H25" s="195">
        <f t="shared" si="0"/>
        <v>1</v>
      </c>
      <c r="S25" s="158"/>
      <c r="T25" s="159"/>
      <c r="U25" s="156"/>
    </row>
    <row r="26" spans="1:21" x14ac:dyDescent="0.25">
      <c r="A26" s="194">
        <v>41244</v>
      </c>
      <c r="B26" s="193">
        <v>0.2</v>
      </c>
      <c r="C26" s="193">
        <v>0.66720000000000002</v>
      </c>
      <c r="D26" s="193">
        <v>0.1328</v>
      </c>
      <c r="E26" s="193">
        <v>0.18781218781218784</v>
      </c>
      <c r="F26" s="193">
        <v>0.81218781218781222</v>
      </c>
      <c r="G26" s="193">
        <v>0</v>
      </c>
      <c r="H26" s="195">
        <f t="shared" si="0"/>
        <v>1</v>
      </c>
      <c r="S26" s="158"/>
      <c r="T26" s="159"/>
      <c r="U26" s="156"/>
    </row>
    <row r="27" spans="1:21" x14ac:dyDescent="0.25">
      <c r="A27" s="194">
        <v>41334</v>
      </c>
      <c r="B27" s="193">
        <v>0</v>
      </c>
      <c r="C27" s="193">
        <v>0.92300000000000004</v>
      </c>
      <c r="D27" s="193">
        <v>7.6999999999999999E-2</v>
      </c>
      <c r="E27" s="193">
        <v>0</v>
      </c>
      <c r="F27" s="193">
        <v>0.92300000000000004</v>
      </c>
      <c r="G27" s="193">
        <v>7.6999999999999999E-2</v>
      </c>
      <c r="H27" s="195">
        <f t="shared" si="0"/>
        <v>1</v>
      </c>
      <c r="S27" s="158"/>
      <c r="T27" s="159"/>
      <c r="U27" s="156"/>
    </row>
    <row r="28" spans="1:21" x14ac:dyDescent="0.25">
      <c r="A28" s="194">
        <v>41426</v>
      </c>
      <c r="B28" s="193">
        <v>0</v>
      </c>
      <c r="C28" s="193">
        <v>0.81818181818181823</v>
      </c>
      <c r="D28" s="193">
        <v>0.18181818181818182</v>
      </c>
      <c r="E28" s="193">
        <v>0</v>
      </c>
      <c r="F28" s="193">
        <v>0.90909090909090906</v>
      </c>
      <c r="G28" s="193">
        <v>9.0909090909090912E-2</v>
      </c>
      <c r="H28" s="195">
        <f t="shared" si="0"/>
        <v>1</v>
      </c>
      <c r="S28" s="158"/>
      <c r="T28" s="159"/>
      <c r="U28" s="156"/>
    </row>
    <row r="29" spans="1:21" x14ac:dyDescent="0.25">
      <c r="A29" s="194">
        <v>41518</v>
      </c>
      <c r="B29" s="193">
        <v>8.3333333333333329E-2</v>
      </c>
      <c r="C29" s="193">
        <v>0.83333333333333337</v>
      </c>
      <c r="D29" s="193">
        <v>8.3333333333333329E-2</v>
      </c>
      <c r="E29" s="193">
        <v>0.16666666666666666</v>
      </c>
      <c r="F29" s="193">
        <v>0.66666666666666663</v>
      </c>
      <c r="G29" s="193">
        <v>0.16666666666666666</v>
      </c>
      <c r="H29" s="195">
        <f t="shared" si="0"/>
        <v>1</v>
      </c>
      <c r="S29" s="158"/>
      <c r="T29" s="159"/>
      <c r="U29" s="156"/>
    </row>
    <row r="30" spans="1:21" x14ac:dyDescent="0.25">
      <c r="A30" s="194">
        <v>41609</v>
      </c>
      <c r="B30" s="193">
        <v>0</v>
      </c>
      <c r="C30" s="193">
        <v>1</v>
      </c>
      <c r="D30" s="193">
        <v>0</v>
      </c>
      <c r="E30" s="193">
        <v>0</v>
      </c>
      <c r="F30" s="193">
        <v>0.9</v>
      </c>
      <c r="G30" s="193">
        <v>0.1</v>
      </c>
      <c r="H30" s="195">
        <f t="shared" si="0"/>
        <v>1</v>
      </c>
      <c r="S30" s="158"/>
      <c r="T30" s="159"/>
      <c r="U30" s="156"/>
    </row>
    <row r="31" spans="1:21" x14ac:dyDescent="0.25">
      <c r="A31" s="194">
        <v>41699</v>
      </c>
      <c r="B31" s="193">
        <v>0</v>
      </c>
      <c r="C31" s="193">
        <v>0.88888888888888884</v>
      </c>
      <c r="D31" s="193">
        <v>0.1111111111111111</v>
      </c>
      <c r="E31" s="193">
        <v>0</v>
      </c>
      <c r="F31" s="193">
        <v>0.77777777777777779</v>
      </c>
      <c r="G31" s="193">
        <v>0.22222222222222221</v>
      </c>
      <c r="H31" s="195">
        <f t="shared" si="0"/>
        <v>1</v>
      </c>
      <c r="K31" s="15" t="s">
        <v>94</v>
      </c>
      <c r="S31" s="158"/>
      <c r="T31" s="159"/>
      <c r="U31" s="156"/>
    </row>
    <row r="32" spans="1:21" x14ac:dyDescent="0.25">
      <c r="A32" s="194">
        <v>41791</v>
      </c>
      <c r="B32" s="193">
        <v>8.3333333333333329E-2</v>
      </c>
      <c r="C32" s="193">
        <v>0.83333333333333337</v>
      </c>
      <c r="D32" s="193">
        <v>8.3333333333333329E-2</v>
      </c>
      <c r="E32" s="193">
        <v>8.3333333333333329E-2</v>
      </c>
      <c r="F32" s="193">
        <v>0.83333333333333337</v>
      </c>
      <c r="G32" s="193">
        <v>8.3333333333333329E-2</v>
      </c>
      <c r="H32" s="195">
        <f t="shared" si="0"/>
        <v>1</v>
      </c>
      <c r="S32" s="158"/>
      <c r="T32" s="159"/>
      <c r="U32" s="156"/>
    </row>
    <row r="33" spans="1:21" x14ac:dyDescent="0.25">
      <c r="A33" s="194">
        <v>41883</v>
      </c>
      <c r="B33" s="193">
        <v>0.1</v>
      </c>
      <c r="C33" s="193">
        <v>0.8</v>
      </c>
      <c r="D33" s="193">
        <v>0.1</v>
      </c>
      <c r="E33" s="193">
        <v>0.1</v>
      </c>
      <c r="F33" s="193">
        <v>0.9</v>
      </c>
      <c r="G33" s="193">
        <v>0</v>
      </c>
      <c r="H33" s="195">
        <f t="shared" si="0"/>
        <v>1</v>
      </c>
      <c r="S33" s="158"/>
      <c r="T33" s="159"/>
      <c r="U33" s="156"/>
    </row>
    <row r="34" spans="1:21" x14ac:dyDescent="0.25">
      <c r="A34" s="194">
        <v>41974</v>
      </c>
      <c r="B34" s="193">
        <v>0.1111111111111111</v>
      </c>
      <c r="C34" s="193">
        <v>0.88888888888888884</v>
      </c>
      <c r="D34" s="193">
        <v>0</v>
      </c>
      <c r="E34" s="193">
        <v>0.22222222222222221</v>
      </c>
      <c r="F34" s="193">
        <v>0.77777777777777779</v>
      </c>
      <c r="G34" s="193">
        <v>0</v>
      </c>
      <c r="H34" s="195">
        <f t="shared" si="0"/>
        <v>1</v>
      </c>
      <c r="S34" s="158"/>
      <c r="T34" s="159"/>
      <c r="U34" s="156"/>
    </row>
    <row r="35" spans="1:21" x14ac:dyDescent="0.25">
      <c r="A35" s="194">
        <v>42064</v>
      </c>
      <c r="B35" s="193">
        <v>0.2857142857142857</v>
      </c>
      <c r="C35" s="193">
        <v>0.7142857142857143</v>
      </c>
      <c r="D35" s="193">
        <v>0</v>
      </c>
      <c r="E35" s="193">
        <v>0.14285714285714285</v>
      </c>
      <c r="F35" s="193">
        <v>0.8571428571428571</v>
      </c>
      <c r="G35" s="193">
        <v>0</v>
      </c>
      <c r="H35" s="195">
        <f t="shared" si="0"/>
        <v>1</v>
      </c>
      <c r="S35" s="158"/>
      <c r="T35" s="159"/>
      <c r="U35" s="156"/>
    </row>
    <row r="36" spans="1:21" x14ac:dyDescent="0.25">
      <c r="A36" s="194">
        <v>42156</v>
      </c>
      <c r="B36" s="193">
        <v>0.27272727272727271</v>
      </c>
      <c r="C36" s="193">
        <v>0.72727272727272729</v>
      </c>
      <c r="D36" s="193">
        <v>0</v>
      </c>
      <c r="E36" s="193">
        <v>0.45454545454545453</v>
      </c>
      <c r="F36" s="193">
        <v>0.54545454545454541</v>
      </c>
      <c r="G36" s="193">
        <v>0</v>
      </c>
      <c r="H36" s="195">
        <f t="shared" si="0"/>
        <v>1</v>
      </c>
      <c r="S36" s="158"/>
      <c r="T36" s="159"/>
      <c r="U36" s="156"/>
    </row>
    <row r="37" spans="1:21" x14ac:dyDescent="0.25">
      <c r="A37" s="194">
        <v>42248</v>
      </c>
      <c r="B37" s="193">
        <v>0.22222222222222221</v>
      </c>
      <c r="C37" s="193">
        <v>0.77777777777777779</v>
      </c>
      <c r="D37" s="193">
        <v>0</v>
      </c>
      <c r="E37" s="193">
        <v>0.33333333333333331</v>
      </c>
      <c r="F37" s="193">
        <v>0.66666666666666663</v>
      </c>
      <c r="G37" s="193">
        <v>0</v>
      </c>
      <c r="H37" s="195">
        <f t="shared" si="0"/>
        <v>1</v>
      </c>
      <c r="S37" s="158"/>
      <c r="T37" s="159"/>
      <c r="U37" s="156"/>
    </row>
    <row r="38" spans="1:21" x14ac:dyDescent="0.25">
      <c r="A38" s="194">
        <v>42339</v>
      </c>
      <c r="B38" s="193">
        <v>0.2</v>
      </c>
      <c r="C38" s="193">
        <v>0.8</v>
      </c>
      <c r="D38" s="193">
        <v>0</v>
      </c>
      <c r="E38" s="193">
        <v>0.2</v>
      </c>
      <c r="F38" s="193">
        <v>0.8</v>
      </c>
      <c r="G38" s="193">
        <v>0</v>
      </c>
      <c r="H38" s="195">
        <f t="shared" si="0"/>
        <v>1</v>
      </c>
      <c r="S38" s="158"/>
      <c r="T38" s="159"/>
      <c r="U38" s="156"/>
    </row>
    <row r="39" spans="1:21" x14ac:dyDescent="0.25">
      <c r="A39" s="194">
        <v>42430</v>
      </c>
      <c r="B39" s="193">
        <v>0.2857142857142857</v>
      </c>
      <c r="C39" s="193">
        <v>0.5714285714285714</v>
      </c>
      <c r="D39" s="193">
        <v>0.14285714285714285</v>
      </c>
      <c r="E39" s="193">
        <v>0.375</v>
      </c>
      <c r="F39" s="193">
        <v>0.5</v>
      </c>
      <c r="G39" s="193">
        <v>0.125</v>
      </c>
      <c r="H39" s="195">
        <f t="shared" si="0"/>
        <v>1</v>
      </c>
      <c r="S39" s="158"/>
      <c r="T39" s="159"/>
      <c r="U39" s="156"/>
    </row>
    <row r="40" spans="1:21" x14ac:dyDescent="0.25">
      <c r="A40" s="194">
        <v>42522</v>
      </c>
      <c r="B40" s="193">
        <v>0.2857142857142857</v>
      </c>
      <c r="C40" s="193">
        <v>0.7142857142857143</v>
      </c>
      <c r="D40" s="193">
        <v>0</v>
      </c>
      <c r="E40" s="193">
        <v>0.42857142857142855</v>
      </c>
      <c r="F40" s="193">
        <v>0.5714285714285714</v>
      </c>
      <c r="G40" s="193">
        <v>0</v>
      </c>
      <c r="H40" s="195">
        <f t="shared" si="0"/>
        <v>1</v>
      </c>
      <c r="S40" s="158"/>
      <c r="T40" s="159"/>
      <c r="U40" s="156"/>
    </row>
    <row r="41" spans="1:21" x14ac:dyDescent="0.25">
      <c r="A41" s="194">
        <v>42614</v>
      </c>
      <c r="B41" s="193">
        <v>0</v>
      </c>
      <c r="C41" s="193">
        <v>1</v>
      </c>
      <c r="D41" s="193">
        <v>0</v>
      </c>
      <c r="E41" s="193">
        <v>0</v>
      </c>
      <c r="F41" s="193">
        <v>1</v>
      </c>
      <c r="G41" s="193">
        <v>0</v>
      </c>
      <c r="H41" s="195">
        <f t="shared" si="0"/>
        <v>1</v>
      </c>
      <c r="S41" s="158"/>
      <c r="T41" s="159"/>
      <c r="U41" s="156"/>
    </row>
    <row r="42" spans="1:21" x14ac:dyDescent="0.25">
      <c r="A42" s="194">
        <v>42705</v>
      </c>
      <c r="B42" s="193">
        <v>0</v>
      </c>
      <c r="C42" s="193">
        <v>1</v>
      </c>
      <c r="D42" s="193">
        <v>0</v>
      </c>
      <c r="E42" s="193">
        <v>0</v>
      </c>
      <c r="F42" s="193">
        <v>1</v>
      </c>
      <c r="G42" s="193">
        <v>0</v>
      </c>
      <c r="H42" s="195">
        <f t="shared" si="0"/>
        <v>1</v>
      </c>
      <c r="S42" s="158"/>
      <c r="T42" s="159"/>
      <c r="U42" s="156"/>
    </row>
    <row r="43" spans="1:21" x14ac:dyDescent="0.25">
      <c r="A43" s="194">
        <v>42795</v>
      </c>
      <c r="B43" s="193">
        <v>0.375</v>
      </c>
      <c r="C43" s="193">
        <v>0.5</v>
      </c>
      <c r="D43" s="193">
        <v>0.125</v>
      </c>
      <c r="E43" s="193">
        <v>0.25</v>
      </c>
      <c r="F43" s="193">
        <v>0.75</v>
      </c>
      <c r="G43" s="193">
        <v>0</v>
      </c>
      <c r="H43" s="195">
        <f t="shared" si="0"/>
        <v>1</v>
      </c>
      <c r="S43" s="158"/>
      <c r="T43" s="159"/>
      <c r="U43" s="156"/>
    </row>
    <row r="44" spans="1:21" x14ac:dyDescent="0.25">
      <c r="A44" s="194">
        <v>42887</v>
      </c>
      <c r="B44" s="193">
        <v>0</v>
      </c>
      <c r="C44" s="193">
        <v>0.88888888888888884</v>
      </c>
      <c r="D44" s="193">
        <v>0.1111111111111111</v>
      </c>
      <c r="E44" s="193">
        <v>0.1111111111111111</v>
      </c>
      <c r="F44" s="193">
        <v>0.88888888888888884</v>
      </c>
      <c r="G44" s="193">
        <v>0</v>
      </c>
      <c r="H44" s="195">
        <f t="shared" si="0"/>
        <v>1</v>
      </c>
      <c r="S44" s="158"/>
      <c r="T44" s="159"/>
      <c r="U44" s="156"/>
    </row>
    <row r="45" spans="1:21" x14ac:dyDescent="0.25">
      <c r="A45" s="194">
        <v>42979</v>
      </c>
      <c r="B45" s="193">
        <v>0.33333333333333331</v>
      </c>
      <c r="C45" s="193">
        <v>0.55555555555555558</v>
      </c>
      <c r="D45" s="193">
        <v>0.1111111111111111</v>
      </c>
      <c r="E45" s="193">
        <v>0.22222222222222221</v>
      </c>
      <c r="F45" s="193">
        <v>0.77777777777777779</v>
      </c>
      <c r="G45" s="193">
        <v>0</v>
      </c>
      <c r="H45" s="195">
        <f t="shared" si="0"/>
        <v>1</v>
      </c>
      <c r="S45" s="158"/>
      <c r="T45" s="159"/>
      <c r="U45" s="156"/>
    </row>
    <row r="46" spans="1:21" x14ac:dyDescent="0.25">
      <c r="A46" s="194">
        <v>43070</v>
      </c>
      <c r="B46" s="193">
        <v>0.75</v>
      </c>
      <c r="C46" s="193">
        <v>0.25</v>
      </c>
      <c r="D46" s="193">
        <v>0</v>
      </c>
      <c r="E46" s="193">
        <v>0.4</v>
      </c>
      <c r="F46" s="193">
        <v>0.6</v>
      </c>
      <c r="G46" s="193">
        <v>0</v>
      </c>
      <c r="H46" s="195">
        <f t="shared" si="0"/>
        <v>1</v>
      </c>
      <c r="S46" s="158"/>
      <c r="T46" s="159"/>
      <c r="U46" s="156"/>
    </row>
    <row r="47" spans="1:21" x14ac:dyDescent="0.25">
      <c r="A47" s="194">
        <v>43160</v>
      </c>
      <c r="B47" s="193">
        <v>0.14285714285714285</v>
      </c>
      <c r="C47" s="193">
        <v>0.8571428571428571</v>
      </c>
      <c r="D47" s="193">
        <v>0</v>
      </c>
      <c r="E47" s="193">
        <v>0</v>
      </c>
      <c r="F47" s="193">
        <v>0.8571428571428571</v>
      </c>
      <c r="G47" s="193">
        <v>0.14285714285714285</v>
      </c>
      <c r="H47" s="195">
        <f t="shared" si="0"/>
        <v>1</v>
      </c>
      <c r="S47" s="158"/>
      <c r="T47" s="159"/>
      <c r="U47" s="156"/>
    </row>
    <row r="48" spans="1:21" x14ac:dyDescent="0.25">
      <c r="A48" s="194">
        <v>43252</v>
      </c>
      <c r="B48" s="193">
        <v>0.5</v>
      </c>
      <c r="C48" s="193">
        <v>0.5</v>
      </c>
      <c r="D48" s="193">
        <v>0</v>
      </c>
      <c r="E48" s="193">
        <v>0</v>
      </c>
      <c r="F48" s="193">
        <v>1</v>
      </c>
      <c r="G48" s="193">
        <v>0</v>
      </c>
      <c r="H48" s="195">
        <f t="shared" si="0"/>
        <v>1</v>
      </c>
      <c r="S48" s="158"/>
      <c r="T48" s="159"/>
      <c r="U48" s="156"/>
    </row>
    <row r="49" spans="1:21" x14ac:dyDescent="0.25">
      <c r="A49" s="194">
        <v>43344</v>
      </c>
      <c r="B49" s="193">
        <v>0.16666666666666666</v>
      </c>
      <c r="C49" s="193">
        <v>0.83333333333333337</v>
      </c>
      <c r="D49" s="193">
        <v>0</v>
      </c>
      <c r="E49" s="193">
        <v>0</v>
      </c>
      <c r="F49" s="193">
        <v>0.83333333333333337</v>
      </c>
      <c r="G49" s="193">
        <v>0.16666666666666666</v>
      </c>
      <c r="H49" s="195">
        <f t="shared" si="0"/>
        <v>1</v>
      </c>
      <c r="S49" s="158"/>
      <c r="T49" s="159"/>
      <c r="U49" s="156"/>
    </row>
    <row r="50" spans="1:21" x14ac:dyDescent="0.25">
      <c r="A50" s="194">
        <v>43435</v>
      </c>
      <c r="B50" s="193">
        <v>0.2</v>
      </c>
      <c r="C50" s="193">
        <v>0.8</v>
      </c>
      <c r="D50" s="193">
        <v>0</v>
      </c>
      <c r="E50" s="193">
        <v>0</v>
      </c>
      <c r="F50" s="193">
        <v>1</v>
      </c>
      <c r="G50" s="193">
        <v>0</v>
      </c>
      <c r="H50" s="195">
        <f t="shared" si="0"/>
        <v>1</v>
      </c>
      <c r="S50" s="158"/>
      <c r="T50" s="159"/>
      <c r="U50" s="156"/>
    </row>
    <row r="51" spans="1:21" x14ac:dyDescent="0.25">
      <c r="A51" s="194">
        <v>43525</v>
      </c>
      <c r="B51" s="193">
        <v>0</v>
      </c>
      <c r="C51" s="193">
        <v>0.66666666666666663</v>
      </c>
      <c r="D51" s="193">
        <v>0.33333333333333331</v>
      </c>
      <c r="E51" s="193">
        <v>0</v>
      </c>
      <c r="F51" s="193">
        <v>0.66666666666666663</v>
      </c>
      <c r="G51" s="193">
        <v>0.33333333333333331</v>
      </c>
      <c r="H51" s="195">
        <f t="shared" si="0"/>
        <v>1</v>
      </c>
      <c r="S51" s="158"/>
      <c r="T51" s="159"/>
      <c r="U51" s="156"/>
    </row>
    <row r="52" spans="1:21" x14ac:dyDescent="0.25">
      <c r="A52" s="194">
        <v>43617</v>
      </c>
      <c r="B52" s="193">
        <v>0.16666666666666666</v>
      </c>
      <c r="C52" s="193">
        <v>0.66666666666666663</v>
      </c>
      <c r="D52" s="193">
        <v>0.16666666666666666</v>
      </c>
      <c r="E52" s="193">
        <v>0.16666666666666666</v>
      </c>
      <c r="F52" s="193">
        <v>0.66666666666666663</v>
      </c>
      <c r="G52" s="193">
        <v>0.16666666666666666</v>
      </c>
      <c r="H52" s="195">
        <f t="shared" si="0"/>
        <v>0.99999999999999989</v>
      </c>
      <c r="S52" s="158"/>
      <c r="T52" s="159"/>
      <c r="U52" s="156"/>
    </row>
    <row r="53" spans="1:21" x14ac:dyDescent="0.25">
      <c r="A53" s="194">
        <v>43709</v>
      </c>
      <c r="B53" s="193">
        <v>0</v>
      </c>
      <c r="C53" s="193">
        <v>0.75</v>
      </c>
      <c r="D53" s="193">
        <v>0.25</v>
      </c>
      <c r="E53" s="188">
        <v>0</v>
      </c>
      <c r="F53" s="188">
        <v>1</v>
      </c>
      <c r="G53" s="188">
        <v>0</v>
      </c>
      <c r="H53" s="195">
        <f t="shared" si="0"/>
        <v>1</v>
      </c>
      <c r="S53" s="158"/>
      <c r="T53" s="159"/>
      <c r="U53" s="156"/>
    </row>
    <row r="54" spans="1:21" x14ac:dyDescent="0.25">
      <c r="A54" s="194">
        <v>43800</v>
      </c>
      <c r="B54" s="188">
        <v>0</v>
      </c>
      <c r="C54" s="188">
        <v>1</v>
      </c>
      <c r="D54" s="188">
        <v>0</v>
      </c>
      <c r="E54" s="193"/>
      <c r="F54" s="193"/>
      <c r="G54" s="193"/>
      <c r="H54" s="188"/>
      <c r="I54" s="188"/>
      <c r="S54" s="158"/>
      <c r="T54" s="159"/>
      <c r="U54" s="156"/>
    </row>
    <row r="55" spans="1:21" x14ac:dyDescent="0.25">
      <c r="C55" s="185"/>
      <c r="D55" s="191"/>
      <c r="E55" s="191"/>
      <c r="F55" s="191"/>
      <c r="G55" s="191"/>
      <c r="H55" s="191"/>
      <c r="I55" s="192"/>
      <c r="S55" s="158"/>
      <c r="T55" s="159"/>
      <c r="U55" s="156"/>
    </row>
    <row r="56" spans="1:21" x14ac:dyDescent="0.25">
      <c r="C56" s="185"/>
      <c r="D56" s="191"/>
      <c r="E56" s="191"/>
      <c r="F56" s="191"/>
      <c r="G56" s="191"/>
      <c r="H56" s="191"/>
      <c r="S56" s="158"/>
      <c r="T56" s="159"/>
      <c r="U56" s="156"/>
    </row>
    <row r="57" spans="1:21" x14ac:dyDescent="0.25">
      <c r="E57" s="190"/>
      <c r="F57" s="190"/>
      <c r="G57" s="191"/>
      <c r="H57" s="191"/>
      <c r="S57" s="158"/>
      <c r="T57" s="159"/>
      <c r="U57" s="156"/>
    </row>
    <row r="58" spans="1:21" x14ac:dyDescent="0.25">
      <c r="B58" s="15"/>
      <c r="C58" s="185"/>
      <c r="D58" s="190"/>
      <c r="E58" s="190"/>
      <c r="F58" s="190"/>
      <c r="G58" s="190"/>
      <c r="H58" s="190"/>
      <c r="S58" s="158"/>
      <c r="T58" s="159"/>
      <c r="U58" s="156"/>
    </row>
    <row r="59" spans="1:21" x14ac:dyDescent="0.25">
      <c r="B59" s="15"/>
      <c r="C59" s="185"/>
      <c r="D59" s="190"/>
      <c r="E59" s="190"/>
      <c r="F59" s="190"/>
      <c r="G59" s="190"/>
      <c r="H59" s="190"/>
      <c r="I59" s="157"/>
      <c r="S59" s="158"/>
      <c r="T59" s="159"/>
      <c r="U59" s="156"/>
    </row>
    <row r="60" spans="1:21" x14ac:dyDescent="0.25">
      <c r="B60" s="15"/>
      <c r="C60" s="185"/>
      <c r="D60" s="190"/>
      <c r="E60" s="190"/>
      <c r="F60" s="190"/>
      <c r="G60" s="190"/>
      <c r="H60" s="190"/>
      <c r="I60" s="157"/>
      <c r="S60" s="158"/>
      <c r="T60" s="159"/>
      <c r="U60" s="156"/>
    </row>
    <row r="61" spans="1:21" x14ac:dyDescent="0.25">
      <c r="B61" s="15"/>
      <c r="C61" s="175"/>
      <c r="D61" s="189"/>
      <c r="E61" s="189"/>
      <c r="F61" s="189"/>
      <c r="G61" s="190"/>
      <c r="H61" s="190"/>
      <c r="I61" s="157"/>
      <c r="S61" s="158"/>
      <c r="T61" s="159"/>
      <c r="U61" s="156"/>
    </row>
    <row r="62" spans="1:21" x14ac:dyDescent="0.25">
      <c r="B62" s="15"/>
      <c r="C62" s="175"/>
      <c r="D62" s="189"/>
      <c r="E62" s="189"/>
      <c r="F62" s="189"/>
      <c r="G62" s="189"/>
      <c r="H62" s="189"/>
      <c r="I62" s="188"/>
      <c r="S62" s="158"/>
      <c r="T62" s="159"/>
      <c r="U62" s="156"/>
    </row>
    <row r="63" spans="1:21" x14ac:dyDescent="0.25">
      <c r="B63" s="15"/>
      <c r="C63" s="175"/>
      <c r="D63" s="189"/>
      <c r="E63" s="189"/>
      <c r="F63" s="189"/>
      <c r="G63" s="189"/>
      <c r="H63" s="189"/>
      <c r="I63" s="188"/>
      <c r="S63" s="158"/>
      <c r="U63" s="156"/>
    </row>
    <row r="64" spans="1:21" x14ac:dyDescent="0.25">
      <c r="B64" s="15"/>
      <c r="C64" s="175"/>
      <c r="D64" s="187"/>
      <c r="E64" s="187"/>
      <c r="F64" s="187"/>
      <c r="G64" s="187"/>
      <c r="H64" s="187"/>
      <c r="I64" s="186"/>
      <c r="U64" s="156"/>
    </row>
    <row r="65" spans="2:21" x14ac:dyDescent="0.25">
      <c r="B65" s="15"/>
      <c r="C65" s="185"/>
      <c r="D65" s="184"/>
      <c r="E65" s="184"/>
      <c r="F65" s="184"/>
      <c r="G65" s="184"/>
      <c r="H65" s="184"/>
      <c r="I65" s="183"/>
    </row>
    <row r="66" spans="2:21" x14ac:dyDescent="0.25">
      <c r="B66" s="15"/>
      <c r="C66" s="168"/>
      <c r="D66" s="15"/>
      <c r="E66" s="15"/>
      <c r="F66" s="15"/>
      <c r="G66" s="15"/>
      <c r="H66" s="182"/>
      <c r="I66" s="178"/>
    </row>
    <row r="67" spans="2:21" x14ac:dyDescent="0.25">
      <c r="B67" s="15"/>
      <c r="C67" s="168"/>
      <c r="D67" s="15"/>
      <c r="E67" s="15"/>
      <c r="F67" s="15"/>
      <c r="G67" s="15"/>
      <c r="H67" s="15"/>
      <c r="T67" s="320"/>
      <c r="U67" s="320"/>
    </row>
    <row r="68" spans="2:21" x14ac:dyDescent="0.25">
      <c r="B68" s="15"/>
      <c r="C68" s="181"/>
      <c r="D68" s="321"/>
      <c r="E68" s="321"/>
      <c r="F68" s="321"/>
      <c r="G68" s="167"/>
      <c r="H68" s="167"/>
      <c r="I68" s="166"/>
      <c r="T68" s="170"/>
      <c r="U68" s="170"/>
    </row>
    <row r="69" spans="2:21" x14ac:dyDescent="0.25">
      <c r="B69" s="15"/>
      <c r="C69" s="181"/>
      <c r="D69" s="180"/>
      <c r="E69" s="180"/>
      <c r="F69" s="180"/>
      <c r="G69" s="180"/>
      <c r="H69" s="180"/>
      <c r="I69" s="163"/>
      <c r="S69" s="158"/>
      <c r="T69" s="159"/>
      <c r="U69" s="156"/>
    </row>
    <row r="70" spans="2:21" x14ac:dyDescent="0.25">
      <c r="B70" s="15"/>
      <c r="C70" s="174"/>
      <c r="D70" s="177"/>
      <c r="E70" s="177"/>
      <c r="F70" s="177"/>
      <c r="G70" s="15"/>
      <c r="H70" s="179"/>
      <c r="I70" s="178"/>
      <c r="S70" s="158"/>
      <c r="T70" s="159"/>
      <c r="U70" s="156"/>
    </row>
    <row r="71" spans="2:21" x14ac:dyDescent="0.25">
      <c r="B71" s="15"/>
      <c r="C71" s="174"/>
      <c r="D71" s="177"/>
      <c r="E71" s="177"/>
      <c r="F71" s="177"/>
      <c r="G71" s="177"/>
      <c r="H71" s="177"/>
      <c r="I71" s="176"/>
      <c r="S71" s="158"/>
      <c r="T71" s="159"/>
      <c r="U71" s="156"/>
    </row>
    <row r="72" spans="2:21" x14ac:dyDescent="0.25">
      <c r="B72" s="15"/>
      <c r="C72" s="174"/>
      <c r="D72" s="177"/>
      <c r="E72" s="177"/>
      <c r="F72" s="177"/>
      <c r="G72" s="177"/>
      <c r="H72" s="177"/>
      <c r="I72" s="176"/>
      <c r="S72" s="158"/>
      <c r="T72" s="159"/>
      <c r="U72" s="156"/>
    </row>
    <row r="73" spans="2:21" x14ac:dyDescent="0.25">
      <c r="B73" s="15"/>
      <c r="C73" s="174"/>
      <c r="D73" s="177"/>
      <c r="E73" s="177"/>
      <c r="F73" s="177"/>
      <c r="G73" s="177"/>
      <c r="H73" s="177"/>
      <c r="I73" s="176"/>
      <c r="S73" s="158"/>
      <c r="T73" s="159"/>
      <c r="U73" s="156"/>
    </row>
    <row r="74" spans="2:21" x14ac:dyDescent="0.25">
      <c r="B74" s="15"/>
      <c r="C74" s="174"/>
      <c r="D74" s="177"/>
      <c r="E74" s="177"/>
      <c r="F74" s="177"/>
      <c r="G74" s="177"/>
      <c r="H74" s="177"/>
      <c r="I74" s="176"/>
      <c r="S74" s="158"/>
      <c r="T74" s="159"/>
      <c r="U74" s="156"/>
    </row>
    <row r="75" spans="2:21" x14ac:dyDescent="0.25">
      <c r="B75" s="15"/>
      <c r="C75" s="174"/>
      <c r="D75" s="177"/>
      <c r="E75" s="177"/>
      <c r="F75" s="177"/>
      <c r="G75" s="177"/>
      <c r="H75" s="177"/>
      <c r="I75" s="176"/>
      <c r="S75" s="158"/>
      <c r="T75" s="159"/>
      <c r="U75" s="156"/>
    </row>
    <row r="76" spans="2:21" x14ac:dyDescent="0.25">
      <c r="B76" s="15"/>
      <c r="C76" s="174"/>
      <c r="D76" s="177"/>
      <c r="E76" s="177"/>
      <c r="F76" s="177"/>
      <c r="G76" s="177"/>
      <c r="H76" s="177"/>
      <c r="I76" s="176"/>
      <c r="S76" s="158"/>
      <c r="T76" s="159"/>
      <c r="U76" s="156"/>
    </row>
    <row r="77" spans="2:21" x14ac:dyDescent="0.25">
      <c r="B77" s="15"/>
      <c r="C77" s="174"/>
      <c r="D77" s="177"/>
      <c r="E77" s="177"/>
      <c r="F77" s="177"/>
      <c r="G77" s="177"/>
      <c r="H77" s="177"/>
      <c r="I77" s="176"/>
      <c r="S77" s="158"/>
      <c r="T77" s="159"/>
      <c r="U77" s="156"/>
    </row>
    <row r="78" spans="2:21" x14ac:dyDescent="0.25">
      <c r="B78" s="15"/>
      <c r="C78" s="174"/>
      <c r="D78" s="177"/>
      <c r="E78" s="177"/>
      <c r="F78" s="177"/>
      <c r="G78" s="177"/>
      <c r="H78" s="177"/>
      <c r="I78" s="176"/>
      <c r="S78" s="158"/>
      <c r="T78" s="159"/>
      <c r="U78" s="156"/>
    </row>
    <row r="79" spans="2:21" x14ac:dyDescent="0.25">
      <c r="B79" s="15"/>
      <c r="C79" s="175"/>
      <c r="D79" s="172"/>
      <c r="E79" s="172"/>
      <c r="F79" s="172"/>
      <c r="G79" s="177"/>
      <c r="H79" s="177"/>
      <c r="I79" s="176"/>
      <c r="S79" s="158"/>
      <c r="T79" s="159"/>
      <c r="U79" s="156"/>
    </row>
    <row r="80" spans="2:21" x14ac:dyDescent="0.25">
      <c r="B80" s="15"/>
      <c r="C80" s="174"/>
      <c r="D80" s="172"/>
      <c r="E80" s="172"/>
      <c r="F80" s="172"/>
      <c r="G80" s="172"/>
      <c r="H80" s="172"/>
      <c r="I80" s="171"/>
      <c r="S80" s="158"/>
      <c r="U80" s="156"/>
    </row>
    <row r="81" spans="1:21" x14ac:dyDescent="0.25">
      <c r="B81" s="15"/>
      <c r="C81" s="175"/>
      <c r="D81" s="172"/>
      <c r="E81" s="172"/>
      <c r="F81" s="172"/>
      <c r="G81" s="172"/>
      <c r="H81" s="172"/>
      <c r="I81" s="171"/>
      <c r="U81" s="156"/>
    </row>
    <row r="82" spans="1:21" x14ac:dyDescent="0.25">
      <c r="B82" s="15"/>
      <c r="C82" s="175"/>
      <c r="D82" s="172"/>
      <c r="E82" s="172"/>
      <c r="F82" s="172"/>
      <c r="G82" s="172"/>
      <c r="H82" s="172"/>
      <c r="I82" s="171"/>
    </row>
    <row r="83" spans="1:21" x14ac:dyDescent="0.25">
      <c r="C83" s="174"/>
      <c r="D83" s="173"/>
      <c r="E83" s="173"/>
      <c r="F83" s="173"/>
      <c r="G83" s="173"/>
      <c r="H83" s="173"/>
      <c r="I83" s="152"/>
      <c r="T83" s="320"/>
      <c r="U83" s="320"/>
    </row>
    <row r="84" spans="1:21" x14ac:dyDescent="0.25">
      <c r="C84" s="168"/>
      <c r="D84" s="15"/>
      <c r="E84" s="15"/>
      <c r="F84" s="15"/>
      <c r="G84" s="172"/>
      <c r="H84" s="172"/>
      <c r="I84" s="171"/>
      <c r="T84" s="170"/>
      <c r="U84" s="170"/>
    </row>
    <row r="85" spans="1:21" x14ac:dyDescent="0.25">
      <c r="C85" s="168"/>
      <c r="D85" s="15"/>
      <c r="E85" s="15"/>
      <c r="F85" s="15"/>
      <c r="G85" s="15"/>
      <c r="H85" s="15"/>
      <c r="S85" s="158"/>
      <c r="T85" s="159"/>
      <c r="U85" s="156"/>
    </row>
    <row r="86" spans="1:21" x14ac:dyDescent="0.25">
      <c r="B86" s="169"/>
      <c r="C86" s="168"/>
      <c r="D86" s="167"/>
      <c r="E86" s="167"/>
      <c r="F86" s="167"/>
      <c r="G86" s="167"/>
      <c r="H86" s="167"/>
      <c r="I86" s="166"/>
      <c r="S86" s="158"/>
      <c r="T86" s="159"/>
      <c r="U86" s="156"/>
    </row>
    <row r="87" spans="1:21" x14ac:dyDescent="0.25">
      <c r="A87" s="154"/>
      <c r="B87" s="165"/>
      <c r="C87" s="3"/>
      <c r="D87" s="164"/>
      <c r="E87" s="164"/>
      <c r="F87" s="164"/>
      <c r="G87" s="164"/>
      <c r="H87" s="164"/>
      <c r="I87" s="163"/>
      <c r="S87" s="158"/>
      <c r="T87" s="159"/>
      <c r="U87" s="156"/>
    </row>
    <row r="88" spans="1:21" x14ac:dyDescent="0.25">
      <c r="A88" s="154"/>
      <c r="B88" s="162"/>
      <c r="C88" s="161"/>
      <c r="D88" s="160"/>
      <c r="E88" s="160"/>
      <c r="F88" s="160"/>
      <c r="G88" s="3"/>
      <c r="H88" s="3"/>
      <c r="S88" s="158"/>
      <c r="T88" s="159"/>
      <c r="U88" s="156"/>
    </row>
    <row r="89" spans="1:21" x14ac:dyDescent="0.25">
      <c r="A89" s="154"/>
      <c r="B89" s="3"/>
      <c r="C89" s="161"/>
      <c r="D89" s="160"/>
      <c r="E89" s="160"/>
      <c r="F89" s="160"/>
      <c r="G89" s="160"/>
      <c r="H89" s="160"/>
      <c r="I89" s="157"/>
      <c r="S89" s="158"/>
      <c r="T89" s="159"/>
      <c r="U89" s="156"/>
    </row>
    <row r="90" spans="1:21" x14ac:dyDescent="0.25">
      <c r="A90" s="154"/>
      <c r="C90" s="153"/>
      <c r="D90" s="157"/>
      <c r="E90" s="157"/>
      <c r="F90" s="157"/>
      <c r="G90" s="157"/>
      <c r="H90" s="157"/>
      <c r="I90" s="157"/>
      <c r="S90" s="158"/>
      <c r="T90" s="159"/>
      <c r="U90" s="156"/>
    </row>
    <row r="91" spans="1:21" x14ac:dyDescent="0.25">
      <c r="C91" s="153"/>
      <c r="D91" s="157"/>
      <c r="E91" s="157"/>
      <c r="F91" s="157"/>
      <c r="G91" s="157"/>
      <c r="H91" s="157"/>
      <c r="I91" s="157"/>
      <c r="S91" s="158"/>
      <c r="T91" s="159"/>
      <c r="U91" s="156"/>
    </row>
    <row r="92" spans="1:21" x14ac:dyDescent="0.25">
      <c r="C92" s="153"/>
      <c r="D92" s="157"/>
      <c r="E92" s="157"/>
      <c r="F92" s="157"/>
      <c r="G92" s="157"/>
      <c r="H92" s="157"/>
      <c r="I92" s="157"/>
      <c r="S92" s="158"/>
      <c r="T92" s="159"/>
      <c r="U92" s="156"/>
    </row>
    <row r="93" spans="1:21" x14ac:dyDescent="0.25">
      <c r="C93" s="153"/>
      <c r="D93" s="157"/>
      <c r="E93" s="157"/>
      <c r="F93" s="157"/>
      <c r="G93" s="157"/>
      <c r="H93" s="157"/>
      <c r="I93" s="157"/>
      <c r="S93" s="158"/>
      <c r="T93" s="159"/>
      <c r="U93" s="156"/>
    </row>
    <row r="94" spans="1:21" x14ac:dyDescent="0.25">
      <c r="C94" s="153"/>
      <c r="D94" s="157"/>
      <c r="E94" s="157"/>
      <c r="F94" s="157"/>
      <c r="G94" s="157"/>
      <c r="H94" s="157"/>
      <c r="I94" s="157"/>
      <c r="S94" s="158"/>
      <c r="T94" s="159"/>
      <c r="U94" s="156"/>
    </row>
    <row r="95" spans="1:21" x14ac:dyDescent="0.25">
      <c r="C95" s="153"/>
      <c r="D95" s="157"/>
      <c r="E95" s="157"/>
      <c r="F95" s="157"/>
      <c r="G95" s="157"/>
      <c r="H95" s="157"/>
      <c r="I95" s="157"/>
      <c r="S95" s="158"/>
      <c r="T95" s="159"/>
      <c r="U95" s="156"/>
    </row>
    <row r="96" spans="1:21" x14ac:dyDescent="0.25">
      <c r="C96" s="153"/>
      <c r="D96" s="157"/>
      <c r="E96" s="157"/>
      <c r="F96" s="157"/>
      <c r="G96" s="157"/>
      <c r="H96" s="157"/>
      <c r="I96" s="157"/>
      <c r="S96" s="158"/>
      <c r="U96" s="156"/>
    </row>
    <row r="97" spans="3:21" x14ac:dyDescent="0.25">
      <c r="C97" s="155"/>
      <c r="D97" s="154"/>
      <c r="E97" s="154"/>
      <c r="F97" s="154"/>
      <c r="G97" s="157"/>
      <c r="H97" s="157"/>
      <c r="I97" s="157"/>
      <c r="U97" s="156"/>
    </row>
    <row r="98" spans="3:21" x14ac:dyDescent="0.25">
      <c r="C98" s="153"/>
      <c r="D98" s="154"/>
      <c r="E98" s="154"/>
      <c r="F98" s="154"/>
      <c r="G98" s="154"/>
      <c r="H98" s="154"/>
      <c r="I98" s="154"/>
    </row>
    <row r="99" spans="3:21" x14ac:dyDescent="0.25">
      <c r="C99" s="155"/>
      <c r="D99" s="154"/>
      <c r="E99" s="154"/>
      <c r="F99" s="154"/>
      <c r="G99" s="154"/>
      <c r="H99" s="154"/>
      <c r="I99" s="154"/>
    </row>
    <row r="100" spans="3:21" x14ac:dyDescent="0.25">
      <c r="C100" s="155"/>
      <c r="D100" s="154"/>
      <c r="E100" s="154"/>
      <c r="F100" s="154"/>
      <c r="G100" s="154"/>
      <c r="H100" s="154"/>
      <c r="I100" s="154"/>
    </row>
    <row r="101" spans="3:21" x14ac:dyDescent="0.25">
      <c r="C101" s="153"/>
      <c r="D101" s="152"/>
      <c r="E101" s="152"/>
      <c r="F101" s="152"/>
      <c r="G101" s="152"/>
      <c r="H101" s="152"/>
      <c r="I101" s="152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26D7-4148-4E20-BCEF-15DDD6143BEC}">
  <sheetPr>
    <tabColor rgb="FF92D050"/>
  </sheetPr>
  <dimension ref="A1:AC100"/>
  <sheetViews>
    <sheetView showGridLines="0" zoomScale="85" zoomScaleNormal="85" zoomScaleSheetLayoutView="75" workbookViewId="0">
      <selection sqref="A1:H1"/>
    </sheetView>
  </sheetViews>
  <sheetFormatPr baseColWidth="10" defaultRowHeight="15" x14ac:dyDescent="0.25"/>
  <cols>
    <col min="1" max="5" width="19.7109375" style="151" customWidth="1"/>
    <col min="6" max="6" width="30.7109375" style="151" customWidth="1"/>
    <col min="7" max="7" width="17.85546875" style="151" bestFit="1" customWidth="1"/>
    <col min="8" max="8" width="25.42578125" style="151" bestFit="1" customWidth="1"/>
    <col min="9" max="9" width="11.42578125" style="151"/>
    <col min="10" max="10" width="12.42578125" style="151" bestFit="1" customWidth="1"/>
    <col min="11" max="11" width="13.85546875" style="151" bestFit="1" customWidth="1"/>
    <col min="12" max="20" width="11.42578125" style="151"/>
    <col min="21" max="21" width="7.42578125" style="151" customWidth="1"/>
    <col min="22" max="27" width="11.42578125" style="151"/>
    <col min="28" max="28" width="20" style="151" bestFit="1" customWidth="1"/>
    <col min="29" max="29" width="22.7109375" style="151" customWidth="1"/>
    <col min="30" max="16384" width="11.42578125" style="151"/>
  </cols>
  <sheetData>
    <row r="1" spans="1:29" s="198" customFormat="1" ht="15" customHeight="1" x14ac:dyDescent="0.25">
      <c r="A1" s="322" t="s">
        <v>160</v>
      </c>
      <c r="B1" s="322"/>
      <c r="C1" s="322"/>
      <c r="D1" s="322"/>
      <c r="E1" s="322"/>
      <c r="F1" s="322"/>
      <c r="G1" s="322"/>
      <c r="H1" s="322"/>
    </row>
    <row r="2" spans="1:29" x14ac:dyDescent="0.25">
      <c r="B2" s="151" t="s">
        <v>156</v>
      </c>
    </row>
    <row r="3" spans="1:29" x14ac:dyDescent="0.25">
      <c r="A3" s="151" t="s">
        <v>0</v>
      </c>
      <c r="B3" s="151" t="s">
        <v>159</v>
      </c>
    </row>
    <row r="4" spans="1:29" ht="18.75" x14ac:dyDescent="0.3">
      <c r="B4" s="324" t="s">
        <v>158</v>
      </c>
      <c r="C4" s="324"/>
      <c r="D4" s="324"/>
      <c r="E4" s="324"/>
      <c r="F4" s="324"/>
      <c r="G4" s="324"/>
      <c r="AB4" s="320"/>
      <c r="AC4" s="320"/>
    </row>
    <row r="5" spans="1:29" x14ac:dyDescent="0.25">
      <c r="B5" s="320" t="s">
        <v>87</v>
      </c>
      <c r="C5" s="320"/>
      <c r="D5" s="320"/>
      <c r="E5" s="320" t="s">
        <v>88</v>
      </c>
      <c r="F5" s="320"/>
      <c r="G5" s="320"/>
      <c r="AB5" s="170"/>
      <c r="AC5" s="170"/>
    </row>
    <row r="6" spans="1:29" x14ac:dyDescent="0.25">
      <c r="A6" s="151" t="s">
        <v>152</v>
      </c>
      <c r="B6" s="151" t="s">
        <v>89</v>
      </c>
      <c r="C6" s="151" t="s">
        <v>90</v>
      </c>
      <c r="D6" s="151" t="s">
        <v>91</v>
      </c>
      <c r="E6" s="151" t="s">
        <v>89</v>
      </c>
      <c r="F6" s="151" t="s">
        <v>90</v>
      </c>
      <c r="G6" s="151" t="s">
        <v>91</v>
      </c>
      <c r="H6" s="197" t="s">
        <v>96</v>
      </c>
      <c r="AA6" s="158"/>
      <c r="AB6" s="159"/>
      <c r="AC6" s="156"/>
    </row>
    <row r="7" spans="1:29" x14ac:dyDescent="0.25">
      <c r="A7" s="155">
        <v>39539</v>
      </c>
      <c r="B7" s="193">
        <v>0.42857139999999999</v>
      </c>
      <c r="C7" s="193">
        <v>0.57142859999999995</v>
      </c>
      <c r="D7" s="193">
        <v>0</v>
      </c>
      <c r="E7" s="203"/>
      <c r="F7" s="203"/>
      <c r="G7" s="203"/>
      <c r="H7" s="195">
        <f t="shared" ref="H7:H53" si="0">+SUM(B7:D7)</f>
        <v>1</v>
      </c>
      <c r="AA7" s="158"/>
      <c r="AB7" s="159"/>
      <c r="AC7" s="156"/>
    </row>
    <row r="8" spans="1:29" x14ac:dyDescent="0.25">
      <c r="A8" s="155">
        <v>39630</v>
      </c>
      <c r="B8" s="193">
        <v>0.2</v>
      </c>
      <c r="C8" s="193">
        <v>0.73333329999999997</v>
      </c>
      <c r="D8" s="193">
        <v>6.6666669999999997E-2</v>
      </c>
      <c r="E8" s="193"/>
      <c r="F8" s="193"/>
      <c r="G8" s="193"/>
      <c r="H8" s="195">
        <f t="shared" si="0"/>
        <v>0.99999996999999996</v>
      </c>
      <c r="AA8" s="158"/>
      <c r="AB8" s="159"/>
      <c r="AC8" s="156"/>
    </row>
    <row r="9" spans="1:29" x14ac:dyDescent="0.25">
      <c r="A9" s="155">
        <v>39722</v>
      </c>
      <c r="B9" s="193">
        <v>0.23529410000000001</v>
      </c>
      <c r="C9" s="193">
        <v>0.76470590000000005</v>
      </c>
      <c r="D9" s="193">
        <v>0</v>
      </c>
      <c r="E9" s="193"/>
      <c r="F9" s="193"/>
      <c r="G9" s="193"/>
      <c r="H9" s="195">
        <f t="shared" si="0"/>
        <v>1</v>
      </c>
      <c r="AA9" s="158"/>
      <c r="AB9" s="159"/>
      <c r="AC9" s="156"/>
    </row>
    <row r="10" spans="1:29" x14ac:dyDescent="0.25">
      <c r="A10" s="155">
        <v>39783</v>
      </c>
      <c r="B10" s="193">
        <v>0.35700000000000004</v>
      </c>
      <c r="C10" s="193">
        <v>0.64300000000000002</v>
      </c>
      <c r="D10" s="193">
        <v>0</v>
      </c>
      <c r="E10" s="193"/>
      <c r="F10" s="193"/>
      <c r="G10" s="193"/>
      <c r="H10" s="195">
        <f t="shared" si="0"/>
        <v>1</v>
      </c>
      <c r="AA10" s="158"/>
      <c r="AB10" s="159"/>
      <c r="AC10" s="156"/>
    </row>
    <row r="11" spans="1:29" x14ac:dyDescent="0.25">
      <c r="A11" s="155">
        <v>39873</v>
      </c>
      <c r="B11" s="193">
        <v>0.55600000000000005</v>
      </c>
      <c r="C11" s="193">
        <v>0.44400000000000001</v>
      </c>
      <c r="D11" s="193">
        <v>0</v>
      </c>
      <c r="E11" s="193"/>
      <c r="F11" s="193"/>
      <c r="G11" s="193"/>
      <c r="H11" s="195">
        <f t="shared" si="0"/>
        <v>1</v>
      </c>
      <c r="AA11" s="158"/>
      <c r="AB11" s="159"/>
      <c r="AC11" s="156"/>
    </row>
    <row r="12" spans="1:29" x14ac:dyDescent="0.25">
      <c r="A12" s="155">
        <v>39965</v>
      </c>
      <c r="B12" s="193">
        <v>0.36799999999999999</v>
      </c>
      <c r="C12" s="193">
        <v>0.63200000000000001</v>
      </c>
      <c r="D12" s="193">
        <v>0</v>
      </c>
      <c r="E12" s="193"/>
      <c r="F12" s="193"/>
      <c r="G12" s="193"/>
      <c r="H12" s="195">
        <f t="shared" si="0"/>
        <v>1</v>
      </c>
      <c r="AA12" s="158"/>
      <c r="AB12" s="159"/>
      <c r="AC12" s="156"/>
    </row>
    <row r="13" spans="1:29" x14ac:dyDescent="0.25">
      <c r="A13" s="155">
        <v>40057</v>
      </c>
      <c r="B13" s="193">
        <v>0.44400000000000001</v>
      </c>
      <c r="C13" s="193">
        <v>0.55600000000000005</v>
      </c>
      <c r="D13" s="193">
        <v>0</v>
      </c>
      <c r="E13" s="193"/>
      <c r="F13" s="193"/>
      <c r="G13" s="193"/>
      <c r="H13" s="195">
        <f t="shared" si="0"/>
        <v>1</v>
      </c>
      <c r="AA13" s="158"/>
      <c r="AB13" s="159"/>
      <c r="AC13" s="156"/>
    </row>
    <row r="14" spans="1:29" x14ac:dyDescent="0.25">
      <c r="A14" s="155">
        <v>40148</v>
      </c>
      <c r="B14" s="193">
        <v>0.29399999999999998</v>
      </c>
      <c r="C14" s="193">
        <v>0.70599999999999996</v>
      </c>
      <c r="D14" s="193">
        <v>0</v>
      </c>
      <c r="E14" s="193"/>
      <c r="F14" s="193"/>
      <c r="G14" s="193"/>
      <c r="H14" s="195">
        <f t="shared" si="0"/>
        <v>1</v>
      </c>
      <c r="AA14" s="158"/>
      <c r="AB14" s="159"/>
      <c r="AC14" s="156"/>
    </row>
    <row r="15" spans="1:29" x14ac:dyDescent="0.25">
      <c r="A15" s="155">
        <v>40238</v>
      </c>
      <c r="B15" s="193">
        <v>0.16699999999999998</v>
      </c>
      <c r="C15" s="193">
        <v>0.83299999999999996</v>
      </c>
      <c r="D15" s="193">
        <v>0</v>
      </c>
      <c r="E15" s="193"/>
      <c r="F15" s="193"/>
      <c r="G15" s="193"/>
      <c r="H15" s="195">
        <f t="shared" si="0"/>
        <v>1</v>
      </c>
      <c r="AA15" s="158"/>
      <c r="AB15" s="159"/>
      <c r="AC15" s="156"/>
    </row>
    <row r="16" spans="1:29" x14ac:dyDescent="0.25">
      <c r="A16" s="155">
        <v>40330</v>
      </c>
      <c r="B16" s="193">
        <v>0.27777777777777779</v>
      </c>
      <c r="C16" s="193">
        <v>0.72222222222222221</v>
      </c>
      <c r="D16" s="193">
        <v>0</v>
      </c>
      <c r="E16" s="193"/>
      <c r="F16" s="193"/>
      <c r="G16" s="193"/>
      <c r="H16" s="195">
        <f t="shared" si="0"/>
        <v>1</v>
      </c>
      <c r="AA16" s="158"/>
      <c r="AB16" s="159"/>
      <c r="AC16" s="156"/>
    </row>
    <row r="17" spans="1:29" x14ac:dyDescent="0.25">
      <c r="A17" s="155">
        <v>40422</v>
      </c>
      <c r="B17" s="193">
        <v>0.21052631578947367</v>
      </c>
      <c r="C17" s="193">
        <v>0.78947368421052633</v>
      </c>
      <c r="D17" s="193">
        <v>0</v>
      </c>
      <c r="E17" s="193"/>
      <c r="F17" s="193"/>
      <c r="G17" s="193"/>
      <c r="H17" s="195">
        <f t="shared" si="0"/>
        <v>1</v>
      </c>
      <c r="AA17" s="158"/>
      <c r="AC17" s="156"/>
    </row>
    <row r="18" spans="1:29" x14ac:dyDescent="0.25">
      <c r="A18" s="155">
        <v>40513</v>
      </c>
      <c r="B18" s="193">
        <v>0.29411764705882354</v>
      </c>
      <c r="C18" s="193">
        <v>0.6470588235294118</v>
      </c>
      <c r="D18" s="193">
        <v>5.8823529411764705E-2</v>
      </c>
      <c r="E18" s="193"/>
      <c r="F18" s="193"/>
      <c r="G18" s="193"/>
      <c r="H18" s="195">
        <f t="shared" si="0"/>
        <v>1</v>
      </c>
      <c r="AA18" s="158"/>
      <c r="AC18" s="156"/>
    </row>
    <row r="19" spans="1:29" x14ac:dyDescent="0.25">
      <c r="A19" s="155">
        <v>40603</v>
      </c>
      <c r="B19" s="193">
        <v>0.10526315789473684</v>
      </c>
      <c r="C19" s="193">
        <v>0.68421052631578949</v>
      </c>
      <c r="D19" s="193">
        <v>0.21052631578947367</v>
      </c>
      <c r="E19" s="193"/>
      <c r="F19" s="193"/>
      <c r="G19" s="193"/>
      <c r="H19" s="195">
        <f t="shared" si="0"/>
        <v>1</v>
      </c>
    </row>
    <row r="20" spans="1:29" x14ac:dyDescent="0.25">
      <c r="A20" s="155">
        <v>40695</v>
      </c>
      <c r="B20" s="193">
        <v>0.16666666666666666</v>
      </c>
      <c r="C20" s="193">
        <v>0.72222222222222221</v>
      </c>
      <c r="D20" s="193">
        <v>0.1111111111111111</v>
      </c>
      <c r="E20" s="193"/>
      <c r="F20" s="193"/>
      <c r="G20" s="193"/>
      <c r="H20" s="195">
        <f t="shared" si="0"/>
        <v>1</v>
      </c>
    </row>
    <row r="21" spans="1:29" x14ac:dyDescent="0.25">
      <c r="A21" s="155">
        <v>40787</v>
      </c>
      <c r="B21" s="193">
        <v>0.23809523809523808</v>
      </c>
      <c r="C21" s="193">
        <v>0.66666666666666663</v>
      </c>
      <c r="D21" s="193">
        <v>9.5238095238095233E-2</v>
      </c>
      <c r="E21" s="193"/>
      <c r="F21" s="193"/>
      <c r="G21" s="193"/>
      <c r="H21" s="195">
        <f t="shared" si="0"/>
        <v>0.99999999999999989</v>
      </c>
      <c r="AB21" s="320"/>
      <c r="AC21" s="320"/>
    </row>
    <row r="22" spans="1:29" x14ac:dyDescent="0.25">
      <c r="A22" s="155">
        <v>40878</v>
      </c>
      <c r="B22" s="193">
        <v>0.14285714285714285</v>
      </c>
      <c r="C22" s="193">
        <v>0.80952380952380953</v>
      </c>
      <c r="D22" s="193">
        <v>4.7619047619047616E-2</v>
      </c>
      <c r="E22" s="193"/>
      <c r="F22" s="193"/>
      <c r="G22" s="193"/>
      <c r="H22" s="195">
        <f t="shared" si="0"/>
        <v>1</v>
      </c>
      <c r="AB22" s="170"/>
      <c r="AC22" s="170"/>
    </row>
    <row r="23" spans="1:29" x14ac:dyDescent="0.25">
      <c r="A23" s="155">
        <v>40969</v>
      </c>
      <c r="B23" s="193">
        <v>0.14285714285714285</v>
      </c>
      <c r="C23" s="193">
        <v>0.47619047619047616</v>
      </c>
      <c r="D23" s="193">
        <v>0</v>
      </c>
      <c r="E23" s="193">
        <v>0.19047619047619047</v>
      </c>
      <c r="F23" s="193">
        <v>0.76190476190476186</v>
      </c>
      <c r="G23" s="193">
        <v>4.7619047619047616E-2</v>
      </c>
      <c r="H23" s="195">
        <f t="shared" si="0"/>
        <v>0.61904761904761907</v>
      </c>
      <c r="AA23" s="158"/>
      <c r="AB23" s="159"/>
      <c r="AC23" s="156"/>
    </row>
    <row r="24" spans="1:29" x14ac:dyDescent="0.25">
      <c r="A24" s="194">
        <v>41061</v>
      </c>
      <c r="B24" s="193">
        <v>0.45419847328244273</v>
      </c>
      <c r="C24" s="193">
        <v>0.54580152671755733</v>
      </c>
      <c r="D24" s="193">
        <v>0</v>
      </c>
      <c r="E24" s="193">
        <v>0.36363636363636365</v>
      </c>
      <c r="F24" s="193">
        <v>0.63636363636363635</v>
      </c>
      <c r="G24" s="193">
        <v>0</v>
      </c>
      <c r="H24" s="195">
        <f t="shared" si="0"/>
        <v>1</v>
      </c>
      <c r="AA24" s="158"/>
      <c r="AB24" s="159"/>
      <c r="AC24" s="156"/>
    </row>
    <row r="25" spans="1:29" x14ac:dyDescent="0.25">
      <c r="A25" s="194">
        <v>41153</v>
      </c>
      <c r="B25" s="193">
        <v>0.5</v>
      </c>
      <c r="C25" s="193">
        <v>0.33300000000000002</v>
      </c>
      <c r="D25" s="193">
        <v>0.16699999999999998</v>
      </c>
      <c r="E25" s="193">
        <v>0.5</v>
      </c>
      <c r="F25" s="193">
        <v>0.42</v>
      </c>
      <c r="G25" s="193">
        <v>0.08</v>
      </c>
      <c r="H25" s="195">
        <f t="shared" si="0"/>
        <v>1</v>
      </c>
      <c r="AA25" s="158"/>
      <c r="AB25" s="159"/>
      <c r="AC25" s="156"/>
    </row>
    <row r="26" spans="1:29" x14ac:dyDescent="0.25">
      <c r="A26" s="194">
        <v>41244</v>
      </c>
      <c r="B26" s="193">
        <v>0.38447319778188549</v>
      </c>
      <c r="C26" s="193">
        <v>0.61552680221811462</v>
      </c>
      <c r="D26" s="193">
        <v>0</v>
      </c>
      <c r="E26" s="193">
        <v>0.38500000000000001</v>
      </c>
      <c r="F26" s="193">
        <v>0.61499999999999999</v>
      </c>
      <c r="G26" s="193">
        <v>0</v>
      </c>
      <c r="H26" s="195">
        <f t="shared" si="0"/>
        <v>1</v>
      </c>
      <c r="AA26" s="158"/>
      <c r="AB26" s="159"/>
      <c r="AC26" s="156"/>
    </row>
    <row r="27" spans="1:29" x14ac:dyDescent="0.25">
      <c r="A27" s="194">
        <v>41334</v>
      </c>
      <c r="B27" s="193">
        <v>0.5</v>
      </c>
      <c r="C27" s="193">
        <v>0.41699999999999998</v>
      </c>
      <c r="D27" s="193">
        <v>8.3000000000000004E-2</v>
      </c>
      <c r="E27" s="193">
        <v>0.41699999999999998</v>
      </c>
      <c r="F27" s="193">
        <v>0.5</v>
      </c>
      <c r="G27" s="193">
        <v>8.3000000000000004E-2</v>
      </c>
      <c r="H27" s="195">
        <f t="shared" si="0"/>
        <v>1</v>
      </c>
      <c r="AA27" s="158"/>
      <c r="AB27" s="159"/>
      <c r="AC27" s="156"/>
    </row>
    <row r="28" spans="1:29" x14ac:dyDescent="0.25">
      <c r="A28" s="194">
        <v>41426</v>
      </c>
      <c r="B28" s="193">
        <v>0.44444444444444442</v>
      </c>
      <c r="C28" s="193">
        <v>0.55555555555555558</v>
      </c>
      <c r="D28" s="193">
        <v>0</v>
      </c>
      <c r="E28" s="193">
        <v>0.33333333333333331</v>
      </c>
      <c r="F28" s="193">
        <v>0.66666666666666663</v>
      </c>
      <c r="G28" s="193">
        <v>0</v>
      </c>
      <c r="H28" s="195">
        <f t="shared" si="0"/>
        <v>1</v>
      </c>
      <c r="AA28" s="158"/>
      <c r="AB28" s="159"/>
      <c r="AC28" s="156"/>
    </row>
    <row r="29" spans="1:29" x14ac:dyDescent="0.25">
      <c r="A29" s="194">
        <v>41518</v>
      </c>
      <c r="B29" s="193">
        <v>0.33333333333333331</v>
      </c>
      <c r="C29" s="193">
        <v>0.66666666666666663</v>
      </c>
      <c r="D29" s="193">
        <v>0</v>
      </c>
      <c r="E29" s="193">
        <v>0.25</v>
      </c>
      <c r="F29" s="193">
        <v>0.5</v>
      </c>
      <c r="G29" s="193">
        <v>0.25</v>
      </c>
      <c r="H29" s="195">
        <f t="shared" si="0"/>
        <v>1</v>
      </c>
      <c r="AA29" s="158"/>
      <c r="AB29" s="159"/>
      <c r="AC29" s="156"/>
    </row>
    <row r="30" spans="1:29" x14ac:dyDescent="0.25">
      <c r="A30" s="194">
        <v>41609</v>
      </c>
      <c r="B30" s="193">
        <v>0.42857142857142855</v>
      </c>
      <c r="C30" s="193">
        <v>0.5714285714285714</v>
      </c>
      <c r="D30" s="193">
        <v>0</v>
      </c>
      <c r="E30" s="193">
        <v>0.5714285714285714</v>
      </c>
      <c r="F30" s="193">
        <v>0.42857142857142855</v>
      </c>
      <c r="G30" s="193">
        <v>0</v>
      </c>
      <c r="H30" s="195">
        <f t="shared" si="0"/>
        <v>1</v>
      </c>
      <c r="AA30" s="158"/>
      <c r="AB30" s="159"/>
      <c r="AC30" s="156"/>
    </row>
    <row r="31" spans="1:29" x14ac:dyDescent="0.25">
      <c r="A31" s="194">
        <v>41699</v>
      </c>
      <c r="B31" s="201">
        <v>0.44444444444444442</v>
      </c>
      <c r="C31" s="201">
        <v>0.44444444444444442</v>
      </c>
      <c r="D31" s="201">
        <v>0.1111111111111111</v>
      </c>
      <c r="E31" s="202">
        <v>0.22222222222222221</v>
      </c>
      <c r="F31" s="201">
        <v>0.55555555555555558</v>
      </c>
      <c r="G31" s="201">
        <v>0.22222222222222221</v>
      </c>
      <c r="H31" s="195">
        <f t="shared" si="0"/>
        <v>1</v>
      </c>
      <c r="AA31" s="158"/>
      <c r="AB31" s="159"/>
      <c r="AC31" s="156"/>
    </row>
    <row r="32" spans="1:29" x14ac:dyDescent="0.25">
      <c r="A32" s="194">
        <v>41791</v>
      </c>
      <c r="B32" s="201">
        <v>0.22222222222222221</v>
      </c>
      <c r="C32" s="201">
        <v>0.77777777777777779</v>
      </c>
      <c r="D32" s="201">
        <v>0</v>
      </c>
      <c r="E32" s="202">
        <v>0.33333333333333331</v>
      </c>
      <c r="F32" s="201">
        <v>0.66666666666666663</v>
      </c>
      <c r="G32" s="201">
        <v>0</v>
      </c>
      <c r="H32" s="195">
        <f t="shared" si="0"/>
        <v>1</v>
      </c>
      <c r="AA32" s="158"/>
      <c r="AB32" s="159"/>
      <c r="AC32" s="156"/>
    </row>
    <row r="33" spans="1:29" x14ac:dyDescent="0.25">
      <c r="A33" s="194">
        <v>41883</v>
      </c>
      <c r="B33" s="201">
        <v>0.375</v>
      </c>
      <c r="C33" s="201">
        <v>0.5</v>
      </c>
      <c r="D33" s="201">
        <v>0.125</v>
      </c>
      <c r="E33" s="202">
        <v>0.25</v>
      </c>
      <c r="F33" s="201">
        <v>0.625</v>
      </c>
      <c r="G33" s="201">
        <v>0.125</v>
      </c>
      <c r="H33" s="195">
        <f t="shared" si="0"/>
        <v>1</v>
      </c>
      <c r="AA33" s="158"/>
      <c r="AB33" s="159"/>
      <c r="AC33" s="156"/>
    </row>
    <row r="34" spans="1:29" x14ac:dyDescent="0.25">
      <c r="A34" s="194">
        <v>41974</v>
      </c>
      <c r="B34" s="201">
        <v>0.2857142857142857</v>
      </c>
      <c r="C34" s="201">
        <v>0.7142857142857143</v>
      </c>
      <c r="D34" s="201">
        <v>0</v>
      </c>
      <c r="E34" s="202">
        <v>0.14285714285714285</v>
      </c>
      <c r="F34" s="201">
        <v>0.8571428571428571</v>
      </c>
      <c r="G34" s="201">
        <v>0</v>
      </c>
      <c r="H34" s="195">
        <f t="shared" si="0"/>
        <v>1</v>
      </c>
      <c r="AA34" s="158"/>
      <c r="AB34" s="159"/>
      <c r="AC34" s="156"/>
    </row>
    <row r="35" spans="1:29" x14ac:dyDescent="0.25">
      <c r="A35" s="194">
        <v>42064</v>
      </c>
      <c r="B35" s="202">
        <v>0.16666666666666666</v>
      </c>
      <c r="C35" s="201">
        <v>0.83333333333333337</v>
      </c>
      <c r="D35" s="201">
        <v>0</v>
      </c>
      <c r="E35" s="202">
        <v>0.16666666666666666</v>
      </c>
      <c r="F35" s="201">
        <v>0.83333333333333337</v>
      </c>
      <c r="G35" s="201">
        <v>0</v>
      </c>
      <c r="H35" s="195">
        <f t="shared" si="0"/>
        <v>1</v>
      </c>
      <c r="AA35" s="158"/>
      <c r="AB35" s="159"/>
      <c r="AC35" s="156"/>
    </row>
    <row r="36" spans="1:29" x14ac:dyDescent="0.25">
      <c r="A36" s="194">
        <v>42156</v>
      </c>
      <c r="B36" s="192">
        <v>0.55555555555555558</v>
      </c>
      <c r="C36" s="192">
        <v>0.44444444444444442</v>
      </c>
      <c r="D36" s="192">
        <v>0</v>
      </c>
      <c r="E36" s="200">
        <v>0.55555555555555558</v>
      </c>
      <c r="F36" s="192">
        <v>0.44444444444444442</v>
      </c>
      <c r="G36" s="192">
        <v>0</v>
      </c>
      <c r="H36" s="195">
        <f t="shared" si="0"/>
        <v>1</v>
      </c>
      <c r="AA36" s="158"/>
      <c r="AB36" s="159"/>
      <c r="AC36" s="156"/>
    </row>
    <row r="37" spans="1:29" x14ac:dyDescent="0.25">
      <c r="A37" s="194">
        <v>42248</v>
      </c>
      <c r="B37" s="200">
        <v>0.75</v>
      </c>
      <c r="C37" s="192">
        <v>0.25</v>
      </c>
      <c r="D37" s="192">
        <v>0</v>
      </c>
      <c r="E37" s="200">
        <v>0.75</v>
      </c>
      <c r="F37" s="192">
        <v>0.25</v>
      </c>
      <c r="G37" s="192">
        <v>0</v>
      </c>
      <c r="H37" s="195">
        <f t="shared" si="0"/>
        <v>1</v>
      </c>
      <c r="AA37" s="158"/>
      <c r="AB37" s="159"/>
      <c r="AC37" s="156"/>
    </row>
    <row r="38" spans="1:29" x14ac:dyDescent="0.25">
      <c r="A38" s="194">
        <v>42339</v>
      </c>
      <c r="B38" s="200">
        <v>0.625</v>
      </c>
      <c r="C38" s="192">
        <v>0.375</v>
      </c>
      <c r="D38" s="192">
        <v>0</v>
      </c>
      <c r="E38" s="200">
        <v>0.25</v>
      </c>
      <c r="F38" s="192">
        <v>0.5</v>
      </c>
      <c r="G38" s="192">
        <v>0.25</v>
      </c>
      <c r="H38" s="195">
        <f t="shared" si="0"/>
        <v>1</v>
      </c>
      <c r="AA38" s="158"/>
      <c r="AB38" s="159"/>
      <c r="AC38" s="156"/>
    </row>
    <row r="39" spans="1:29" x14ac:dyDescent="0.25">
      <c r="A39" s="194">
        <v>42430</v>
      </c>
      <c r="B39" s="200">
        <v>0.33333333333333331</v>
      </c>
      <c r="C39" s="192">
        <v>0.66666666666666663</v>
      </c>
      <c r="D39" s="192">
        <v>0</v>
      </c>
      <c r="E39" s="200">
        <v>0.33333333333333331</v>
      </c>
      <c r="F39" s="192">
        <v>0.55555555555555558</v>
      </c>
      <c r="G39" s="192">
        <v>0.1111111111111111</v>
      </c>
      <c r="H39" s="195">
        <f t="shared" si="0"/>
        <v>1</v>
      </c>
      <c r="AA39" s="158"/>
      <c r="AB39" s="159"/>
      <c r="AC39" s="156"/>
    </row>
    <row r="40" spans="1:29" x14ac:dyDescent="0.25">
      <c r="A40" s="194">
        <v>42522</v>
      </c>
      <c r="B40" s="200">
        <v>0.44444444444444442</v>
      </c>
      <c r="C40" s="192">
        <v>0.55555555555555558</v>
      </c>
      <c r="D40" s="192">
        <v>0</v>
      </c>
      <c r="E40" s="200">
        <v>0.44444444444444442</v>
      </c>
      <c r="F40" s="192">
        <v>0.55555555555555558</v>
      </c>
      <c r="G40" s="192">
        <v>0</v>
      </c>
      <c r="H40" s="195">
        <f t="shared" si="0"/>
        <v>1</v>
      </c>
      <c r="AA40" s="158"/>
      <c r="AB40" s="159"/>
      <c r="AC40" s="156"/>
    </row>
    <row r="41" spans="1:29" x14ac:dyDescent="0.25">
      <c r="A41" s="194">
        <v>42614</v>
      </c>
      <c r="B41" s="192">
        <v>0.42857142857142855</v>
      </c>
      <c r="C41" s="192">
        <v>0.2857142857142857</v>
      </c>
      <c r="D41" s="192">
        <v>0.2857142857142857</v>
      </c>
      <c r="E41" s="200">
        <v>0.42857142857142855</v>
      </c>
      <c r="F41" s="192">
        <v>0.2857142857142857</v>
      </c>
      <c r="G41" s="192">
        <v>0.2857142857142857</v>
      </c>
      <c r="H41" s="195">
        <f t="shared" si="0"/>
        <v>0.99999999999999989</v>
      </c>
      <c r="AA41" s="158"/>
      <c r="AB41" s="159"/>
      <c r="AC41" s="156"/>
    </row>
    <row r="42" spans="1:29" x14ac:dyDescent="0.25">
      <c r="A42" s="194">
        <v>42705</v>
      </c>
      <c r="B42" s="192">
        <v>0.33333333333333331</v>
      </c>
      <c r="C42" s="192">
        <v>0.66666666666666663</v>
      </c>
      <c r="D42" s="192">
        <v>0</v>
      </c>
      <c r="E42" s="192">
        <v>0.16666666666666666</v>
      </c>
      <c r="F42" s="192">
        <v>0.83333333333333337</v>
      </c>
      <c r="G42" s="192">
        <v>0</v>
      </c>
      <c r="H42" s="195">
        <f t="shared" si="0"/>
        <v>1</v>
      </c>
      <c r="AA42" s="158"/>
      <c r="AB42" s="159"/>
      <c r="AC42" s="156"/>
    </row>
    <row r="43" spans="1:29" x14ac:dyDescent="0.25">
      <c r="A43" s="194">
        <v>42795</v>
      </c>
      <c r="B43" s="192">
        <v>0.30000000000000004</v>
      </c>
      <c r="C43" s="192">
        <v>0.7</v>
      </c>
      <c r="D43" s="192">
        <v>0</v>
      </c>
      <c r="E43" s="200">
        <v>0.2</v>
      </c>
      <c r="F43" s="192">
        <v>0.7</v>
      </c>
      <c r="G43" s="192">
        <v>0.1</v>
      </c>
      <c r="H43" s="195">
        <f t="shared" si="0"/>
        <v>1</v>
      </c>
      <c r="AA43" s="158"/>
      <c r="AB43" s="159"/>
      <c r="AC43" s="156"/>
    </row>
    <row r="44" spans="1:29" x14ac:dyDescent="0.25">
      <c r="A44" s="194">
        <v>42887</v>
      </c>
      <c r="B44" s="192">
        <v>0.1111111111111111</v>
      </c>
      <c r="C44" s="192">
        <v>0.88888888888888884</v>
      </c>
      <c r="D44" s="192">
        <v>0</v>
      </c>
      <c r="E44" s="200">
        <v>0.33333333333333331</v>
      </c>
      <c r="F44" s="192">
        <v>0.66666666666666663</v>
      </c>
      <c r="G44" s="192">
        <v>0</v>
      </c>
      <c r="H44" s="195">
        <f t="shared" si="0"/>
        <v>1</v>
      </c>
      <c r="AA44" s="158"/>
      <c r="AB44" s="159"/>
      <c r="AC44" s="156"/>
    </row>
    <row r="45" spans="1:29" x14ac:dyDescent="0.25">
      <c r="A45" s="194">
        <v>42979</v>
      </c>
      <c r="B45" s="192">
        <v>0.79999999999999993</v>
      </c>
      <c r="C45" s="192">
        <v>0</v>
      </c>
      <c r="D45" s="192">
        <v>0.2</v>
      </c>
      <c r="E45" s="200">
        <v>0.60000000000000009</v>
      </c>
      <c r="F45" s="192">
        <v>0.4</v>
      </c>
      <c r="G45" s="192">
        <v>0</v>
      </c>
      <c r="H45" s="195">
        <f t="shared" si="0"/>
        <v>1</v>
      </c>
      <c r="AA45" s="158"/>
      <c r="AB45" s="159"/>
      <c r="AC45" s="156"/>
    </row>
    <row r="46" spans="1:29" x14ac:dyDescent="0.25">
      <c r="A46" s="194">
        <v>43070</v>
      </c>
      <c r="B46" s="200">
        <v>0.25</v>
      </c>
      <c r="C46" s="192">
        <v>0.75</v>
      </c>
      <c r="D46" s="192">
        <v>0</v>
      </c>
      <c r="E46" s="200">
        <v>0.66666666666666663</v>
      </c>
      <c r="F46" s="192">
        <v>0.33333333333333331</v>
      </c>
      <c r="G46" s="192">
        <v>0</v>
      </c>
      <c r="H46" s="195">
        <f t="shared" si="0"/>
        <v>1</v>
      </c>
      <c r="AA46" s="158"/>
      <c r="AB46" s="159"/>
      <c r="AC46" s="156"/>
    </row>
    <row r="47" spans="1:29" x14ac:dyDescent="0.25">
      <c r="A47" s="194">
        <v>43160</v>
      </c>
      <c r="B47" s="200">
        <v>0.1111111111111111</v>
      </c>
      <c r="C47" s="192">
        <v>0.88888888888888884</v>
      </c>
      <c r="D47" s="192">
        <v>0</v>
      </c>
      <c r="E47" s="200">
        <v>0.1111111111111111</v>
      </c>
      <c r="F47" s="192">
        <v>0.88888888888888884</v>
      </c>
      <c r="G47" s="192">
        <v>0</v>
      </c>
      <c r="H47" s="195">
        <f t="shared" si="0"/>
        <v>1</v>
      </c>
      <c r="AA47" s="158"/>
      <c r="AB47" s="159"/>
      <c r="AC47" s="156"/>
    </row>
    <row r="48" spans="1:29" x14ac:dyDescent="0.25">
      <c r="A48" s="194">
        <v>43252</v>
      </c>
      <c r="B48" s="200">
        <v>0.33333333333333331</v>
      </c>
      <c r="C48" s="200">
        <v>0.66666666666666663</v>
      </c>
      <c r="D48" s="200">
        <v>0</v>
      </c>
      <c r="E48" s="200">
        <v>0.16666666666666666</v>
      </c>
      <c r="F48" s="200">
        <v>0.83333333333333337</v>
      </c>
      <c r="G48" s="200">
        <v>0</v>
      </c>
      <c r="H48" s="195">
        <f t="shared" si="0"/>
        <v>1</v>
      </c>
      <c r="AA48" s="158"/>
      <c r="AB48" s="159"/>
      <c r="AC48" s="156"/>
    </row>
    <row r="49" spans="1:29" x14ac:dyDescent="0.25">
      <c r="A49" s="194">
        <v>43344</v>
      </c>
      <c r="B49" s="200">
        <v>0.33333333333333331</v>
      </c>
      <c r="C49" s="200">
        <v>0.66666666666666663</v>
      </c>
      <c r="D49" s="200">
        <v>0</v>
      </c>
      <c r="E49" s="200">
        <v>0</v>
      </c>
      <c r="F49" s="200">
        <v>1</v>
      </c>
      <c r="G49" s="200">
        <v>0</v>
      </c>
      <c r="H49" s="195">
        <f t="shared" si="0"/>
        <v>1</v>
      </c>
      <c r="AA49" s="158"/>
      <c r="AB49" s="159"/>
      <c r="AC49" s="156"/>
    </row>
    <row r="50" spans="1:29" x14ac:dyDescent="0.25">
      <c r="A50" s="194">
        <v>43435</v>
      </c>
      <c r="B50" s="200">
        <v>0</v>
      </c>
      <c r="C50" s="200">
        <v>0.8571428571428571</v>
      </c>
      <c r="D50" s="200">
        <v>0.14285714285714285</v>
      </c>
      <c r="E50" s="200">
        <v>0</v>
      </c>
      <c r="F50" s="192">
        <v>0.8571428571428571</v>
      </c>
      <c r="G50" s="192">
        <v>0.14285714285714285</v>
      </c>
      <c r="H50" s="195">
        <f t="shared" si="0"/>
        <v>1</v>
      </c>
      <c r="AA50" s="158"/>
      <c r="AB50" s="159"/>
      <c r="AC50" s="156"/>
    </row>
    <row r="51" spans="1:29" x14ac:dyDescent="0.25">
      <c r="A51" s="194">
        <v>43525</v>
      </c>
      <c r="B51" s="200">
        <v>0</v>
      </c>
      <c r="C51" s="192">
        <v>0.75</v>
      </c>
      <c r="D51" s="192">
        <v>0.25</v>
      </c>
      <c r="E51" s="200">
        <v>0.25</v>
      </c>
      <c r="F51" s="192">
        <v>0.5</v>
      </c>
      <c r="G51" s="192">
        <v>0.25</v>
      </c>
      <c r="H51" s="195">
        <f t="shared" si="0"/>
        <v>1</v>
      </c>
      <c r="AA51" s="158"/>
      <c r="AB51" s="159"/>
      <c r="AC51" s="156"/>
    </row>
    <row r="52" spans="1:29" x14ac:dyDescent="0.25">
      <c r="A52" s="194">
        <v>43617</v>
      </c>
      <c r="B52" s="200">
        <v>0.33333333333333331</v>
      </c>
      <c r="C52" s="192">
        <v>0.66666666666666663</v>
      </c>
      <c r="D52" s="192">
        <v>0</v>
      </c>
      <c r="E52" s="200">
        <v>0.33333333333333331</v>
      </c>
      <c r="F52" s="192">
        <v>0.66666666666666663</v>
      </c>
      <c r="G52" s="192">
        <v>0</v>
      </c>
      <c r="H52" s="195">
        <f t="shared" si="0"/>
        <v>1</v>
      </c>
      <c r="AA52" s="158"/>
      <c r="AB52" s="159"/>
      <c r="AC52" s="156"/>
    </row>
    <row r="53" spans="1:29" x14ac:dyDescent="0.25">
      <c r="A53" s="194">
        <v>43709</v>
      </c>
      <c r="B53" s="200">
        <v>0</v>
      </c>
      <c r="C53" s="192">
        <v>1</v>
      </c>
      <c r="D53" s="192">
        <v>0</v>
      </c>
      <c r="E53" s="200">
        <v>0</v>
      </c>
      <c r="F53" s="192">
        <v>1</v>
      </c>
      <c r="G53" s="192">
        <v>0</v>
      </c>
      <c r="H53" s="195">
        <f t="shared" si="0"/>
        <v>1</v>
      </c>
      <c r="AA53" s="158"/>
      <c r="AB53" s="159"/>
      <c r="AC53" s="156"/>
    </row>
    <row r="54" spans="1:29" x14ac:dyDescent="0.25">
      <c r="A54" s="194">
        <v>43800</v>
      </c>
      <c r="B54" s="200">
        <v>0</v>
      </c>
      <c r="C54" s="192">
        <v>1</v>
      </c>
      <c r="D54" s="192">
        <v>0</v>
      </c>
      <c r="E54" s="191"/>
      <c r="F54" s="191"/>
      <c r="G54" s="192"/>
      <c r="H54" s="192"/>
      <c r="AA54" s="158"/>
      <c r="AB54" s="159"/>
      <c r="AC54" s="156"/>
    </row>
    <row r="55" spans="1:29" x14ac:dyDescent="0.25">
      <c r="A55" s="15"/>
      <c r="B55" s="185"/>
      <c r="C55" s="191"/>
      <c r="D55" s="191"/>
      <c r="E55" s="191"/>
      <c r="F55" s="191"/>
      <c r="G55" s="192"/>
      <c r="AA55" s="158"/>
      <c r="AB55" s="159"/>
      <c r="AC55" s="156"/>
    </row>
    <row r="56" spans="1:29" x14ac:dyDescent="0.25">
      <c r="A56" s="15"/>
      <c r="B56" s="185"/>
      <c r="C56" s="190"/>
      <c r="D56" s="190"/>
      <c r="E56" s="190"/>
      <c r="F56" s="191"/>
      <c r="G56" s="192"/>
      <c r="AA56" s="158"/>
      <c r="AB56" s="159"/>
      <c r="AC56" s="156"/>
    </row>
    <row r="57" spans="1:29" x14ac:dyDescent="0.25">
      <c r="A57" s="15"/>
      <c r="B57" s="185"/>
      <c r="C57" s="190"/>
      <c r="D57" s="190"/>
      <c r="E57" s="190"/>
      <c r="F57" s="190"/>
      <c r="G57" s="157"/>
      <c r="AA57" s="158"/>
      <c r="AB57" s="159"/>
      <c r="AC57" s="156"/>
    </row>
    <row r="58" spans="1:29" x14ac:dyDescent="0.25">
      <c r="A58" s="15"/>
      <c r="B58" s="185"/>
      <c r="C58" s="190"/>
      <c r="D58" s="190"/>
      <c r="E58" s="190"/>
      <c r="F58" s="190"/>
      <c r="G58" s="157"/>
      <c r="H58" s="157"/>
      <c r="AA58" s="158"/>
      <c r="AB58" s="159"/>
      <c r="AC58" s="156"/>
    </row>
    <row r="59" spans="1:29" x14ac:dyDescent="0.25">
      <c r="A59" s="15"/>
      <c r="B59" s="185"/>
      <c r="C59" s="190"/>
      <c r="D59" s="190"/>
      <c r="E59" s="190"/>
      <c r="F59" s="190"/>
      <c r="G59" s="157"/>
      <c r="H59" s="157"/>
      <c r="AA59" s="158"/>
      <c r="AB59" s="159"/>
      <c r="AC59" s="156"/>
    </row>
    <row r="60" spans="1:29" x14ac:dyDescent="0.25">
      <c r="A60" s="15"/>
      <c r="B60" s="175"/>
      <c r="C60" s="189"/>
      <c r="D60" s="189"/>
      <c r="E60" s="189"/>
      <c r="F60" s="190"/>
      <c r="G60" s="157"/>
      <c r="H60" s="157"/>
      <c r="AA60" s="158"/>
      <c r="AB60" s="159"/>
      <c r="AC60" s="156"/>
    </row>
    <row r="61" spans="1:29" x14ac:dyDescent="0.25">
      <c r="A61" s="15"/>
      <c r="B61" s="175"/>
      <c r="C61" s="189"/>
      <c r="D61" s="189"/>
      <c r="E61" s="189"/>
      <c r="F61" s="189"/>
      <c r="G61" s="188"/>
      <c r="H61" s="188"/>
      <c r="AA61" s="158"/>
      <c r="AB61" s="159"/>
      <c r="AC61" s="156"/>
    </row>
    <row r="62" spans="1:29" x14ac:dyDescent="0.25">
      <c r="A62" s="15"/>
      <c r="B62" s="175"/>
      <c r="C62" s="189"/>
      <c r="D62" s="189"/>
      <c r="E62" s="189"/>
      <c r="F62" s="189"/>
      <c r="G62" s="188"/>
      <c r="H62" s="188"/>
      <c r="AA62" s="158"/>
      <c r="AC62" s="156"/>
    </row>
    <row r="63" spans="1:29" x14ac:dyDescent="0.25">
      <c r="A63" s="15"/>
      <c r="B63" s="175"/>
      <c r="C63" s="187"/>
      <c r="D63" s="187"/>
      <c r="E63" s="187"/>
      <c r="F63" s="187"/>
      <c r="G63" s="186"/>
      <c r="H63" s="186"/>
      <c r="AC63" s="156"/>
    </row>
    <row r="64" spans="1:29" x14ac:dyDescent="0.25">
      <c r="A64" s="15"/>
      <c r="B64" s="185"/>
      <c r="C64" s="184"/>
      <c r="D64" s="184"/>
      <c r="E64" s="184"/>
      <c r="F64" s="184"/>
      <c r="G64" s="183"/>
      <c r="H64" s="183"/>
    </row>
    <row r="65" spans="1:29" x14ac:dyDescent="0.25">
      <c r="A65" s="15"/>
      <c r="B65" s="168"/>
      <c r="C65" s="15"/>
      <c r="D65" s="15"/>
      <c r="E65" s="15"/>
      <c r="F65" s="15"/>
      <c r="G65" s="199"/>
      <c r="H65" s="178"/>
    </row>
    <row r="66" spans="1:29" x14ac:dyDescent="0.25">
      <c r="A66" s="15"/>
      <c r="B66" s="168"/>
      <c r="C66" s="15"/>
      <c r="D66" s="15"/>
      <c r="E66" s="15"/>
      <c r="F66" s="15"/>
      <c r="AB66" s="320"/>
      <c r="AC66" s="320"/>
    </row>
    <row r="67" spans="1:29" x14ac:dyDescent="0.25">
      <c r="A67" s="15"/>
      <c r="B67" s="181"/>
      <c r="C67" s="321"/>
      <c r="D67" s="321"/>
      <c r="E67" s="321"/>
      <c r="F67" s="167"/>
      <c r="G67" s="166"/>
      <c r="H67" s="166"/>
      <c r="AB67" s="170"/>
      <c r="AC67" s="170"/>
    </row>
    <row r="68" spans="1:29" x14ac:dyDescent="0.25">
      <c r="A68" s="15"/>
      <c r="B68" s="181"/>
      <c r="C68" s="180"/>
      <c r="D68" s="180"/>
      <c r="E68" s="180"/>
      <c r="F68" s="180"/>
      <c r="G68" s="163"/>
      <c r="H68" s="163"/>
      <c r="AA68" s="158"/>
      <c r="AB68" s="159"/>
      <c r="AC68" s="156"/>
    </row>
    <row r="69" spans="1:29" x14ac:dyDescent="0.25">
      <c r="A69" s="15"/>
      <c r="B69" s="174"/>
      <c r="C69" s="177"/>
      <c r="D69" s="177"/>
      <c r="E69" s="177"/>
      <c r="F69" s="15"/>
      <c r="G69" s="178"/>
      <c r="H69" s="178"/>
      <c r="AA69" s="158"/>
      <c r="AB69" s="159"/>
      <c r="AC69" s="156"/>
    </row>
    <row r="70" spans="1:29" x14ac:dyDescent="0.25">
      <c r="A70" s="15"/>
      <c r="B70" s="174"/>
      <c r="C70" s="177"/>
      <c r="D70" s="177"/>
      <c r="E70" s="177"/>
      <c r="F70" s="177"/>
      <c r="G70" s="176"/>
      <c r="H70" s="176"/>
      <c r="AA70" s="158"/>
      <c r="AB70" s="159"/>
      <c r="AC70" s="156"/>
    </row>
    <row r="71" spans="1:29" x14ac:dyDescent="0.25">
      <c r="A71" s="15"/>
      <c r="B71" s="174"/>
      <c r="C71" s="177"/>
      <c r="D71" s="177"/>
      <c r="E71" s="177"/>
      <c r="F71" s="177"/>
      <c r="G71" s="176"/>
      <c r="H71" s="176"/>
      <c r="AA71" s="158"/>
      <c r="AB71" s="159"/>
      <c r="AC71" s="156"/>
    </row>
    <row r="72" spans="1:29" x14ac:dyDescent="0.25">
      <c r="A72" s="15"/>
      <c r="B72" s="174"/>
      <c r="C72" s="177"/>
      <c r="D72" s="177"/>
      <c r="E72" s="177"/>
      <c r="F72" s="177"/>
      <c r="G72" s="176"/>
      <c r="H72" s="176"/>
      <c r="AA72" s="158"/>
      <c r="AB72" s="159"/>
      <c r="AC72" s="156"/>
    </row>
    <row r="73" spans="1:29" x14ac:dyDescent="0.25">
      <c r="A73" s="15"/>
      <c r="B73" s="174"/>
      <c r="C73" s="177"/>
      <c r="D73" s="177"/>
      <c r="E73" s="177"/>
      <c r="F73" s="177"/>
      <c r="G73" s="176"/>
      <c r="H73" s="176"/>
      <c r="AA73" s="158"/>
      <c r="AB73" s="159"/>
      <c r="AC73" s="156"/>
    </row>
    <row r="74" spans="1:29" x14ac:dyDescent="0.25">
      <c r="A74" s="15"/>
      <c r="B74" s="174"/>
      <c r="C74" s="177"/>
      <c r="D74" s="177"/>
      <c r="E74" s="177"/>
      <c r="F74" s="177"/>
      <c r="G74" s="176"/>
      <c r="H74" s="176"/>
      <c r="AA74" s="158"/>
      <c r="AB74" s="159"/>
      <c r="AC74" s="156"/>
    </row>
    <row r="75" spans="1:29" x14ac:dyDescent="0.25">
      <c r="A75" s="15"/>
      <c r="B75" s="174"/>
      <c r="C75" s="177"/>
      <c r="D75" s="177"/>
      <c r="E75" s="177"/>
      <c r="F75" s="177"/>
      <c r="G75" s="176"/>
      <c r="H75" s="176"/>
      <c r="AA75" s="158"/>
      <c r="AB75" s="159"/>
      <c r="AC75" s="156"/>
    </row>
    <row r="76" spans="1:29" x14ac:dyDescent="0.25">
      <c r="A76" s="182"/>
      <c r="B76" s="174"/>
      <c r="C76" s="177"/>
      <c r="D76" s="177"/>
      <c r="E76" s="177"/>
      <c r="F76" s="177"/>
      <c r="G76" s="176"/>
      <c r="H76" s="176"/>
      <c r="AA76" s="158"/>
      <c r="AB76" s="159"/>
      <c r="AC76" s="156"/>
    </row>
    <row r="77" spans="1:29" x14ac:dyDescent="0.25">
      <c r="A77" s="182"/>
      <c r="B77" s="174"/>
      <c r="C77" s="177"/>
      <c r="D77" s="177"/>
      <c r="E77" s="177"/>
      <c r="F77" s="177"/>
      <c r="G77" s="176"/>
      <c r="H77" s="176"/>
      <c r="AA77" s="158"/>
      <c r="AB77" s="159"/>
      <c r="AC77" s="156"/>
    </row>
    <row r="78" spans="1:29" x14ac:dyDescent="0.25">
      <c r="A78" s="182"/>
      <c r="B78" s="175"/>
      <c r="C78" s="172"/>
      <c r="D78" s="172"/>
      <c r="E78" s="172"/>
      <c r="F78" s="177"/>
      <c r="G78" s="176"/>
      <c r="H78" s="176"/>
      <c r="AA78" s="158"/>
      <c r="AB78" s="159"/>
      <c r="AC78" s="156"/>
    </row>
    <row r="79" spans="1:29" x14ac:dyDescent="0.25">
      <c r="A79" s="15"/>
      <c r="B79" s="174"/>
      <c r="C79" s="172"/>
      <c r="D79" s="172"/>
      <c r="E79" s="172"/>
      <c r="F79" s="172"/>
      <c r="G79" s="171"/>
      <c r="H79" s="171"/>
      <c r="AA79" s="158"/>
      <c r="AC79" s="156"/>
    </row>
    <row r="80" spans="1:29" x14ac:dyDescent="0.25">
      <c r="A80" s="15"/>
      <c r="B80" s="175"/>
      <c r="C80" s="172"/>
      <c r="D80" s="172"/>
      <c r="E80" s="172"/>
      <c r="F80" s="172"/>
      <c r="G80" s="171"/>
      <c r="H80" s="171"/>
      <c r="AC80" s="156"/>
    </row>
    <row r="81" spans="1:29" x14ac:dyDescent="0.25">
      <c r="A81" s="15"/>
      <c r="B81" s="175"/>
      <c r="C81" s="172"/>
      <c r="D81" s="172"/>
      <c r="E81" s="172"/>
      <c r="F81" s="172"/>
      <c r="G81" s="171"/>
      <c r="H81" s="171"/>
    </row>
    <row r="82" spans="1:29" x14ac:dyDescent="0.25">
      <c r="A82" s="15"/>
      <c r="B82" s="174"/>
      <c r="C82" s="173"/>
      <c r="D82" s="173"/>
      <c r="E82" s="173"/>
      <c r="F82" s="173"/>
      <c r="G82" s="152"/>
      <c r="H82" s="152"/>
      <c r="AB82" s="320"/>
      <c r="AC82" s="320"/>
    </row>
    <row r="83" spans="1:29" x14ac:dyDescent="0.25">
      <c r="A83" s="15"/>
      <c r="B83" s="168"/>
      <c r="C83" s="15"/>
      <c r="D83" s="15"/>
      <c r="E83" s="15"/>
      <c r="F83" s="172"/>
      <c r="G83" s="171"/>
      <c r="H83" s="171"/>
      <c r="AB83" s="170"/>
      <c r="AC83" s="170"/>
    </row>
    <row r="84" spans="1:29" x14ac:dyDescent="0.25">
      <c r="A84" s="15"/>
      <c r="B84" s="168"/>
      <c r="C84" s="15"/>
      <c r="D84" s="15"/>
      <c r="E84" s="15"/>
      <c r="F84" s="15"/>
      <c r="AA84" s="158"/>
      <c r="AB84" s="159"/>
      <c r="AC84" s="156"/>
    </row>
    <row r="85" spans="1:29" x14ac:dyDescent="0.25">
      <c r="A85" s="15"/>
      <c r="B85" s="168"/>
      <c r="C85" s="321"/>
      <c r="D85" s="321"/>
      <c r="E85" s="321"/>
      <c r="F85" s="167"/>
      <c r="G85" s="166"/>
      <c r="H85" s="166"/>
      <c r="AA85" s="158"/>
      <c r="AB85" s="159"/>
      <c r="AC85" s="156"/>
    </row>
    <row r="86" spans="1:29" x14ac:dyDescent="0.25">
      <c r="A86" s="15"/>
      <c r="B86" s="15"/>
      <c r="C86" s="180"/>
      <c r="D86" s="180"/>
      <c r="E86" s="180"/>
      <c r="F86" s="180"/>
      <c r="G86" s="163"/>
      <c r="H86" s="163"/>
      <c r="AA86" s="158"/>
      <c r="AB86" s="159"/>
      <c r="AC86" s="156"/>
    </row>
    <row r="87" spans="1:29" x14ac:dyDescent="0.25">
      <c r="A87" s="15"/>
      <c r="B87" s="174"/>
      <c r="C87" s="190"/>
      <c r="D87" s="190"/>
      <c r="E87" s="190"/>
      <c r="F87" s="15"/>
      <c r="AA87" s="158"/>
      <c r="AB87" s="159"/>
      <c r="AC87" s="156"/>
    </row>
    <row r="88" spans="1:29" x14ac:dyDescent="0.25">
      <c r="A88" s="15"/>
      <c r="B88" s="174"/>
      <c r="C88" s="190"/>
      <c r="D88" s="190"/>
      <c r="E88" s="190"/>
      <c r="F88" s="190"/>
      <c r="G88" s="157"/>
      <c r="H88" s="157"/>
      <c r="AA88" s="158"/>
      <c r="AB88" s="159"/>
      <c r="AC88" s="156"/>
    </row>
    <row r="89" spans="1:29" x14ac:dyDescent="0.25">
      <c r="A89" s="3"/>
      <c r="B89" s="161"/>
      <c r="C89" s="160"/>
      <c r="D89" s="160"/>
      <c r="E89" s="160"/>
      <c r="F89" s="160"/>
      <c r="G89" s="157"/>
      <c r="H89" s="157"/>
      <c r="AA89" s="158"/>
      <c r="AB89" s="159"/>
      <c r="AC89" s="156"/>
    </row>
    <row r="90" spans="1:29" x14ac:dyDescent="0.25">
      <c r="B90" s="153"/>
      <c r="C90" s="157"/>
      <c r="D90" s="157"/>
      <c r="E90" s="157"/>
      <c r="F90" s="157"/>
      <c r="G90" s="157"/>
      <c r="H90" s="157"/>
      <c r="AA90" s="158"/>
      <c r="AB90" s="159"/>
      <c r="AC90" s="156"/>
    </row>
    <row r="91" spans="1:29" x14ac:dyDescent="0.25">
      <c r="B91" s="153"/>
      <c r="C91" s="157"/>
      <c r="D91" s="157"/>
      <c r="E91" s="157"/>
      <c r="F91" s="157"/>
      <c r="G91" s="157"/>
      <c r="H91" s="157"/>
      <c r="AA91" s="158"/>
      <c r="AB91" s="159"/>
      <c r="AC91" s="156"/>
    </row>
    <row r="92" spans="1:29" x14ac:dyDescent="0.25">
      <c r="B92" s="153"/>
      <c r="C92" s="157"/>
      <c r="D92" s="157"/>
      <c r="E92" s="157"/>
      <c r="F92" s="157"/>
      <c r="G92" s="157"/>
      <c r="H92" s="157"/>
      <c r="AA92" s="158"/>
      <c r="AB92" s="159"/>
      <c r="AC92" s="156"/>
    </row>
    <row r="93" spans="1:29" x14ac:dyDescent="0.25">
      <c r="B93" s="153"/>
      <c r="C93" s="157"/>
      <c r="D93" s="157"/>
      <c r="E93" s="157"/>
      <c r="F93" s="157"/>
      <c r="G93" s="157"/>
      <c r="H93" s="157"/>
      <c r="AA93" s="158"/>
      <c r="AB93" s="159"/>
      <c r="AC93" s="156"/>
    </row>
    <row r="94" spans="1:29" x14ac:dyDescent="0.25">
      <c r="B94" s="153"/>
      <c r="C94" s="157"/>
      <c r="D94" s="157"/>
      <c r="E94" s="157"/>
      <c r="F94" s="157"/>
      <c r="G94" s="157"/>
      <c r="H94" s="157"/>
      <c r="AA94" s="158"/>
      <c r="AB94" s="159"/>
      <c r="AC94" s="156"/>
    </row>
    <row r="95" spans="1:29" x14ac:dyDescent="0.25">
      <c r="B95" s="153"/>
      <c r="C95" s="157"/>
      <c r="D95" s="157"/>
      <c r="E95" s="157"/>
      <c r="F95" s="157"/>
      <c r="G95" s="157"/>
      <c r="H95" s="157"/>
      <c r="AA95" s="158"/>
      <c r="AC95" s="156"/>
    </row>
    <row r="96" spans="1:29" x14ac:dyDescent="0.25">
      <c r="B96" s="155"/>
      <c r="C96" s="154"/>
      <c r="D96" s="154"/>
      <c r="E96" s="154"/>
      <c r="F96" s="157"/>
      <c r="G96" s="157"/>
      <c r="H96" s="157"/>
      <c r="AC96" s="156"/>
    </row>
    <row r="97" spans="2:8" x14ac:dyDescent="0.25">
      <c r="B97" s="153"/>
      <c r="C97" s="154"/>
      <c r="D97" s="154"/>
      <c r="E97" s="154"/>
      <c r="F97" s="154"/>
      <c r="G97" s="154"/>
      <c r="H97" s="154"/>
    </row>
    <row r="98" spans="2:8" x14ac:dyDescent="0.25">
      <c r="B98" s="155"/>
      <c r="C98" s="154"/>
      <c r="D98" s="154"/>
      <c r="E98" s="154"/>
      <c r="F98" s="154"/>
      <c r="G98" s="154"/>
      <c r="H98" s="154"/>
    </row>
    <row r="99" spans="2:8" x14ac:dyDescent="0.25">
      <c r="B99" s="155"/>
      <c r="C99" s="154"/>
      <c r="D99" s="154"/>
      <c r="E99" s="154"/>
      <c r="F99" s="154"/>
      <c r="G99" s="154"/>
      <c r="H99" s="154"/>
    </row>
    <row r="100" spans="2:8" x14ac:dyDescent="0.25">
      <c r="B100" s="153"/>
      <c r="C100" s="152"/>
      <c r="D100" s="152"/>
      <c r="E100" s="152"/>
      <c r="F100" s="152"/>
      <c r="G100" s="152"/>
      <c r="H100" s="152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FC39-F225-4F98-A438-428D580B17D8}">
  <sheetPr>
    <tabColor rgb="FF92D050"/>
    <pageSetUpPr fitToPage="1"/>
  </sheetPr>
  <dimension ref="A1:H78"/>
  <sheetViews>
    <sheetView showGridLines="0" zoomScale="70" zoomScaleNormal="70" zoomScaleSheetLayoutView="85" workbookViewId="0">
      <selection sqref="A1:H1"/>
    </sheetView>
  </sheetViews>
  <sheetFormatPr baseColWidth="10" defaultColWidth="9.140625" defaultRowHeight="12.75" x14ac:dyDescent="0.2"/>
  <cols>
    <col min="1" max="1" width="41.42578125" style="204" customWidth="1"/>
    <col min="2" max="2" width="15" style="204" customWidth="1"/>
    <col min="3" max="3" width="10" style="204" bestFit="1" customWidth="1"/>
    <col min="4" max="6" width="9.140625" style="204" customWidth="1"/>
    <col min="7" max="16384" width="9.140625" style="204"/>
  </cols>
  <sheetData>
    <row r="1" spans="1:8" x14ac:dyDescent="0.2">
      <c r="A1" s="204" t="s">
        <v>131</v>
      </c>
    </row>
    <row r="2" spans="1:8" ht="16.5" x14ac:dyDescent="0.25">
      <c r="A2" s="219"/>
      <c r="B2" s="204" t="s">
        <v>151</v>
      </c>
    </row>
    <row r="3" spans="1:8" ht="15" x14ac:dyDescent="0.25">
      <c r="A3" s="204" t="s">
        <v>0</v>
      </c>
      <c r="B3" s="204" t="s">
        <v>174</v>
      </c>
      <c r="H3" s="218" t="s">
        <v>113</v>
      </c>
    </row>
    <row r="4" spans="1:8" ht="15" x14ac:dyDescent="0.25">
      <c r="A4" s="204" t="s">
        <v>1</v>
      </c>
      <c r="B4" s="204" t="s">
        <v>172</v>
      </c>
      <c r="H4" s="218" t="s">
        <v>173</v>
      </c>
    </row>
    <row r="5" spans="1:8" ht="15" x14ac:dyDescent="0.25">
      <c r="A5" s="204" t="s">
        <v>16</v>
      </c>
      <c r="B5" s="204" t="s">
        <v>172</v>
      </c>
      <c r="H5" s="218" t="s">
        <v>171</v>
      </c>
    </row>
    <row r="6" spans="1:8" ht="13.5" thickBot="1" x14ac:dyDescent="0.25">
      <c r="A6" s="216"/>
      <c r="B6" s="325" t="s">
        <v>170</v>
      </c>
      <c r="C6" s="325"/>
      <c r="D6" s="325"/>
    </row>
    <row r="7" spans="1:8" ht="15.75" customHeight="1" x14ac:dyDescent="0.2">
      <c r="A7" s="217" t="s">
        <v>169</v>
      </c>
      <c r="B7" s="216" t="s">
        <v>0</v>
      </c>
      <c r="C7" s="216" t="s">
        <v>1</v>
      </c>
      <c r="D7" s="215" t="s">
        <v>16</v>
      </c>
    </row>
    <row r="8" spans="1:8" x14ac:dyDescent="0.2">
      <c r="A8" s="213" t="s">
        <v>168</v>
      </c>
      <c r="B8" s="210">
        <v>23.8095238095238</v>
      </c>
      <c r="C8" s="210">
        <v>32.539682539682502</v>
      </c>
      <c r="D8" s="210">
        <v>29.1666666666667</v>
      </c>
    </row>
    <row r="9" spans="1:8" ht="25.5" x14ac:dyDescent="0.2">
      <c r="A9" s="214" t="s">
        <v>167</v>
      </c>
      <c r="B9" s="210">
        <v>19.047619047619001</v>
      </c>
      <c r="C9" s="210">
        <v>22.4206349206349</v>
      </c>
      <c r="D9" s="210">
        <v>4.1666666666666696</v>
      </c>
    </row>
    <row r="10" spans="1:8" x14ac:dyDescent="0.2">
      <c r="A10" s="213" t="s">
        <v>166</v>
      </c>
      <c r="B10" s="210">
        <v>15.476190476190499</v>
      </c>
      <c r="C10" s="210">
        <v>7.8703703703703702</v>
      </c>
      <c r="D10" s="210">
        <v>25</v>
      </c>
    </row>
    <row r="11" spans="1:8" x14ac:dyDescent="0.2">
      <c r="A11" s="213" t="s">
        <v>165</v>
      </c>
      <c r="B11" s="210">
        <v>14.285714285714301</v>
      </c>
      <c r="C11" s="210">
        <v>7.8703703703703702</v>
      </c>
      <c r="D11" s="210">
        <v>12.5</v>
      </c>
    </row>
    <row r="12" spans="1:8" ht="25.5" x14ac:dyDescent="0.2">
      <c r="A12" s="214" t="s">
        <v>164</v>
      </c>
      <c r="B12" s="210">
        <v>13.0952380952381</v>
      </c>
      <c r="C12" s="210">
        <v>15.0132275132275</v>
      </c>
      <c r="D12" s="210">
        <v>20.8333333333333</v>
      </c>
    </row>
    <row r="13" spans="1:8" x14ac:dyDescent="0.2">
      <c r="A13" s="213" t="s">
        <v>163</v>
      </c>
      <c r="B13" s="210">
        <v>5.9523809523809499</v>
      </c>
      <c r="C13" s="210">
        <v>14.285714285714301</v>
      </c>
      <c r="D13" s="210">
        <v>4.1666666666666696</v>
      </c>
    </row>
    <row r="14" spans="1:8" x14ac:dyDescent="0.2">
      <c r="A14" s="213" t="s">
        <v>162</v>
      </c>
      <c r="B14" s="210">
        <v>4.7619047619047601</v>
      </c>
      <c r="C14" s="210">
        <v>0</v>
      </c>
      <c r="D14" s="210">
        <v>4.1666666666666696</v>
      </c>
    </row>
    <row r="15" spans="1:8" ht="15" x14ac:dyDescent="0.25">
      <c r="A15" s="213" t="s">
        <v>161</v>
      </c>
      <c r="B15" s="210">
        <v>3.5714285714285698</v>
      </c>
      <c r="C15" s="210">
        <v>0</v>
      </c>
      <c r="D15" s="210">
        <v>0</v>
      </c>
      <c r="E15" s="212"/>
      <c r="F15" s="212"/>
    </row>
    <row r="16" spans="1:8" x14ac:dyDescent="0.2">
      <c r="D16" s="210"/>
    </row>
    <row r="17" spans="3:6" x14ac:dyDescent="0.2">
      <c r="D17" s="210"/>
      <c r="E17" s="211"/>
      <c r="F17" s="211"/>
    </row>
    <row r="18" spans="3:6" ht="13.5" x14ac:dyDescent="0.25">
      <c r="D18" s="210"/>
      <c r="E18" s="208"/>
      <c r="F18" s="208"/>
    </row>
    <row r="19" spans="3:6" ht="15" x14ac:dyDescent="0.25">
      <c r="D19" s="209"/>
      <c r="E19" s="208"/>
      <c r="F19" s="208"/>
    </row>
    <row r="20" spans="3:6" ht="12.75" customHeight="1" x14ac:dyDescent="0.25">
      <c r="D20" s="209"/>
      <c r="E20" s="208"/>
      <c r="F20" s="208"/>
    </row>
    <row r="21" spans="3:6" ht="13.5" x14ac:dyDescent="0.25">
      <c r="C21" s="207"/>
      <c r="D21" s="207"/>
      <c r="E21" s="207"/>
      <c r="F21" s="207"/>
    </row>
    <row r="22" spans="3:6" ht="13.5" x14ac:dyDescent="0.25">
      <c r="C22" s="207"/>
      <c r="D22" s="207"/>
      <c r="E22" s="207"/>
      <c r="F22" s="207"/>
    </row>
    <row r="23" spans="3:6" ht="13.5" x14ac:dyDescent="0.25">
      <c r="C23" s="207"/>
      <c r="D23" s="207"/>
      <c r="E23" s="207"/>
      <c r="F23" s="207"/>
    </row>
    <row r="24" spans="3:6" ht="13.5" x14ac:dyDescent="0.25">
      <c r="C24" s="207"/>
      <c r="D24" s="207"/>
      <c r="E24" s="207"/>
      <c r="F24" s="207"/>
    </row>
    <row r="25" spans="3:6" ht="13.5" x14ac:dyDescent="0.25">
      <c r="C25" s="207"/>
      <c r="D25" s="207"/>
      <c r="E25" s="207"/>
      <c r="F25" s="207"/>
    </row>
    <row r="26" spans="3:6" ht="13.5" x14ac:dyDescent="0.25">
      <c r="C26" s="207"/>
      <c r="D26" s="207"/>
      <c r="E26" s="207"/>
      <c r="F26" s="207"/>
    </row>
    <row r="27" spans="3:6" ht="13.5" x14ac:dyDescent="0.25">
      <c r="C27" s="207"/>
      <c r="D27" s="207"/>
      <c r="E27" s="207"/>
      <c r="F27" s="207"/>
    </row>
    <row r="28" spans="3:6" ht="13.5" x14ac:dyDescent="0.25">
      <c r="C28" s="207"/>
      <c r="D28" s="207"/>
      <c r="E28" s="207"/>
      <c r="F28" s="207"/>
    </row>
    <row r="29" spans="3:6" ht="13.5" x14ac:dyDescent="0.25">
      <c r="C29" s="207"/>
      <c r="D29" s="207"/>
      <c r="E29" s="207"/>
      <c r="F29" s="207"/>
    </row>
    <row r="30" spans="3:6" ht="13.5" x14ac:dyDescent="0.25">
      <c r="C30" s="207"/>
      <c r="D30" s="207"/>
      <c r="E30" s="207"/>
      <c r="F30" s="207"/>
    </row>
    <row r="31" spans="3:6" ht="13.5" x14ac:dyDescent="0.25">
      <c r="C31" s="207"/>
      <c r="D31" s="207"/>
      <c r="E31" s="207"/>
      <c r="F31" s="207"/>
    </row>
    <row r="32" spans="3:6" ht="13.5" x14ac:dyDescent="0.25">
      <c r="C32" s="207"/>
      <c r="D32" s="207"/>
      <c r="E32" s="207"/>
      <c r="F32" s="207"/>
    </row>
    <row r="33" spans="3:7" ht="13.5" x14ac:dyDescent="0.25">
      <c r="C33" s="207"/>
      <c r="D33" s="207"/>
      <c r="E33" s="207"/>
      <c r="F33" s="207"/>
    </row>
    <row r="34" spans="3:7" ht="13.5" x14ac:dyDescent="0.25">
      <c r="C34" s="207"/>
      <c r="D34" s="207"/>
      <c r="E34" s="207"/>
      <c r="F34" s="207"/>
    </row>
    <row r="35" spans="3:7" ht="13.5" x14ac:dyDescent="0.25">
      <c r="C35" s="207"/>
      <c r="D35" s="207"/>
      <c r="E35" s="207"/>
      <c r="F35" s="207"/>
    </row>
    <row r="36" spans="3:7" ht="13.5" x14ac:dyDescent="0.25">
      <c r="C36" s="207"/>
      <c r="D36" s="207"/>
      <c r="E36" s="207"/>
      <c r="F36" s="207"/>
    </row>
    <row r="37" spans="3:7" ht="13.5" x14ac:dyDescent="0.25">
      <c r="C37" s="207"/>
      <c r="D37" s="207"/>
      <c r="E37" s="207"/>
      <c r="F37" s="207"/>
    </row>
    <row r="38" spans="3:7" ht="13.5" x14ac:dyDescent="0.25">
      <c r="C38" s="207"/>
      <c r="D38" s="207"/>
      <c r="E38" s="207"/>
      <c r="F38" s="207"/>
    </row>
    <row r="39" spans="3:7" ht="13.5" x14ac:dyDescent="0.25">
      <c r="C39" s="207"/>
      <c r="D39" s="207"/>
      <c r="E39" s="207"/>
      <c r="F39" s="207"/>
    </row>
    <row r="40" spans="3:7" ht="13.5" x14ac:dyDescent="0.25">
      <c r="C40" s="207"/>
      <c r="D40" s="207"/>
      <c r="E40" s="207"/>
      <c r="F40" s="207"/>
    </row>
    <row r="41" spans="3:7" ht="13.5" x14ac:dyDescent="0.25">
      <c r="C41" s="207"/>
      <c r="D41" s="207"/>
      <c r="E41" s="207"/>
      <c r="F41" s="207"/>
    </row>
    <row r="42" spans="3:7" ht="13.5" x14ac:dyDescent="0.25">
      <c r="C42" s="207"/>
      <c r="D42" s="207"/>
      <c r="E42" s="207"/>
      <c r="F42" s="207"/>
    </row>
    <row r="43" spans="3:7" ht="13.5" x14ac:dyDescent="0.25">
      <c r="C43" s="207"/>
      <c r="D43" s="207"/>
      <c r="E43" s="207"/>
      <c r="F43" s="207"/>
    </row>
    <row r="44" spans="3:7" ht="13.5" x14ac:dyDescent="0.25">
      <c r="C44" s="207"/>
      <c r="D44" s="207"/>
      <c r="E44" s="207"/>
      <c r="F44" s="207"/>
    </row>
    <row r="45" spans="3:7" ht="13.5" x14ac:dyDescent="0.25">
      <c r="C45" s="207"/>
      <c r="D45" s="207"/>
      <c r="E45" s="207"/>
      <c r="F45" s="207"/>
    </row>
    <row r="46" spans="3:7" ht="15" x14ac:dyDescent="0.25">
      <c r="C46" s="207"/>
      <c r="D46" s="207"/>
      <c r="E46" s="207"/>
      <c r="F46" s="15"/>
    </row>
    <row r="47" spans="3:7" ht="15" x14ac:dyDescent="0.25">
      <c r="C47" s="207"/>
      <c r="D47" s="207"/>
      <c r="E47" s="207"/>
      <c r="F47" s="15"/>
    </row>
    <row r="48" spans="3:7" ht="15" x14ac:dyDescent="0.25">
      <c r="C48" s="207"/>
      <c r="D48" s="207"/>
      <c r="E48" s="207"/>
      <c r="F48" s="15"/>
      <c r="G48" s="206"/>
    </row>
    <row r="49" spans="3:7" ht="15" x14ac:dyDescent="0.25">
      <c r="C49" s="207"/>
      <c r="D49" s="207"/>
      <c r="E49" s="207"/>
      <c r="F49" s="15"/>
      <c r="G49" s="206"/>
    </row>
    <row r="50" spans="3:7" ht="15" x14ac:dyDescent="0.25">
      <c r="C50" s="207"/>
      <c r="D50" s="207"/>
      <c r="E50" s="207"/>
      <c r="F50" s="15"/>
      <c r="G50" s="206"/>
    </row>
    <row r="51" spans="3:7" ht="15" x14ac:dyDescent="0.25">
      <c r="C51" s="207"/>
      <c r="D51" s="207"/>
      <c r="E51" s="207"/>
      <c r="F51" s="15"/>
      <c r="G51" s="206"/>
    </row>
    <row r="52" spans="3:7" ht="15" x14ac:dyDescent="0.25">
      <c r="C52" s="207"/>
      <c r="D52" s="207"/>
      <c r="E52" s="207"/>
      <c r="F52" s="15"/>
      <c r="G52" s="206"/>
    </row>
    <row r="53" spans="3:7" ht="15" x14ac:dyDescent="0.25">
      <c r="C53" s="21"/>
      <c r="D53" s="207"/>
      <c r="E53" s="207"/>
      <c r="F53" s="15"/>
      <c r="G53" s="206"/>
    </row>
    <row r="54" spans="3:7" ht="15" x14ac:dyDescent="0.25">
      <c r="C54" s="207"/>
      <c r="D54" s="207"/>
      <c r="E54" s="207"/>
      <c r="F54" s="207"/>
      <c r="G54" s="206"/>
    </row>
    <row r="55" spans="3:7" ht="15" x14ac:dyDescent="0.25">
      <c r="G55" s="206"/>
    </row>
    <row r="59" spans="3:7" x14ac:dyDescent="0.2">
      <c r="F59" s="205"/>
    </row>
    <row r="60" spans="3:7" ht="15" x14ac:dyDescent="0.25">
      <c r="F60" s="151"/>
    </row>
    <row r="61" spans="3:7" ht="15" x14ac:dyDescent="0.25">
      <c r="F61" s="151"/>
    </row>
    <row r="62" spans="3:7" ht="15" x14ac:dyDescent="0.25">
      <c r="F62" s="151"/>
    </row>
    <row r="63" spans="3:7" ht="15" x14ac:dyDescent="0.25">
      <c r="F63" s="151"/>
    </row>
    <row r="64" spans="3:7" ht="15" x14ac:dyDescent="0.25">
      <c r="F64" s="151"/>
    </row>
    <row r="65" spans="6:6" ht="15" x14ac:dyDescent="0.25">
      <c r="F65" s="151"/>
    </row>
    <row r="66" spans="6:6" ht="15" x14ac:dyDescent="0.25">
      <c r="F66" s="151"/>
    </row>
    <row r="71" spans="6:6" x14ac:dyDescent="0.2">
      <c r="F71" s="205"/>
    </row>
    <row r="72" spans="6:6" ht="15" x14ac:dyDescent="0.25">
      <c r="F72" s="151"/>
    </row>
    <row r="73" spans="6:6" ht="15" x14ac:dyDescent="0.25">
      <c r="F73" s="151"/>
    </row>
    <row r="74" spans="6:6" ht="15" x14ac:dyDescent="0.25">
      <c r="F74" s="151"/>
    </row>
    <row r="75" spans="6:6" ht="15" x14ac:dyDescent="0.25">
      <c r="F75" s="151"/>
    </row>
    <row r="76" spans="6:6" ht="15" x14ac:dyDescent="0.25">
      <c r="F76" s="151"/>
    </row>
    <row r="77" spans="6:6" ht="15" x14ac:dyDescent="0.25">
      <c r="F77" s="151"/>
    </row>
    <row r="78" spans="6:6" ht="15" x14ac:dyDescent="0.25">
      <c r="F78" s="151"/>
    </row>
  </sheetData>
  <mergeCells count="1">
    <mergeCell ref="B6:D6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44AB4-E17C-4FCC-A94E-F1949860BDAD}">
  <sheetPr>
    <tabColor rgb="FF92D050"/>
  </sheetPr>
  <dimension ref="A1:P64"/>
  <sheetViews>
    <sheetView topLeftCell="A7" zoomScale="70" zoomScaleNormal="70" zoomScaleSheetLayoutView="70" workbookViewId="0">
      <selection activeCell="C20" sqref="C20"/>
    </sheetView>
  </sheetViews>
  <sheetFormatPr baseColWidth="10" defaultRowHeight="15" x14ac:dyDescent="0.25"/>
  <cols>
    <col min="1" max="1" width="45.7109375" style="3" bestFit="1" customWidth="1"/>
    <col min="2" max="2" width="20.42578125" style="3" customWidth="1"/>
    <col min="3" max="3" width="19.85546875" style="3" customWidth="1"/>
    <col min="4" max="4" width="11.5703125" style="3" customWidth="1"/>
    <col min="5" max="5" width="11.42578125" style="3"/>
    <col min="6" max="6" width="54" style="3" customWidth="1"/>
    <col min="7" max="16384" width="11.42578125" style="3"/>
  </cols>
  <sheetData>
    <row r="1" spans="1:16" x14ac:dyDescent="0.25">
      <c r="A1" s="235" t="s">
        <v>132</v>
      </c>
    </row>
    <row r="2" spans="1:16" x14ac:dyDescent="0.25">
      <c r="B2" s="3" t="s">
        <v>151</v>
      </c>
    </row>
    <row r="3" spans="1:16" x14ac:dyDescent="0.25">
      <c r="A3" s="3" t="s">
        <v>186</v>
      </c>
      <c r="B3" s="3" t="s">
        <v>187</v>
      </c>
    </row>
    <row r="4" spans="1:16" x14ac:dyDescent="0.25">
      <c r="A4" s="3" t="s">
        <v>1</v>
      </c>
      <c r="B4" s="3" t="s">
        <v>187</v>
      </c>
    </row>
    <row r="5" spans="1:16" x14ac:dyDescent="0.25">
      <c r="A5" s="3" t="s">
        <v>188</v>
      </c>
      <c r="B5" s="3" t="s">
        <v>187</v>
      </c>
    </row>
    <row r="7" spans="1:16" ht="18.75" x14ac:dyDescent="0.3">
      <c r="A7" s="11" t="s">
        <v>186</v>
      </c>
      <c r="B7" s="230">
        <v>43617</v>
      </c>
      <c r="C7" s="230">
        <v>43709</v>
      </c>
      <c r="F7" s="234" t="s">
        <v>114</v>
      </c>
      <c r="G7" s="225"/>
      <c r="H7" s="225"/>
      <c r="I7" s="220"/>
      <c r="J7" s="220"/>
      <c r="O7" s="13"/>
      <c r="P7" s="231"/>
    </row>
    <row r="8" spans="1:16" ht="19.5" customHeight="1" x14ac:dyDescent="0.3">
      <c r="A8" s="229" t="s">
        <v>179</v>
      </c>
      <c r="B8" s="227">
        <v>45.833333333333329</v>
      </c>
      <c r="C8" s="227">
        <v>46.428571428571402</v>
      </c>
      <c r="D8" s="220"/>
      <c r="E8" s="10"/>
      <c r="F8" s="234" t="s">
        <v>185</v>
      </c>
      <c r="I8" s="233"/>
      <c r="J8" s="233"/>
      <c r="O8" s="13"/>
      <c r="P8" s="231"/>
    </row>
    <row r="9" spans="1:16" x14ac:dyDescent="0.25">
      <c r="A9" s="216" t="s">
        <v>178</v>
      </c>
      <c r="B9" s="227">
        <v>11.111111111111111</v>
      </c>
      <c r="C9" s="227">
        <v>23.8095238095238</v>
      </c>
      <c r="D9" s="216"/>
      <c r="I9" s="220"/>
      <c r="J9" s="220"/>
      <c r="M9" s="326"/>
      <c r="N9" s="326"/>
      <c r="O9" s="13"/>
      <c r="P9" s="231"/>
    </row>
    <row r="10" spans="1:16" ht="19.5" customHeight="1" x14ac:dyDescent="0.25">
      <c r="A10" t="s">
        <v>184</v>
      </c>
      <c r="B10" s="227">
        <v>9.7222222222222214</v>
      </c>
      <c r="C10" s="227">
        <v>9.5238095238095202</v>
      </c>
      <c r="D10" s="220"/>
      <c r="E10" s="231"/>
      <c r="M10" s="326"/>
      <c r="N10" s="326"/>
      <c r="O10" s="13"/>
      <c r="P10" s="220"/>
    </row>
    <row r="11" spans="1:16" x14ac:dyDescent="0.25">
      <c r="A11" s="216" t="s">
        <v>183</v>
      </c>
      <c r="B11" s="227">
        <v>12.5</v>
      </c>
      <c r="C11" s="227">
        <v>5.9523809523809499</v>
      </c>
      <c r="D11" s="216"/>
      <c r="F11" s="3" t="s">
        <v>28</v>
      </c>
      <c r="I11" s="231" t="s">
        <v>29</v>
      </c>
      <c r="M11" s="326"/>
      <c r="N11" s="326"/>
      <c r="O11" s="13"/>
      <c r="P11" s="220"/>
    </row>
    <row r="12" spans="1:16" x14ac:dyDescent="0.25">
      <c r="A12" t="s">
        <v>182</v>
      </c>
      <c r="B12" s="227">
        <v>5.5555555555555554</v>
      </c>
      <c r="C12" s="227">
        <v>4.7619047619047601</v>
      </c>
      <c r="J12" s="231"/>
      <c r="M12" s="326"/>
      <c r="N12" s="326"/>
      <c r="O12" s="13"/>
      <c r="P12" s="220"/>
    </row>
    <row r="13" spans="1:16" x14ac:dyDescent="0.25">
      <c r="A13" s="11" t="s">
        <v>1</v>
      </c>
      <c r="B13" s="230">
        <v>43617</v>
      </c>
      <c r="C13" s="230">
        <v>43709</v>
      </c>
      <c r="E13" s="231"/>
      <c r="M13" s="327"/>
      <c r="N13" s="326"/>
      <c r="O13" s="13"/>
      <c r="P13" s="220"/>
    </row>
    <row r="14" spans="1:16" x14ac:dyDescent="0.25">
      <c r="A14" s="229" t="s">
        <v>179</v>
      </c>
      <c r="B14" s="232">
        <v>41.666666666666664</v>
      </c>
      <c r="C14" s="232">
        <v>26.1904761904762</v>
      </c>
      <c r="E14" s="231"/>
      <c r="M14" s="327"/>
      <c r="N14" s="326"/>
      <c r="O14" s="13"/>
      <c r="P14" s="220"/>
    </row>
    <row r="15" spans="1:16" x14ac:dyDescent="0.25">
      <c r="A15" s="216" t="s">
        <v>176</v>
      </c>
      <c r="B15" s="227">
        <v>16.666666666666664</v>
      </c>
      <c r="C15" s="227">
        <v>21.428571428571399</v>
      </c>
      <c r="E15" s="231"/>
      <c r="M15" s="326"/>
      <c r="N15" s="326"/>
      <c r="O15" s="13"/>
      <c r="P15" s="220"/>
    </row>
    <row r="16" spans="1:16" x14ac:dyDescent="0.25">
      <c r="A16" t="s">
        <v>182</v>
      </c>
      <c r="B16" s="227">
        <v>16.666666666666664</v>
      </c>
      <c r="C16" s="227">
        <v>14.285714285714301</v>
      </c>
      <c r="E16" s="220"/>
      <c r="M16" s="326"/>
      <c r="N16" s="326"/>
      <c r="O16" s="13"/>
      <c r="P16" s="220"/>
    </row>
    <row r="17" spans="1:16" x14ac:dyDescent="0.25">
      <c r="A17" s="216" t="s">
        <v>178</v>
      </c>
      <c r="B17" s="227">
        <v>5.5555555555555554</v>
      </c>
      <c r="C17" s="227">
        <v>11.9047619047619</v>
      </c>
      <c r="E17" s="220"/>
      <c r="M17" s="326"/>
      <c r="N17" s="326"/>
      <c r="O17" s="13"/>
      <c r="P17" s="220"/>
    </row>
    <row r="18" spans="1:16" x14ac:dyDescent="0.25">
      <c r="A18" t="s">
        <v>181</v>
      </c>
      <c r="B18" s="227">
        <v>5.5555555555555554</v>
      </c>
      <c r="C18" s="227">
        <v>0</v>
      </c>
      <c r="E18" s="220"/>
      <c r="M18" s="326"/>
      <c r="N18" s="326"/>
      <c r="O18" s="13"/>
      <c r="P18" s="220"/>
    </row>
    <row r="19" spans="1:16" x14ac:dyDescent="0.25">
      <c r="A19" s="11" t="s">
        <v>180</v>
      </c>
      <c r="B19" s="230">
        <v>43617</v>
      </c>
      <c r="C19" s="230">
        <v>43709</v>
      </c>
      <c r="E19" s="220"/>
      <c r="F19" s="226"/>
    </row>
    <row r="20" spans="1:16" x14ac:dyDescent="0.25">
      <c r="A20" s="229" t="s">
        <v>179</v>
      </c>
      <c r="B20" s="227">
        <v>40</v>
      </c>
      <c r="C20" s="227">
        <v>50</v>
      </c>
      <c r="E20" s="220"/>
      <c r="F20" s="226"/>
    </row>
    <row r="21" spans="1:16" x14ac:dyDescent="0.25">
      <c r="A21" s="216" t="s">
        <v>178</v>
      </c>
      <c r="B21" s="227">
        <v>26.666666666666668</v>
      </c>
      <c r="C21" s="227">
        <v>16.6666666666667</v>
      </c>
      <c r="E21" s="220"/>
      <c r="F21" s="226"/>
    </row>
    <row r="22" spans="1:16" x14ac:dyDescent="0.25">
      <c r="A22" s="228" t="s">
        <v>177</v>
      </c>
      <c r="B22" s="227">
        <v>16.666666666666664</v>
      </c>
      <c r="C22" s="227">
        <v>16.6666666666667</v>
      </c>
      <c r="E22" s="220"/>
      <c r="F22" s="226"/>
    </row>
    <row r="23" spans="1:16" x14ac:dyDescent="0.25">
      <c r="A23" s="216" t="s">
        <v>176</v>
      </c>
      <c r="B23" s="227">
        <v>3.3333333333333335</v>
      </c>
      <c r="C23" s="227">
        <v>8.3333333333333304</v>
      </c>
      <c r="E23" s="220"/>
      <c r="F23" s="226"/>
    </row>
    <row r="24" spans="1:16" x14ac:dyDescent="0.25">
      <c r="A24" s="216" t="s">
        <v>175</v>
      </c>
      <c r="B24" s="227">
        <v>6.666666666666667</v>
      </c>
      <c r="C24" s="227">
        <v>0</v>
      </c>
      <c r="E24" s="220"/>
      <c r="F24" s="226"/>
    </row>
    <row r="25" spans="1:16" x14ac:dyDescent="0.25">
      <c r="F25" s="226"/>
    </row>
    <row r="26" spans="1:16" x14ac:dyDescent="0.25">
      <c r="F26" s="226"/>
      <c r="G26" s="3" t="s">
        <v>30</v>
      </c>
    </row>
    <row r="29" spans="1:16" x14ac:dyDescent="0.25">
      <c r="H29" s="224"/>
    </row>
    <row r="30" spans="1:16" x14ac:dyDescent="0.25">
      <c r="H30" s="224"/>
    </row>
    <row r="31" spans="1:16" x14ac:dyDescent="0.25">
      <c r="F31" s="225"/>
      <c r="H31" s="224"/>
    </row>
    <row r="32" spans="1:16" x14ac:dyDescent="0.25">
      <c r="F32" s="223"/>
      <c r="G32" s="222"/>
      <c r="H32" s="222"/>
      <c r="I32" s="222"/>
    </row>
    <row r="33" spans="6:9" x14ac:dyDescent="0.25">
      <c r="F33" s="223"/>
      <c r="G33" s="222"/>
      <c r="H33" s="222"/>
      <c r="I33" s="222"/>
    </row>
    <row r="34" spans="6:9" x14ac:dyDescent="0.25">
      <c r="F34" s="223"/>
      <c r="G34" s="222"/>
      <c r="H34" s="222"/>
      <c r="I34" s="222"/>
    </row>
    <row r="35" spans="6:9" x14ac:dyDescent="0.25">
      <c r="F35" s="223"/>
      <c r="G35" s="222"/>
      <c r="H35" s="222"/>
      <c r="I35" s="222"/>
    </row>
    <row r="36" spans="6:9" ht="15" customHeight="1" x14ac:dyDescent="0.25">
      <c r="F36" s="223"/>
      <c r="G36" s="222"/>
      <c r="H36" s="222"/>
      <c r="I36" s="222"/>
    </row>
    <row r="37" spans="6:9" ht="15" customHeight="1" x14ac:dyDescent="0.25">
      <c r="F37" s="223"/>
      <c r="G37" s="222"/>
      <c r="H37" s="222"/>
      <c r="I37" s="222"/>
    </row>
    <row r="38" spans="6:9" ht="15" customHeight="1" x14ac:dyDescent="0.25">
      <c r="F38" s="223"/>
      <c r="G38" s="222"/>
      <c r="H38" s="222"/>
      <c r="I38" s="222"/>
    </row>
    <row r="39" spans="6:9" ht="15" customHeight="1" x14ac:dyDescent="0.25">
      <c r="F39" s="223"/>
      <c r="G39" s="222"/>
      <c r="H39" s="222"/>
      <c r="I39" s="222"/>
    </row>
    <row r="40" spans="6:9" ht="15" customHeight="1" x14ac:dyDescent="0.25">
      <c r="F40" s="223"/>
      <c r="G40" s="222"/>
      <c r="H40" s="222"/>
      <c r="I40" s="222"/>
    </row>
    <row r="41" spans="6:9" ht="15" customHeight="1" x14ac:dyDescent="0.25">
      <c r="F41" s="223"/>
      <c r="G41" s="222"/>
      <c r="H41" s="222"/>
      <c r="I41" s="222"/>
    </row>
    <row r="42" spans="6:9" ht="15" customHeight="1" x14ac:dyDescent="0.25">
      <c r="F42" s="223"/>
      <c r="G42" s="222"/>
      <c r="H42" s="222"/>
      <c r="I42" s="222"/>
    </row>
    <row r="43" spans="6:9" ht="15" customHeight="1" x14ac:dyDescent="0.25"/>
    <row r="44" spans="6:9" ht="15" customHeight="1" x14ac:dyDescent="0.25">
      <c r="H44" s="220"/>
    </row>
    <row r="45" spans="6:9" ht="15" customHeight="1" x14ac:dyDescent="0.25">
      <c r="H45" s="220"/>
    </row>
    <row r="46" spans="6:9" ht="15" customHeight="1" x14ac:dyDescent="0.25">
      <c r="F46" s="221"/>
      <c r="H46" s="220"/>
    </row>
    <row r="47" spans="6:9" x14ac:dyDescent="0.25">
      <c r="F47" s="221"/>
      <c r="H47" s="220"/>
    </row>
    <row r="56" spans="1:3" x14ac:dyDescent="0.25">
      <c r="A56" s="221"/>
      <c r="C56" s="220"/>
    </row>
    <row r="57" spans="1:3" x14ac:dyDescent="0.25">
      <c r="A57" s="221"/>
      <c r="C57" s="220"/>
    </row>
    <row r="58" spans="1:3" x14ac:dyDescent="0.25">
      <c r="C58" s="220"/>
    </row>
    <row r="59" spans="1:3" x14ac:dyDescent="0.25">
      <c r="C59" s="220"/>
    </row>
    <row r="60" spans="1:3" x14ac:dyDescent="0.25">
      <c r="C60" s="220"/>
    </row>
    <row r="61" spans="1:3" x14ac:dyDescent="0.25">
      <c r="C61" s="220"/>
    </row>
    <row r="62" spans="1:3" x14ac:dyDescent="0.25">
      <c r="A62" s="203"/>
      <c r="C62" s="220"/>
    </row>
    <row r="63" spans="1:3" x14ac:dyDescent="0.25">
      <c r="C63" s="220"/>
    </row>
    <row r="64" spans="1:3" x14ac:dyDescent="0.25">
      <c r="C64" s="220"/>
    </row>
  </sheetData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9DB76-08E4-4A11-B628-D2C876D16191}">
  <sheetPr>
    <tabColor rgb="FF92D050"/>
    <pageSetUpPr fitToPage="1"/>
  </sheetPr>
  <dimension ref="A1:J54"/>
  <sheetViews>
    <sheetView showGridLines="0" zoomScaleNormal="100" zoomScaleSheetLayoutView="85" workbookViewId="0">
      <selection activeCell="D11" sqref="D11"/>
    </sheetView>
  </sheetViews>
  <sheetFormatPr baseColWidth="10" defaultColWidth="34.5703125" defaultRowHeight="12.75" x14ac:dyDescent="0.2"/>
  <cols>
    <col min="1" max="1" width="52.5703125" style="204" bestFit="1" customWidth="1"/>
    <col min="2" max="2" width="10.42578125" style="204" bestFit="1" customWidth="1"/>
    <col min="3" max="3" width="4.85546875" style="204" bestFit="1" customWidth="1"/>
    <col min="4" max="6" width="11" style="204" bestFit="1" customWidth="1"/>
    <col min="7" max="7" width="9.140625" style="204" bestFit="1" customWidth="1"/>
    <col min="8" max="16384" width="34.5703125" style="204"/>
  </cols>
  <sheetData>
    <row r="1" spans="1:10" x14ac:dyDescent="0.2">
      <c r="A1" s="204" t="s">
        <v>133</v>
      </c>
    </row>
    <row r="2" spans="1:10" ht="16.5" x14ac:dyDescent="0.25">
      <c r="A2" s="219"/>
      <c r="B2" s="204" t="s">
        <v>151</v>
      </c>
      <c r="G2" s="240" t="s">
        <v>115</v>
      </c>
      <c r="H2" s="207"/>
      <c r="I2" s="209"/>
      <c r="J2" s="15"/>
    </row>
    <row r="3" spans="1:10" ht="13.5" x14ac:dyDescent="0.25">
      <c r="A3" s="204" t="s">
        <v>0</v>
      </c>
      <c r="B3" s="204" t="s">
        <v>198</v>
      </c>
      <c r="G3" s="207"/>
      <c r="H3" s="207"/>
      <c r="I3" s="207"/>
      <c r="J3" s="207"/>
    </row>
    <row r="4" spans="1:10" ht="13.5" x14ac:dyDescent="0.25">
      <c r="A4" s="310" t="s">
        <v>1</v>
      </c>
      <c r="B4" s="310" t="s">
        <v>197</v>
      </c>
      <c r="C4" s="310"/>
      <c r="D4" s="310"/>
      <c r="E4" s="310"/>
      <c r="G4" s="207"/>
      <c r="H4" s="207"/>
      <c r="I4" s="207"/>
      <c r="J4" s="207"/>
    </row>
    <row r="5" spans="1:10" ht="13.5" x14ac:dyDescent="0.25">
      <c r="A5" s="310" t="s">
        <v>16</v>
      </c>
      <c r="B5" s="310" t="s">
        <v>196</v>
      </c>
      <c r="C5" s="310"/>
      <c r="D5" s="310"/>
      <c r="E5" s="310"/>
      <c r="G5" s="207"/>
      <c r="H5" s="207"/>
      <c r="I5" s="207"/>
      <c r="J5" s="207"/>
    </row>
    <row r="6" spans="1:10" ht="13.5" x14ac:dyDescent="0.25">
      <c r="A6" s="310"/>
      <c r="B6" s="328" t="s">
        <v>170</v>
      </c>
      <c r="C6" s="328"/>
      <c r="D6" s="328"/>
      <c r="E6" s="310"/>
      <c r="G6" s="207"/>
      <c r="H6" s="207"/>
      <c r="I6" s="207"/>
      <c r="J6" s="207"/>
    </row>
    <row r="7" spans="1:10" ht="13.5" x14ac:dyDescent="0.25">
      <c r="A7" s="310"/>
      <c r="B7" s="311" t="s">
        <v>0</v>
      </c>
      <c r="C7" s="311" t="s">
        <v>1</v>
      </c>
      <c r="D7" s="312" t="s">
        <v>16</v>
      </c>
      <c r="E7" s="312"/>
      <c r="F7" s="239"/>
      <c r="G7" s="207"/>
      <c r="H7" s="207"/>
      <c r="I7" s="207"/>
      <c r="J7" s="207"/>
    </row>
    <row r="8" spans="1:10" ht="13.5" x14ac:dyDescent="0.25">
      <c r="A8" s="310" t="s">
        <v>195</v>
      </c>
      <c r="B8" s="313">
        <v>34.523809523809497</v>
      </c>
      <c r="C8" s="313">
        <v>45.8333333333333</v>
      </c>
      <c r="D8" s="314">
        <v>12.5</v>
      </c>
      <c r="E8" s="314"/>
      <c r="F8" s="237"/>
      <c r="G8" s="207"/>
      <c r="H8" s="207"/>
      <c r="I8" s="207"/>
      <c r="J8" s="207"/>
    </row>
    <row r="9" spans="1:10" ht="13.5" x14ac:dyDescent="0.25">
      <c r="A9" s="310" t="s">
        <v>194</v>
      </c>
      <c r="B9" s="313">
        <v>22.619047619047599</v>
      </c>
      <c r="C9" s="313">
        <v>20.8333333333333</v>
      </c>
      <c r="D9" s="314">
        <v>37.5</v>
      </c>
      <c r="E9" s="314"/>
      <c r="F9" s="237"/>
      <c r="G9" s="207"/>
      <c r="H9" s="207"/>
      <c r="I9" s="207"/>
      <c r="J9" s="207"/>
    </row>
    <row r="10" spans="1:10" ht="13.5" x14ac:dyDescent="0.25">
      <c r="A10" s="310" t="s">
        <v>193</v>
      </c>
      <c r="B10" s="313">
        <v>13.0952380952381</v>
      </c>
      <c r="C10" s="313">
        <v>14.5833333333333</v>
      </c>
      <c r="D10" s="314">
        <v>20.8333333333333</v>
      </c>
      <c r="E10" s="314"/>
      <c r="F10" s="237"/>
      <c r="G10" s="207"/>
      <c r="H10" s="207"/>
      <c r="I10" s="207"/>
      <c r="J10" s="207"/>
    </row>
    <row r="11" spans="1:10" ht="13.5" x14ac:dyDescent="0.25">
      <c r="A11" s="310" t="s">
        <v>192</v>
      </c>
      <c r="B11" s="313">
        <v>5.9523809523809499</v>
      </c>
      <c r="C11" s="313">
        <v>4.1666666666666696</v>
      </c>
      <c r="D11" s="314">
        <v>12.5</v>
      </c>
      <c r="E11" s="314"/>
      <c r="F11" s="237"/>
      <c r="G11" s="207"/>
      <c r="H11" s="207"/>
      <c r="I11" s="207"/>
      <c r="J11" s="207"/>
    </row>
    <row r="12" spans="1:10" ht="13.5" x14ac:dyDescent="0.25">
      <c r="A12" s="310" t="s">
        <v>191</v>
      </c>
      <c r="B12" s="313">
        <v>16.6666666666667</v>
      </c>
      <c r="C12" s="313">
        <v>10.4166666666667</v>
      </c>
      <c r="D12" s="314">
        <v>0</v>
      </c>
      <c r="E12" s="314"/>
      <c r="F12" s="237"/>
      <c r="G12" s="207"/>
      <c r="H12" s="207"/>
      <c r="I12" s="207"/>
      <c r="J12" s="207"/>
    </row>
    <row r="13" spans="1:10" ht="13.5" x14ac:dyDescent="0.25">
      <c r="A13" s="310" t="s">
        <v>190</v>
      </c>
      <c r="B13" s="313">
        <v>5.9523809523809499</v>
      </c>
      <c r="C13" s="313">
        <v>2.0833333333333299</v>
      </c>
      <c r="D13" s="314">
        <v>16.6666666666667</v>
      </c>
      <c r="E13" s="314"/>
      <c r="F13" s="237"/>
      <c r="G13" s="207"/>
      <c r="H13" s="207"/>
      <c r="I13" s="207"/>
      <c r="J13" s="207"/>
    </row>
    <row r="14" spans="1:10" ht="13.5" x14ac:dyDescent="0.25">
      <c r="A14" s="310" t="s">
        <v>189</v>
      </c>
      <c r="B14" s="313">
        <v>1.19047619047619</v>
      </c>
      <c r="C14" s="313">
        <v>2.0833333333333299</v>
      </c>
      <c r="D14" s="314">
        <v>0</v>
      </c>
      <c r="E14" s="314"/>
      <c r="F14" s="237"/>
      <c r="G14" s="207"/>
      <c r="H14" s="207"/>
      <c r="I14" s="207"/>
      <c r="J14" s="207"/>
    </row>
    <row r="15" spans="1:10" ht="13.5" x14ac:dyDescent="0.25">
      <c r="A15" s="310" t="s">
        <v>161</v>
      </c>
      <c r="B15" s="313">
        <v>0</v>
      </c>
      <c r="C15" s="313">
        <v>0</v>
      </c>
      <c r="D15" s="314">
        <v>0</v>
      </c>
      <c r="E15" s="314"/>
      <c r="F15" s="237"/>
      <c r="G15" s="207"/>
      <c r="H15" s="207"/>
      <c r="I15" s="207"/>
      <c r="J15" s="207"/>
    </row>
    <row r="16" spans="1:10" ht="13.5" x14ac:dyDescent="0.25">
      <c r="A16" s="315"/>
      <c r="B16" s="316"/>
      <c r="C16" s="316"/>
      <c r="D16" s="316"/>
      <c r="E16" s="316"/>
      <c r="F16" s="236"/>
      <c r="G16" s="207"/>
      <c r="H16" s="207"/>
      <c r="I16" s="207"/>
      <c r="J16" s="207"/>
    </row>
    <row r="17" spans="1:10" ht="13.5" x14ac:dyDescent="0.25">
      <c r="A17" s="310"/>
      <c r="B17" s="310"/>
      <c r="C17" s="310"/>
      <c r="D17" s="310"/>
      <c r="E17" s="310"/>
      <c r="G17" s="207"/>
      <c r="H17" s="207"/>
      <c r="I17" s="207"/>
      <c r="J17" s="207"/>
    </row>
    <row r="18" spans="1:10" ht="15" x14ac:dyDescent="0.25">
      <c r="C18" s="212"/>
      <c r="D18" s="151"/>
      <c r="E18" s="151"/>
      <c r="F18" s="151"/>
      <c r="G18" s="207"/>
      <c r="H18" s="207"/>
      <c r="I18" s="207"/>
      <c r="J18" s="207"/>
    </row>
    <row r="19" spans="1:10" ht="15" x14ac:dyDescent="0.25">
      <c r="C19" s="212"/>
      <c r="D19" s="151"/>
      <c r="E19" s="151"/>
      <c r="F19" s="151"/>
      <c r="G19" s="207"/>
      <c r="H19" s="207"/>
      <c r="I19" s="207"/>
      <c r="J19" s="207"/>
    </row>
    <row r="20" spans="1:10" ht="15" x14ac:dyDescent="0.25">
      <c r="C20" s="212"/>
      <c r="D20" s="151"/>
      <c r="E20" s="151"/>
      <c r="F20" s="151"/>
      <c r="G20" s="207"/>
      <c r="H20" s="207"/>
      <c r="I20" s="207"/>
      <c r="J20" s="207"/>
    </row>
    <row r="21" spans="1:10" ht="15" x14ac:dyDescent="0.25">
      <c r="C21" s="212"/>
      <c r="D21" s="151"/>
      <c r="E21" s="151"/>
      <c r="F21" s="151"/>
      <c r="G21" s="207"/>
      <c r="H21" s="207"/>
      <c r="I21" s="207"/>
      <c r="J21" s="207"/>
    </row>
    <row r="22" spans="1:10" ht="15" x14ac:dyDescent="0.25">
      <c r="C22" s="212"/>
      <c r="D22" s="151"/>
      <c r="E22" s="151"/>
      <c r="F22" s="151"/>
      <c r="G22" s="207"/>
      <c r="H22" s="207"/>
      <c r="I22" s="207"/>
      <c r="J22" s="207"/>
    </row>
    <row r="23" spans="1:10" ht="13.5" x14ac:dyDescent="0.25">
      <c r="G23" s="207"/>
      <c r="H23" s="207"/>
      <c r="I23" s="207"/>
      <c r="J23" s="207"/>
    </row>
    <row r="24" spans="1:10" ht="13.5" x14ac:dyDescent="0.25">
      <c r="G24" s="207"/>
      <c r="H24" s="207"/>
      <c r="I24" s="207"/>
      <c r="J24" s="207"/>
    </row>
    <row r="25" spans="1:10" ht="13.5" x14ac:dyDescent="0.25">
      <c r="G25" s="207"/>
      <c r="H25" s="207"/>
      <c r="I25" s="207"/>
      <c r="J25" s="207"/>
    </row>
    <row r="26" spans="1:10" ht="13.5" x14ac:dyDescent="0.25">
      <c r="G26" s="207"/>
      <c r="H26" s="207"/>
      <c r="I26" s="207"/>
      <c r="J26" s="207"/>
    </row>
    <row r="27" spans="1:10" ht="13.5" x14ac:dyDescent="0.25">
      <c r="G27" s="207"/>
      <c r="H27" s="207"/>
      <c r="I27" s="207"/>
      <c r="J27" s="207"/>
    </row>
    <row r="28" spans="1:10" ht="13.5" x14ac:dyDescent="0.25">
      <c r="G28" s="207"/>
      <c r="H28" s="207"/>
      <c r="I28" s="207"/>
      <c r="J28" s="207"/>
    </row>
    <row r="29" spans="1:10" ht="13.5" x14ac:dyDescent="0.25">
      <c r="G29" s="207"/>
      <c r="H29" s="207"/>
      <c r="I29" s="207"/>
      <c r="J29" s="207"/>
    </row>
    <row r="30" spans="1:10" ht="13.5" x14ac:dyDescent="0.25">
      <c r="G30" s="207"/>
      <c r="H30" s="207"/>
      <c r="I30" s="207"/>
      <c r="J30" s="207"/>
    </row>
    <row r="31" spans="1:10" ht="13.5" x14ac:dyDescent="0.25">
      <c r="G31" s="207"/>
      <c r="H31" s="207"/>
      <c r="I31" s="207"/>
      <c r="J31" s="207"/>
    </row>
    <row r="53" spans="1:6" ht="13.5" x14ac:dyDescent="0.25">
      <c r="A53" s="207"/>
      <c r="B53" s="207"/>
      <c r="C53" s="207"/>
      <c r="D53" s="207"/>
      <c r="E53" s="207"/>
      <c r="F53" s="207"/>
    </row>
    <row r="54" spans="1:6" ht="15" x14ac:dyDescent="0.25">
      <c r="A54" s="19"/>
      <c r="B54" s="207"/>
      <c r="C54" s="207"/>
      <c r="D54" s="15"/>
      <c r="E54" s="15"/>
      <c r="F54" s="15"/>
    </row>
  </sheetData>
  <mergeCells count="1">
    <mergeCell ref="B6:D6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967D1-D2A3-4E89-A785-B8F2015759BF}">
  <sheetPr>
    <tabColor rgb="FF92D050"/>
  </sheetPr>
  <dimension ref="A1:N87"/>
  <sheetViews>
    <sheetView showGridLines="0" topLeftCell="B1" zoomScale="90" zoomScaleNormal="90" workbookViewId="0">
      <selection sqref="A1:H1"/>
    </sheetView>
  </sheetViews>
  <sheetFormatPr baseColWidth="10" defaultRowHeight="12.75" x14ac:dyDescent="0.2"/>
  <cols>
    <col min="1" max="1" width="41.140625" style="241" customWidth="1"/>
    <col min="2" max="2" width="8.7109375" style="242" customWidth="1"/>
    <col min="3" max="3" width="11.140625" style="242" customWidth="1"/>
    <col min="4" max="4" width="11.42578125" style="241"/>
    <col min="5" max="5" width="3.42578125" style="241" customWidth="1"/>
    <col min="6" max="16384" width="11.42578125" style="241"/>
  </cols>
  <sheetData>
    <row r="1" spans="1:14" x14ac:dyDescent="0.2">
      <c r="A1" s="204" t="s">
        <v>135</v>
      </c>
      <c r="B1" s="252"/>
      <c r="C1" s="252"/>
      <c r="E1" s="251"/>
      <c r="F1" s="251"/>
      <c r="G1" s="251"/>
      <c r="H1" s="251"/>
    </row>
    <row r="2" spans="1:14" x14ac:dyDescent="0.2">
      <c r="A2" s="204"/>
      <c r="B2" s="204" t="s">
        <v>151</v>
      </c>
      <c r="C2" s="252"/>
      <c r="E2" s="251"/>
      <c r="F2" s="251"/>
      <c r="G2" s="251"/>
      <c r="H2" s="251"/>
    </row>
    <row r="3" spans="1:14" x14ac:dyDescent="0.2">
      <c r="A3" s="204" t="s">
        <v>0</v>
      </c>
      <c r="B3" s="204" t="s">
        <v>212</v>
      </c>
      <c r="C3" s="252"/>
      <c r="E3" s="251"/>
      <c r="F3" s="251"/>
      <c r="G3" s="251"/>
      <c r="H3" s="251"/>
    </row>
    <row r="4" spans="1:14" x14ac:dyDescent="0.2">
      <c r="A4" s="204" t="s">
        <v>1</v>
      </c>
      <c r="B4" s="204" t="s">
        <v>212</v>
      </c>
      <c r="C4" s="252"/>
      <c r="E4" s="251"/>
      <c r="F4" s="251"/>
      <c r="G4" s="251"/>
      <c r="H4" s="251"/>
    </row>
    <row r="5" spans="1:14" x14ac:dyDescent="0.2">
      <c r="A5" s="204" t="s">
        <v>16</v>
      </c>
      <c r="B5" s="204" t="s">
        <v>212</v>
      </c>
      <c r="C5" s="252"/>
      <c r="E5" s="251"/>
      <c r="F5" s="251"/>
      <c r="G5" s="251"/>
      <c r="H5" s="251"/>
    </row>
    <row r="6" spans="1:14" x14ac:dyDescent="0.2">
      <c r="B6" s="252"/>
      <c r="C6" s="252"/>
      <c r="E6" s="251"/>
      <c r="F6" s="251"/>
      <c r="G6" s="251"/>
      <c r="H6" s="251"/>
    </row>
    <row r="7" spans="1:14" ht="12.75" customHeight="1" x14ac:dyDescent="0.2">
      <c r="A7" s="249" t="s">
        <v>186</v>
      </c>
      <c r="B7" s="248">
        <v>43617</v>
      </c>
      <c r="C7" s="248">
        <v>43709</v>
      </c>
      <c r="D7" s="247"/>
      <c r="F7" s="250" t="s">
        <v>211</v>
      </c>
    </row>
    <row r="8" spans="1:14" ht="12.75" customHeight="1" x14ac:dyDescent="0.2">
      <c r="A8" s="204" t="s">
        <v>15</v>
      </c>
      <c r="B8" s="237">
        <v>0</v>
      </c>
      <c r="C8" s="238">
        <v>0</v>
      </c>
      <c r="D8" s="244"/>
    </row>
    <row r="9" spans="1:14" ht="12.75" customHeight="1" x14ac:dyDescent="0.2">
      <c r="A9" s="204" t="s">
        <v>206</v>
      </c>
      <c r="B9" s="237">
        <v>2.0408163265306123</v>
      </c>
      <c r="C9" s="238">
        <v>7.3170731707317103</v>
      </c>
      <c r="D9" s="244"/>
      <c r="F9" s="246" t="s">
        <v>28</v>
      </c>
      <c r="N9" s="246" t="s">
        <v>29</v>
      </c>
    </row>
    <row r="10" spans="1:14" ht="12.75" customHeight="1" x14ac:dyDescent="0.2">
      <c r="A10" s="204" t="s">
        <v>201</v>
      </c>
      <c r="B10" s="237">
        <v>2.0408163265306123</v>
      </c>
      <c r="C10" s="238">
        <v>2.4390243902439002</v>
      </c>
      <c r="D10" s="244"/>
    </row>
    <row r="11" spans="1:14" ht="12.75" customHeight="1" x14ac:dyDescent="0.2">
      <c r="A11" s="204" t="s">
        <v>204</v>
      </c>
      <c r="B11" s="237">
        <v>4.0816326530612246</v>
      </c>
      <c r="C11" s="238">
        <v>2.4390243902439002</v>
      </c>
      <c r="D11" s="244"/>
    </row>
    <row r="12" spans="1:14" ht="12.75" customHeight="1" x14ac:dyDescent="0.2">
      <c r="A12" s="204" t="s">
        <v>210</v>
      </c>
      <c r="B12" s="237">
        <v>6.1224489795918364</v>
      </c>
      <c r="C12" s="238">
        <v>2.4390243902439002</v>
      </c>
      <c r="D12" s="244"/>
    </row>
    <row r="13" spans="1:14" ht="12.75" customHeight="1" x14ac:dyDescent="0.2">
      <c r="A13" s="204" t="s">
        <v>203</v>
      </c>
      <c r="B13" s="237">
        <v>6.1224489795918364</v>
      </c>
      <c r="C13" s="238">
        <v>12.1951219512195</v>
      </c>
      <c r="D13" s="244"/>
    </row>
    <row r="14" spans="1:14" ht="12.75" customHeight="1" x14ac:dyDescent="0.2">
      <c r="A14" s="204" t="s">
        <v>208</v>
      </c>
      <c r="B14" s="237">
        <v>8.1632653061224492</v>
      </c>
      <c r="C14" s="238">
        <v>4.8780487804878003</v>
      </c>
      <c r="D14" s="244"/>
    </row>
    <row r="15" spans="1:14" ht="12.75" customHeight="1" x14ac:dyDescent="0.2">
      <c r="A15" s="204" t="s">
        <v>202</v>
      </c>
      <c r="B15" s="237">
        <v>8.1632653061224492</v>
      </c>
      <c r="C15" s="238">
        <v>9.7560975609756095</v>
      </c>
      <c r="D15" s="244"/>
    </row>
    <row r="16" spans="1:14" x14ac:dyDescent="0.2">
      <c r="A16" s="204" t="s">
        <v>209</v>
      </c>
      <c r="B16" s="237">
        <v>16.326530612244898</v>
      </c>
      <c r="C16" s="238">
        <v>12.1951219512195</v>
      </c>
      <c r="D16" s="244"/>
    </row>
    <row r="17" spans="1:10" x14ac:dyDescent="0.2">
      <c r="A17" s="204" t="s">
        <v>199</v>
      </c>
      <c r="B17" s="237">
        <v>18.367346938775512</v>
      </c>
      <c r="C17" s="238">
        <v>17.0731707317073</v>
      </c>
      <c r="D17" s="244"/>
    </row>
    <row r="18" spans="1:10" ht="12.75" customHeight="1" x14ac:dyDescent="0.2">
      <c r="A18" s="204" t="s">
        <v>200</v>
      </c>
      <c r="B18" s="237">
        <v>28.571428571428569</v>
      </c>
      <c r="C18" s="238">
        <v>29.268292682926798</v>
      </c>
      <c r="D18" s="244"/>
    </row>
    <row r="19" spans="1:10" x14ac:dyDescent="0.2">
      <c r="A19" s="249" t="s">
        <v>1</v>
      </c>
      <c r="D19" s="247"/>
    </row>
    <row r="20" spans="1:10" x14ac:dyDescent="0.2">
      <c r="A20" s="204" t="s">
        <v>205</v>
      </c>
      <c r="B20" s="237">
        <v>0</v>
      </c>
      <c r="C20" s="237">
        <v>8.3333333333333321</v>
      </c>
      <c r="D20" s="244"/>
    </row>
    <row r="21" spans="1:10" ht="15" customHeight="1" x14ac:dyDescent="0.2">
      <c r="A21" s="204" t="s">
        <v>203</v>
      </c>
      <c r="B21" s="237">
        <v>0</v>
      </c>
      <c r="C21" s="237">
        <v>0</v>
      </c>
      <c r="D21" s="244"/>
    </row>
    <row r="22" spans="1:10" x14ac:dyDescent="0.2">
      <c r="A22" s="204" t="s">
        <v>202</v>
      </c>
      <c r="B22" s="237">
        <v>0</v>
      </c>
      <c r="C22" s="237">
        <v>0</v>
      </c>
      <c r="D22" s="244"/>
    </row>
    <row r="23" spans="1:10" x14ac:dyDescent="0.2">
      <c r="A23" s="204" t="s">
        <v>201</v>
      </c>
      <c r="B23" s="237">
        <v>0</v>
      </c>
      <c r="C23" s="237">
        <v>0</v>
      </c>
      <c r="D23" s="244"/>
    </row>
    <row r="24" spans="1:10" ht="12.75" customHeight="1" x14ac:dyDescent="0.2">
      <c r="A24" s="204" t="s">
        <v>199</v>
      </c>
      <c r="B24" s="237">
        <v>0</v>
      </c>
      <c r="C24" s="237">
        <v>0</v>
      </c>
      <c r="D24" s="244"/>
    </row>
    <row r="25" spans="1:10" x14ac:dyDescent="0.2">
      <c r="A25" s="204" t="s">
        <v>15</v>
      </c>
      <c r="B25" s="237">
        <v>0</v>
      </c>
      <c r="C25" s="237">
        <v>0</v>
      </c>
      <c r="D25" s="244"/>
    </row>
    <row r="26" spans="1:10" x14ac:dyDescent="0.2">
      <c r="A26" s="204" t="s">
        <v>204</v>
      </c>
      <c r="B26" s="237">
        <v>10</v>
      </c>
      <c r="C26" s="237">
        <v>0</v>
      </c>
      <c r="D26" s="244"/>
    </row>
    <row r="27" spans="1:10" x14ac:dyDescent="0.2">
      <c r="A27" s="204" t="s">
        <v>206</v>
      </c>
      <c r="B27" s="237">
        <v>20</v>
      </c>
      <c r="C27" s="237">
        <v>8.3333333333333321</v>
      </c>
      <c r="D27" s="244"/>
    </row>
    <row r="28" spans="1:10" x14ac:dyDescent="0.2">
      <c r="A28" s="204" t="s">
        <v>209</v>
      </c>
      <c r="B28" s="237">
        <v>20</v>
      </c>
      <c r="C28" s="237">
        <v>25</v>
      </c>
      <c r="D28" s="244"/>
    </row>
    <row r="29" spans="1:10" x14ac:dyDescent="0.2">
      <c r="A29" s="204" t="s">
        <v>208</v>
      </c>
      <c r="B29" s="237">
        <v>20</v>
      </c>
      <c r="C29" s="237">
        <v>16.666666666666664</v>
      </c>
      <c r="D29" s="244"/>
    </row>
    <row r="30" spans="1:10" x14ac:dyDescent="0.2">
      <c r="A30" s="204" t="s">
        <v>200</v>
      </c>
      <c r="B30" s="237">
        <v>30</v>
      </c>
      <c r="C30" s="237">
        <v>41.666666666666671</v>
      </c>
      <c r="D30" s="244"/>
    </row>
    <row r="31" spans="1:10" x14ac:dyDescent="0.2">
      <c r="A31" s="249" t="s">
        <v>188</v>
      </c>
      <c r="B31" s="248"/>
      <c r="C31" s="248"/>
      <c r="D31" s="247"/>
    </row>
    <row r="32" spans="1:10" x14ac:dyDescent="0.2">
      <c r="A32" s="204" t="s">
        <v>209</v>
      </c>
      <c r="B32" s="237">
        <v>0</v>
      </c>
      <c r="C32" s="237">
        <v>0</v>
      </c>
      <c r="D32" s="244"/>
      <c r="J32" s="246" t="s">
        <v>30</v>
      </c>
    </row>
    <row r="33" spans="1:7" x14ac:dyDescent="0.2">
      <c r="A33" s="204" t="s">
        <v>208</v>
      </c>
      <c r="B33" s="237">
        <v>0</v>
      </c>
      <c r="C33" s="237">
        <v>0</v>
      </c>
      <c r="D33" s="244"/>
    </row>
    <row r="34" spans="1:7" x14ac:dyDescent="0.2">
      <c r="A34" s="204" t="s">
        <v>207</v>
      </c>
      <c r="B34" s="237">
        <v>0</v>
      </c>
      <c r="C34" s="237">
        <v>0</v>
      </c>
      <c r="D34" s="244"/>
      <c r="G34" s="245"/>
    </row>
    <row r="35" spans="1:7" x14ac:dyDescent="0.2">
      <c r="A35" s="204" t="s">
        <v>206</v>
      </c>
      <c r="B35" s="237">
        <v>7.6923076923076925</v>
      </c>
      <c r="C35" s="237">
        <v>0</v>
      </c>
      <c r="D35" s="244"/>
    </row>
    <row r="36" spans="1:7" x14ac:dyDescent="0.2">
      <c r="A36" s="204" t="s">
        <v>205</v>
      </c>
      <c r="B36" s="237">
        <v>7.6923076923076925</v>
      </c>
      <c r="C36" s="237">
        <v>8.3333333333333321</v>
      </c>
      <c r="D36" s="244"/>
    </row>
    <row r="37" spans="1:7" x14ac:dyDescent="0.2">
      <c r="A37" s="204" t="s">
        <v>204</v>
      </c>
      <c r="B37" s="237">
        <v>7.6923076923076925</v>
      </c>
      <c r="C37" s="237">
        <v>16.666666666666664</v>
      </c>
      <c r="D37" s="244"/>
    </row>
    <row r="38" spans="1:7" x14ac:dyDescent="0.2">
      <c r="A38" s="204" t="s">
        <v>203</v>
      </c>
      <c r="B38" s="237">
        <v>7.6923076923076925</v>
      </c>
      <c r="C38" s="237">
        <v>8.3333333333333321</v>
      </c>
      <c r="D38" s="244"/>
    </row>
    <row r="39" spans="1:7" x14ac:dyDescent="0.2">
      <c r="A39" s="204" t="s">
        <v>202</v>
      </c>
      <c r="B39" s="237">
        <v>7.6923076923076925</v>
      </c>
      <c r="C39" s="237">
        <v>0</v>
      </c>
      <c r="D39" s="244"/>
    </row>
    <row r="40" spans="1:7" x14ac:dyDescent="0.2">
      <c r="A40" s="204" t="s">
        <v>201</v>
      </c>
      <c r="B40" s="237">
        <v>15.384615384615385</v>
      </c>
      <c r="C40" s="237">
        <v>25</v>
      </c>
      <c r="D40" s="244"/>
    </row>
    <row r="41" spans="1:7" x14ac:dyDescent="0.2">
      <c r="A41" s="204" t="s">
        <v>200</v>
      </c>
      <c r="B41" s="237">
        <v>23.076923076923077</v>
      </c>
      <c r="C41" s="237">
        <v>25</v>
      </c>
      <c r="D41" s="244"/>
    </row>
    <row r="42" spans="1:7" x14ac:dyDescent="0.2">
      <c r="A42" s="204" t="s">
        <v>199</v>
      </c>
      <c r="B42" s="237">
        <v>23.076923076923077</v>
      </c>
      <c r="C42" s="237">
        <v>16.666666666666664</v>
      </c>
      <c r="D42" s="244"/>
    </row>
    <row r="57" spans="6:6" ht="15" x14ac:dyDescent="0.25">
      <c r="F57" s="19"/>
    </row>
    <row r="87" spans="6:6" x14ac:dyDescent="0.2">
      <c r="F87" s="243"/>
    </row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614B7-1204-4B09-80ED-D414D48ECF3C}">
  <sheetPr>
    <tabColor rgb="FF92D050"/>
  </sheetPr>
  <dimension ref="A1:P47"/>
  <sheetViews>
    <sheetView zoomScale="90" zoomScaleNormal="90" workbookViewId="0">
      <selection sqref="A1:H1"/>
    </sheetView>
  </sheetViews>
  <sheetFormatPr baseColWidth="10" defaultRowHeight="15" x14ac:dyDescent="0.25"/>
  <cols>
    <col min="1" max="1" width="30.42578125" style="3" customWidth="1"/>
    <col min="2" max="2" width="13.42578125" style="3" bestFit="1" customWidth="1"/>
    <col min="3" max="3" width="7.7109375" style="3" customWidth="1"/>
    <col min="4" max="4" width="13.42578125" style="3" bestFit="1" customWidth="1"/>
    <col min="5" max="16384" width="11.42578125" style="3"/>
  </cols>
  <sheetData>
    <row r="1" spans="1:16" x14ac:dyDescent="0.25">
      <c r="A1" s="260" t="s">
        <v>220</v>
      </c>
    </row>
    <row r="2" spans="1:16" x14ac:dyDescent="0.25">
      <c r="B2" s="3" t="s">
        <v>151</v>
      </c>
    </row>
    <row r="3" spans="1:16" x14ac:dyDescent="0.25">
      <c r="A3" s="3" t="s">
        <v>0</v>
      </c>
      <c r="B3" s="3" t="s">
        <v>219</v>
      </c>
    </row>
    <row r="4" spans="1:16" x14ac:dyDescent="0.25">
      <c r="A4" s="3" t="s">
        <v>1</v>
      </c>
      <c r="B4" s="3" t="s">
        <v>219</v>
      </c>
    </row>
    <row r="5" spans="1:16" x14ac:dyDescent="0.25">
      <c r="A5" s="3" t="s">
        <v>16</v>
      </c>
      <c r="B5" s="3" t="s">
        <v>219</v>
      </c>
    </row>
    <row r="6" spans="1:16" x14ac:dyDescent="0.25">
      <c r="A6" s="11"/>
      <c r="H6" s="18" t="s">
        <v>218</v>
      </c>
      <c r="I6" s="15"/>
      <c r="J6" s="15"/>
      <c r="K6" s="15"/>
      <c r="L6" s="15"/>
      <c r="M6" s="15"/>
      <c r="N6" s="15"/>
      <c r="O6" s="15"/>
      <c r="P6" s="15"/>
    </row>
    <row r="7" spans="1:16" x14ac:dyDescent="0.25">
      <c r="A7" s="11" t="s">
        <v>217</v>
      </c>
      <c r="B7" s="257" t="s">
        <v>0</v>
      </c>
      <c r="C7" s="257" t="s">
        <v>1</v>
      </c>
      <c r="D7" s="257" t="s">
        <v>16</v>
      </c>
      <c r="E7" s="259" t="s">
        <v>216</v>
      </c>
      <c r="H7" s="15"/>
      <c r="I7" s="15"/>
      <c r="J7" s="15"/>
      <c r="K7" s="15"/>
      <c r="L7" s="15"/>
      <c r="M7" s="15"/>
      <c r="N7" s="15"/>
      <c r="O7" s="15"/>
      <c r="P7" s="15"/>
    </row>
    <row r="8" spans="1:16" x14ac:dyDescent="0.25">
      <c r="A8" s="256" t="s">
        <v>12</v>
      </c>
      <c r="B8" s="255">
        <v>0</v>
      </c>
      <c r="C8" s="255">
        <v>0</v>
      </c>
      <c r="D8" s="255">
        <v>0</v>
      </c>
      <c r="E8" s="10">
        <f t="shared" ref="E8:E19" si="0">+SUM(B8:D8)</f>
        <v>0</v>
      </c>
      <c r="H8" s="15"/>
      <c r="I8" s="15"/>
      <c r="J8" s="15"/>
      <c r="K8" s="15"/>
      <c r="L8" s="15"/>
      <c r="M8" s="15"/>
      <c r="N8" s="15"/>
      <c r="O8" s="15"/>
      <c r="P8" s="15"/>
    </row>
    <row r="9" spans="1:16" x14ac:dyDescent="0.25">
      <c r="A9" s="256" t="s">
        <v>11</v>
      </c>
      <c r="B9" s="255">
        <v>0</v>
      </c>
      <c r="C9" s="255">
        <v>0</v>
      </c>
      <c r="D9" s="255">
        <v>0</v>
      </c>
      <c r="E9" s="10">
        <f t="shared" si="0"/>
        <v>0</v>
      </c>
      <c r="H9" s="15"/>
      <c r="I9" s="15"/>
      <c r="J9" s="15"/>
      <c r="K9" s="15"/>
      <c r="L9" s="15"/>
      <c r="M9" s="15"/>
      <c r="N9" s="15"/>
      <c r="O9" s="15"/>
      <c r="P9" s="15"/>
    </row>
    <row r="10" spans="1:16" x14ac:dyDescent="0.25">
      <c r="A10" s="256" t="s">
        <v>13</v>
      </c>
      <c r="B10" s="255">
        <v>0</v>
      </c>
      <c r="C10" s="255">
        <v>0</v>
      </c>
      <c r="D10" s="255">
        <v>0</v>
      </c>
      <c r="E10" s="10">
        <f t="shared" si="0"/>
        <v>0</v>
      </c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256" t="s">
        <v>207</v>
      </c>
      <c r="B11" s="255">
        <v>0</v>
      </c>
      <c r="C11" s="255">
        <v>0</v>
      </c>
      <c r="D11" s="255">
        <v>0</v>
      </c>
      <c r="E11" s="10">
        <f t="shared" si="0"/>
        <v>0</v>
      </c>
      <c r="H11" s="15"/>
      <c r="I11" s="15"/>
      <c r="J11" s="15"/>
      <c r="K11" s="15"/>
      <c r="L11" s="15"/>
      <c r="M11" s="15"/>
      <c r="N11" s="15"/>
      <c r="O11" s="15"/>
      <c r="P11" s="15"/>
    </row>
    <row r="12" spans="1:16" x14ac:dyDescent="0.25">
      <c r="A12" s="3" t="s">
        <v>213</v>
      </c>
      <c r="B12" s="255">
        <v>2.8571428571428599</v>
      </c>
      <c r="C12" s="255">
        <v>0</v>
      </c>
      <c r="D12" s="255">
        <v>0</v>
      </c>
      <c r="E12" s="10">
        <f t="shared" si="0"/>
        <v>2.8571428571428599</v>
      </c>
      <c r="H12" s="15"/>
      <c r="I12" s="15"/>
      <c r="J12" s="15"/>
      <c r="K12" s="15"/>
      <c r="L12" s="15"/>
      <c r="M12" s="15"/>
      <c r="N12" s="15"/>
      <c r="O12" s="15"/>
      <c r="P12" s="15"/>
    </row>
    <row r="13" spans="1:16" x14ac:dyDescent="0.25">
      <c r="A13" s="256" t="s">
        <v>9</v>
      </c>
      <c r="B13" s="255">
        <v>11.4285714285714</v>
      </c>
      <c r="C13" s="255">
        <v>0</v>
      </c>
      <c r="D13" s="255">
        <v>0</v>
      </c>
      <c r="E13" s="10">
        <f t="shared" si="0"/>
        <v>11.4285714285714</v>
      </c>
      <c r="H13" s="15"/>
      <c r="I13" s="15"/>
      <c r="J13" s="15"/>
      <c r="K13" s="15"/>
      <c r="L13" s="15"/>
      <c r="M13" s="15"/>
      <c r="N13" s="15"/>
      <c r="O13" s="15"/>
      <c r="P13" s="15"/>
    </row>
    <row r="14" spans="1:16" x14ac:dyDescent="0.25">
      <c r="A14" s="256" t="s">
        <v>214</v>
      </c>
      <c r="B14" s="255">
        <v>8.5714285714285694</v>
      </c>
      <c r="C14" s="255">
        <v>10</v>
      </c>
      <c r="D14" s="255">
        <v>0</v>
      </c>
      <c r="E14" s="10">
        <f t="shared" si="0"/>
        <v>18.571428571428569</v>
      </c>
      <c r="H14" s="15"/>
      <c r="I14" s="15"/>
      <c r="J14" s="15"/>
      <c r="K14" s="15"/>
      <c r="L14" s="15"/>
      <c r="M14" s="15"/>
      <c r="N14" s="15"/>
      <c r="O14" s="15"/>
      <c r="P14" s="15"/>
    </row>
    <row r="15" spans="1:16" x14ac:dyDescent="0.25">
      <c r="A15" s="256" t="s">
        <v>10</v>
      </c>
      <c r="B15" s="255">
        <v>11.4285714285714</v>
      </c>
      <c r="C15" s="255">
        <v>0</v>
      </c>
      <c r="D15" s="255">
        <v>11.111111111111111</v>
      </c>
      <c r="E15" s="10">
        <f t="shared" si="0"/>
        <v>22.539682539682509</v>
      </c>
      <c r="H15" s="15"/>
      <c r="I15" s="15"/>
      <c r="J15" s="15"/>
      <c r="K15" s="15"/>
      <c r="L15" s="15"/>
      <c r="M15" s="15"/>
      <c r="N15" s="15"/>
      <c r="O15" s="15"/>
      <c r="P15" s="15"/>
    </row>
    <row r="16" spans="1:16" x14ac:dyDescent="0.25">
      <c r="A16" s="256" t="s">
        <v>6</v>
      </c>
      <c r="B16" s="255">
        <v>8.5714285714285694</v>
      </c>
      <c r="C16" s="255">
        <v>20</v>
      </c>
      <c r="D16" s="255">
        <v>11.111111111111111</v>
      </c>
      <c r="E16" s="10">
        <f t="shared" si="0"/>
        <v>39.682539682539684</v>
      </c>
      <c r="H16" s="15"/>
      <c r="I16" s="15"/>
      <c r="J16" s="15"/>
      <c r="K16" s="15"/>
      <c r="L16" s="15"/>
      <c r="M16" s="15"/>
      <c r="N16" s="15"/>
      <c r="O16" s="15"/>
      <c r="P16" s="15"/>
    </row>
    <row r="17" spans="1:16" x14ac:dyDescent="0.25">
      <c r="A17" s="256" t="s">
        <v>7</v>
      </c>
      <c r="B17" s="255">
        <v>11.4285714285714</v>
      </c>
      <c r="C17" s="255">
        <v>30</v>
      </c>
      <c r="D17" s="255">
        <v>0</v>
      </c>
      <c r="E17" s="10">
        <f t="shared" si="0"/>
        <v>41.428571428571402</v>
      </c>
      <c r="H17" s="15"/>
      <c r="I17" s="15"/>
      <c r="J17" s="15"/>
      <c r="K17" s="15"/>
      <c r="L17" s="15"/>
      <c r="M17" s="15"/>
      <c r="N17" s="15"/>
      <c r="O17" s="15"/>
      <c r="P17" s="15"/>
    </row>
    <row r="18" spans="1:16" x14ac:dyDescent="0.25">
      <c r="A18" s="256" t="s">
        <v>14</v>
      </c>
      <c r="B18" s="255">
        <v>20</v>
      </c>
      <c r="C18" s="255">
        <v>10</v>
      </c>
      <c r="D18" s="255">
        <v>44.444444444444443</v>
      </c>
      <c r="E18" s="10">
        <f t="shared" si="0"/>
        <v>74.444444444444443</v>
      </c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256" t="s">
        <v>8</v>
      </c>
      <c r="B19" s="255">
        <v>25.714285714285701</v>
      </c>
      <c r="C19" s="255">
        <v>30</v>
      </c>
      <c r="D19" s="255">
        <v>33.333333333333329</v>
      </c>
      <c r="E19" s="10">
        <f t="shared" si="0"/>
        <v>89.047619047619037</v>
      </c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B20" s="254"/>
      <c r="H20" s="15"/>
      <c r="I20" s="15"/>
      <c r="J20" s="15"/>
      <c r="K20" s="15"/>
      <c r="L20" s="15"/>
      <c r="M20" s="15"/>
      <c r="N20" s="15"/>
      <c r="O20" s="15"/>
      <c r="P20" s="15"/>
    </row>
    <row r="21" spans="1:16" x14ac:dyDescent="0.25">
      <c r="A21" s="258" t="s">
        <v>215</v>
      </c>
      <c r="B21" s="254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5">
      <c r="B22" s="257" t="s">
        <v>0</v>
      </c>
      <c r="C22" s="257" t="s">
        <v>1</v>
      </c>
      <c r="D22" s="257" t="s">
        <v>16</v>
      </c>
      <c r="H22" s="15"/>
      <c r="I22" s="15"/>
      <c r="J22" s="15"/>
      <c r="K22" s="15"/>
      <c r="L22" s="15"/>
      <c r="M22" s="15"/>
      <c r="N22" s="15"/>
      <c r="O22" s="15"/>
      <c r="P22" s="15"/>
    </row>
    <row r="23" spans="1:16" x14ac:dyDescent="0.25">
      <c r="A23" s="256" t="s">
        <v>6</v>
      </c>
      <c r="B23" s="255">
        <v>8.5714285714285694</v>
      </c>
      <c r="C23" s="255">
        <v>20</v>
      </c>
      <c r="D23" s="255">
        <v>11.111111111111111</v>
      </c>
      <c r="E23" s="10">
        <f t="shared" ref="E23:E34" si="1">+SUM(B23:D23)</f>
        <v>39.682539682539684</v>
      </c>
      <c r="H23" s="15"/>
      <c r="I23" s="15"/>
      <c r="J23" s="15"/>
      <c r="K23" s="15"/>
      <c r="L23" s="15"/>
      <c r="M23" s="15"/>
      <c r="N23" s="15"/>
      <c r="O23" s="15"/>
      <c r="P23" s="15"/>
    </row>
    <row r="24" spans="1:16" x14ac:dyDescent="0.25">
      <c r="A24" s="256" t="s">
        <v>8</v>
      </c>
      <c r="B24" s="255">
        <v>25.714285714285701</v>
      </c>
      <c r="C24" s="255">
        <v>30</v>
      </c>
      <c r="D24" s="255">
        <v>33.333333333333329</v>
      </c>
      <c r="E24" s="10">
        <f t="shared" si="1"/>
        <v>89.047619047619037</v>
      </c>
      <c r="H24" s="15"/>
      <c r="I24" s="15"/>
      <c r="J24" s="15"/>
      <c r="K24" s="15"/>
      <c r="L24" s="15"/>
      <c r="M24" s="15"/>
      <c r="N24" s="15"/>
      <c r="O24" s="15"/>
      <c r="P24" s="15"/>
    </row>
    <row r="25" spans="1:16" x14ac:dyDescent="0.25">
      <c r="A25" s="256" t="s">
        <v>7</v>
      </c>
      <c r="B25" s="255">
        <v>11.4285714285714</v>
      </c>
      <c r="C25" s="255">
        <v>30</v>
      </c>
      <c r="D25" s="255">
        <v>0</v>
      </c>
      <c r="E25" s="10">
        <f t="shared" si="1"/>
        <v>41.428571428571402</v>
      </c>
      <c r="H25" s="15"/>
      <c r="I25" s="15"/>
      <c r="J25" s="15"/>
      <c r="K25" s="15"/>
      <c r="L25" s="15"/>
      <c r="M25" s="15"/>
      <c r="N25" s="15"/>
      <c r="O25" s="15"/>
      <c r="P25" s="15"/>
    </row>
    <row r="26" spans="1:16" x14ac:dyDescent="0.25">
      <c r="A26" s="256" t="s">
        <v>9</v>
      </c>
      <c r="B26" s="255">
        <v>11.4285714285714</v>
      </c>
      <c r="C26" s="255">
        <v>0</v>
      </c>
      <c r="D26" s="255">
        <v>0</v>
      </c>
      <c r="E26" s="10">
        <f t="shared" si="1"/>
        <v>11.4285714285714</v>
      </c>
      <c r="H26" s="15"/>
      <c r="I26" s="15"/>
      <c r="J26" s="15"/>
      <c r="K26" s="15"/>
      <c r="L26" s="15"/>
      <c r="M26" s="15"/>
      <c r="N26" s="15"/>
      <c r="O26" s="15"/>
      <c r="P26" s="15"/>
    </row>
    <row r="27" spans="1:16" x14ac:dyDescent="0.25">
      <c r="A27" s="256" t="s">
        <v>214</v>
      </c>
      <c r="B27" s="255">
        <v>8.5714285714285694</v>
      </c>
      <c r="C27" s="255">
        <v>10</v>
      </c>
      <c r="D27" s="255">
        <v>0</v>
      </c>
      <c r="E27" s="10">
        <f t="shared" si="1"/>
        <v>18.571428571428569</v>
      </c>
      <c r="H27" s="19"/>
      <c r="I27" s="15"/>
      <c r="J27" s="15"/>
      <c r="K27" s="15"/>
      <c r="L27" s="15"/>
      <c r="M27" s="15"/>
      <c r="N27" s="15"/>
      <c r="O27" s="15"/>
      <c r="P27" s="15"/>
    </row>
    <row r="28" spans="1:16" x14ac:dyDescent="0.25">
      <c r="A28" s="256" t="s">
        <v>12</v>
      </c>
      <c r="B28" s="255">
        <v>0</v>
      </c>
      <c r="C28" s="255">
        <v>0</v>
      </c>
      <c r="D28" s="255">
        <v>0</v>
      </c>
      <c r="E28" s="10">
        <f t="shared" si="1"/>
        <v>0</v>
      </c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25">
      <c r="A29" s="256" t="s">
        <v>10</v>
      </c>
      <c r="B29" s="255">
        <v>11.4285714285714</v>
      </c>
      <c r="C29" s="255">
        <v>0</v>
      </c>
      <c r="D29" s="255">
        <v>11.111111111111111</v>
      </c>
      <c r="E29" s="10">
        <f t="shared" si="1"/>
        <v>22.539682539682509</v>
      </c>
    </row>
    <row r="30" spans="1:16" x14ac:dyDescent="0.25">
      <c r="A30" s="256" t="s">
        <v>11</v>
      </c>
      <c r="B30" s="255">
        <v>0</v>
      </c>
      <c r="C30" s="255">
        <v>0</v>
      </c>
      <c r="D30" s="255">
        <v>0</v>
      </c>
      <c r="E30" s="10">
        <f t="shared" si="1"/>
        <v>0</v>
      </c>
    </row>
    <row r="31" spans="1:16" x14ac:dyDescent="0.25">
      <c r="A31" s="256" t="s">
        <v>13</v>
      </c>
      <c r="B31" s="255">
        <v>0</v>
      </c>
      <c r="C31" s="255">
        <v>0</v>
      </c>
      <c r="D31" s="255">
        <v>0</v>
      </c>
      <c r="E31" s="10">
        <f t="shared" si="1"/>
        <v>0</v>
      </c>
    </row>
    <row r="32" spans="1:16" x14ac:dyDescent="0.25">
      <c r="A32" s="3" t="s">
        <v>213</v>
      </c>
      <c r="B32" s="255">
        <v>2.8571428571428599</v>
      </c>
      <c r="C32" s="255">
        <v>0</v>
      </c>
      <c r="D32" s="255">
        <v>0</v>
      </c>
      <c r="E32" s="10">
        <f t="shared" si="1"/>
        <v>2.8571428571428599</v>
      </c>
    </row>
    <row r="33" spans="1:5" x14ac:dyDescent="0.25">
      <c r="A33" s="256" t="s">
        <v>14</v>
      </c>
      <c r="B33" s="255">
        <v>20</v>
      </c>
      <c r="C33" s="255">
        <v>10</v>
      </c>
      <c r="D33" s="255">
        <v>44.444444444444443</v>
      </c>
      <c r="E33" s="10">
        <f t="shared" si="1"/>
        <v>74.444444444444443</v>
      </c>
    </row>
    <row r="34" spans="1:5" x14ac:dyDescent="0.25">
      <c r="A34" s="256" t="s">
        <v>207</v>
      </c>
      <c r="B34" s="255">
        <v>0</v>
      </c>
      <c r="C34" s="255">
        <v>0</v>
      </c>
      <c r="D34" s="255">
        <v>0</v>
      </c>
      <c r="E34" s="10">
        <f t="shared" si="1"/>
        <v>0</v>
      </c>
    </row>
    <row r="35" spans="1:5" x14ac:dyDescent="0.25">
      <c r="B35" s="254"/>
    </row>
    <row r="36" spans="1:5" x14ac:dyDescent="0.25">
      <c r="B36" s="253"/>
    </row>
    <row r="37" spans="1:5" x14ac:dyDescent="0.25">
      <c r="B37" s="253"/>
    </row>
    <row r="38" spans="1:5" x14ac:dyDescent="0.25">
      <c r="B38" s="253"/>
    </row>
    <row r="39" spans="1:5" x14ac:dyDescent="0.25">
      <c r="B39" s="253"/>
    </row>
    <row r="40" spans="1:5" x14ac:dyDescent="0.25">
      <c r="B40" s="253"/>
    </row>
    <row r="41" spans="1:5" x14ac:dyDescent="0.25">
      <c r="B41" s="253"/>
    </row>
    <row r="42" spans="1:5" x14ac:dyDescent="0.25">
      <c r="B42" s="253"/>
    </row>
    <row r="43" spans="1:5" x14ac:dyDescent="0.25">
      <c r="B43" s="253"/>
    </row>
    <row r="44" spans="1:5" x14ac:dyDescent="0.25">
      <c r="B44" s="253"/>
    </row>
    <row r="45" spans="1:5" x14ac:dyDescent="0.25">
      <c r="B45" s="253"/>
    </row>
    <row r="46" spans="1:5" x14ac:dyDescent="0.25">
      <c r="B46" s="253"/>
    </row>
    <row r="47" spans="1:5" x14ac:dyDescent="0.25">
      <c r="B47" s="253"/>
    </row>
  </sheetData>
  <pageMargins left="0.7" right="0.7" top="0.75" bottom="0.75" header="0.3" footer="0.3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D1ED4-D250-4588-862B-EC39D985F2E2}">
  <sheetPr>
    <tabColor rgb="FF92D050"/>
  </sheetPr>
  <dimension ref="A1:M23"/>
  <sheetViews>
    <sheetView zoomScaleNormal="100" workbookViewId="0">
      <selection sqref="A1:H1"/>
    </sheetView>
  </sheetViews>
  <sheetFormatPr baseColWidth="10" defaultRowHeight="15" x14ac:dyDescent="0.25"/>
  <cols>
    <col min="1" max="1" width="13.85546875" style="261" bestFit="1" customWidth="1"/>
    <col min="2" max="2" width="14.28515625" style="261" customWidth="1"/>
    <col min="3" max="16384" width="11.42578125" style="261"/>
  </cols>
  <sheetData>
    <row r="1" spans="1:13" x14ac:dyDescent="0.25">
      <c r="A1" s="3" t="s">
        <v>141</v>
      </c>
    </row>
    <row r="2" spans="1:13" x14ac:dyDescent="0.25">
      <c r="A2" s="3"/>
      <c r="B2" s="3" t="s">
        <v>151</v>
      </c>
      <c r="C2" s="278"/>
      <c r="D2" s="278"/>
      <c r="E2" s="278"/>
      <c r="F2" s="278"/>
      <c r="G2" s="278"/>
    </row>
    <row r="3" spans="1:13" x14ac:dyDescent="0.25">
      <c r="A3" s="3"/>
      <c r="B3" s="3" t="s">
        <v>227</v>
      </c>
      <c r="C3" s="3" t="s">
        <v>226</v>
      </c>
      <c r="D3" s="278"/>
      <c r="E3" s="278"/>
      <c r="F3" s="278"/>
      <c r="G3" s="278"/>
    </row>
    <row r="4" spans="1:13" x14ac:dyDescent="0.25">
      <c r="A4" s="3" t="s">
        <v>0</v>
      </c>
      <c r="B4" s="3" t="s">
        <v>225</v>
      </c>
      <c r="C4" s="3" t="s">
        <v>224</v>
      </c>
      <c r="D4" s="278"/>
      <c r="E4" s="278"/>
      <c r="F4" s="278"/>
      <c r="G4" s="278"/>
    </row>
    <row r="5" spans="1:13" x14ac:dyDescent="0.25">
      <c r="A5" s="3" t="s">
        <v>1</v>
      </c>
      <c r="B5" s="3" t="s">
        <v>225</v>
      </c>
      <c r="C5" s="3" t="s">
        <v>224</v>
      </c>
    </row>
    <row r="6" spans="1:13" x14ac:dyDescent="0.25">
      <c r="A6" s="3" t="s">
        <v>16</v>
      </c>
      <c r="B6" s="3" t="s">
        <v>225</v>
      </c>
      <c r="C6" s="3" t="s">
        <v>224</v>
      </c>
    </row>
    <row r="7" spans="1:13" x14ac:dyDescent="0.25">
      <c r="B7" s="3"/>
    </row>
    <row r="8" spans="1:13" x14ac:dyDescent="0.25">
      <c r="A8" s="13">
        <v>43709</v>
      </c>
      <c r="B8" s="277"/>
      <c r="C8" s="276" t="s">
        <v>223</v>
      </c>
      <c r="D8" s="275" t="s">
        <v>222</v>
      </c>
      <c r="G8" s="13"/>
    </row>
    <row r="9" spans="1:13" x14ac:dyDescent="0.25">
      <c r="A9" s="329" t="s">
        <v>0</v>
      </c>
      <c r="B9" s="267" t="s">
        <v>2</v>
      </c>
      <c r="C9" s="272">
        <v>8.2999999999999989</v>
      </c>
      <c r="D9" s="272">
        <v>2.2999999999999998</v>
      </c>
      <c r="E9" s="269"/>
      <c r="I9" s="269"/>
      <c r="J9" s="269"/>
      <c r="K9" s="269"/>
      <c r="L9" s="269"/>
    </row>
    <row r="10" spans="1:13" x14ac:dyDescent="0.25">
      <c r="A10" s="330"/>
      <c r="B10" s="267" t="s">
        <v>3</v>
      </c>
      <c r="C10" s="265">
        <v>2.4449999999999998</v>
      </c>
      <c r="D10" s="265">
        <v>2.8350000000000004</v>
      </c>
      <c r="E10" s="269"/>
      <c r="I10" s="269"/>
      <c r="J10" s="269"/>
      <c r="K10" s="269"/>
      <c r="L10" s="269"/>
    </row>
    <row r="11" spans="1:13" x14ac:dyDescent="0.25">
      <c r="A11" s="330"/>
      <c r="B11" s="267" t="s">
        <v>4</v>
      </c>
      <c r="C11" s="265">
        <v>1.3333333333333335</v>
      </c>
      <c r="D11" s="265">
        <v>1.5</v>
      </c>
      <c r="E11" s="269"/>
      <c r="I11" s="269"/>
      <c r="J11" s="269"/>
      <c r="K11" s="269"/>
      <c r="L11" s="269"/>
    </row>
    <row r="12" spans="1:13" x14ac:dyDescent="0.25">
      <c r="A12" s="330"/>
      <c r="B12" s="267" t="s">
        <v>5</v>
      </c>
      <c r="C12" s="265">
        <v>5.415</v>
      </c>
      <c r="D12" s="265">
        <v>14</v>
      </c>
      <c r="E12" s="269"/>
      <c r="I12" s="269"/>
      <c r="J12" s="269"/>
      <c r="K12" s="269"/>
      <c r="L12" s="269"/>
    </row>
    <row r="13" spans="1:13" ht="15" customHeight="1" x14ac:dyDescent="0.25">
      <c r="A13" s="331"/>
      <c r="B13" s="274" t="s">
        <v>221</v>
      </c>
      <c r="C13" s="273">
        <f>+AVERAGE(C9:C12)</f>
        <v>4.3733333333333331</v>
      </c>
      <c r="D13" s="262">
        <f>+AVERAGE(D9:D12)</f>
        <v>5.1587499999999995</v>
      </c>
      <c r="E13" s="269"/>
      <c r="I13" s="269"/>
      <c r="J13" s="269"/>
      <c r="K13" s="269"/>
      <c r="L13" s="269"/>
      <c r="M13" s="269"/>
    </row>
    <row r="14" spans="1:13" x14ac:dyDescent="0.25">
      <c r="A14" s="329" t="s">
        <v>1</v>
      </c>
      <c r="B14" s="267" t="s">
        <v>2</v>
      </c>
      <c r="C14" s="268">
        <v>4.25</v>
      </c>
      <c r="D14" s="272">
        <v>4</v>
      </c>
      <c r="E14" s="269"/>
      <c r="I14" s="269"/>
      <c r="J14" s="269"/>
      <c r="K14" s="269"/>
      <c r="L14" s="269"/>
    </row>
    <row r="15" spans="1:13" x14ac:dyDescent="0.25">
      <c r="A15" s="330"/>
      <c r="B15" s="267" t="s">
        <v>3</v>
      </c>
      <c r="C15" s="266">
        <v>9.2919999999999998</v>
      </c>
      <c r="D15" s="265">
        <v>9.32</v>
      </c>
      <c r="E15" s="269"/>
      <c r="I15" s="269"/>
      <c r="J15" s="269"/>
      <c r="K15" s="269"/>
      <c r="L15" s="269"/>
    </row>
    <row r="16" spans="1:13" x14ac:dyDescent="0.25">
      <c r="A16" s="330"/>
      <c r="B16" s="267" t="s">
        <v>4</v>
      </c>
      <c r="C16" s="266">
        <v>0</v>
      </c>
      <c r="D16" s="265">
        <v>0</v>
      </c>
      <c r="E16" s="269"/>
      <c r="I16" s="269"/>
      <c r="J16" s="269"/>
      <c r="K16" s="269"/>
      <c r="L16" s="269"/>
    </row>
    <row r="17" spans="1:13" x14ac:dyDescent="0.25">
      <c r="A17" s="330"/>
      <c r="B17" s="267" t="s">
        <v>5</v>
      </c>
      <c r="C17" s="266">
        <v>0.16</v>
      </c>
      <c r="D17" s="265">
        <v>0</v>
      </c>
      <c r="E17" s="269"/>
      <c r="I17" s="269"/>
      <c r="J17" s="269"/>
      <c r="K17" s="269"/>
      <c r="L17" s="269"/>
    </row>
    <row r="18" spans="1:13" x14ac:dyDescent="0.25">
      <c r="A18" s="331"/>
      <c r="B18" s="264" t="s">
        <v>221</v>
      </c>
      <c r="C18" s="271">
        <f>+AVERAGE(C14:C17)</f>
        <v>3.4255</v>
      </c>
      <c r="D18" s="262">
        <f>+AVERAGE(D14:D17)</f>
        <v>3.33</v>
      </c>
      <c r="E18" s="269"/>
      <c r="F18" s="270"/>
      <c r="G18" s="270"/>
      <c r="H18" s="270"/>
      <c r="I18" s="270"/>
      <c r="J18" s="269"/>
      <c r="K18" s="269"/>
      <c r="L18" s="269"/>
      <c r="M18" s="269"/>
    </row>
    <row r="19" spans="1:13" x14ac:dyDescent="0.25">
      <c r="A19" s="329" t="s">
        <v>55</v>
      </c>
      <c r="B19" s="267" t="s">
        <v>2</v>
      </c>
      <c r="C19" s="268">
        <v>12.5075</v>
      </c>
      <c r="D19" s="265">
        <v>2.5049999999999999</v>
      </c>
    </row>
    <row r="20" spans="1:13" x14ac:dyDescent="0.25">
      <c r="A20" s="330"/>
      <c r="B20" s="267" t="s">
        <v>3</v>
      </c>
      <c r="C20" s="266">
        <v>10.512499999999999</v>
      </c>
      <c r="D20" s="265">
        <v>0.67</v>
      </c>
    </row>
    <row r="21" spans="1:13" x14ac:dyDescent="0.25">
      <c r="A21" s="330"/>
      <c r="B21" s="267" t="s">
        <v>4</v>
      </c>
      <c r="C21" s="266">
        <v>0</v>
      </c>
      <c r="D21" s="265">
        <v>0</v>
      </c>
    </row>
    <row r="22" spans="1:13" x14ac:dyDescent="0.25">
      <c r="A22" s="330"/>
      <c r="B22" s="267" t="s">
        <v>5</v>
      </c>
      <c r="C22" s="266">
        <v>2.5024999999999999</v>
      </c>
      <c r="D22" s="265">
        <v>3.3333333333333301E-3</v>
      </c>
    </row>
    <row r="23" spans="1:13" x14ac:dyDescent="0.25">
      <c r="A23" s="331"/>
      <c r="B23" s="264" t="s">
        <v>221</v>
      </c>
      <c r="C23" s="263">
        <f>+AVERAGE(C19:C22)</f>
        <v>6.3806250000000002</v>
      </c>
      <c r="D23" s="262">
        <f>+AVERAGE(D19:D22)</f>
        <v>0.79458333333333331</v>
      </c>
    </row>
  </sheetData>
  <mergeCells count="3">
    <mergeCell ref="A9:A13"/>
    <mergeCell ref="A14:A18"/>
    <mergeCell ref="A19:A2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58"/>
  <sheetViews>
    <sheetView zoomScale="80" zoomScaleNormal="80" zoomScaleSheetLayoutView="80" workbookViewId="0"/>
  </sheetViews>
  <sheetFormatPr baseColWidth="10" defaultRowHeight="15" x14ac:dyDescent="0.25"/>
  <cols>
    <col min="1" max="1" width="13.140625" style="65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 x14ac:dyDescent="0.25">
      <c r="A1" s="65" t="s">
        <v>119</v>
      </c>
    </row>
    <row r="2" spans="1:23" x14ac:dyDescent="0.25">
      <c r="B2" s="17" t="s">
        <v>151</v>
      </c>
    </row>
    <row r="3" spans="1:23" x14ac:dyDescent="0.25">
      <c r="A3" s="17" t="s">
        <v>0</v>
      </c>
    </row>
    <row r="4" spans="1:23" x14ac:dyDescent="0.25">
      <c r="A4" s="17" t="s">
        <v>1</v>
      </c>
      <c r="N4" s="63"/>
    </row>
    <row r="5" spans="1:23" ht="14.25" customHeight="1" x14ac:dyDescent="0.25">
      <c r="A5" s="17" t="s">
        <v>16</v>
      </c>
    </row>
    <row r="6" spans="1:23" x14ac:dyDescent="0.25">
      <c r="A6" s="17"/>
    </row>
    <row r="7" spans="1:23" x14ac:dyDescent="0.25">
      <c r="B7" s="17" t="s">
        <v>0</v>
      </c>
      <c r="F7" s="17" t="s">
        <v>1</v>
      </c>
      <c r="J7" s="17" t="s">
        <v>16</v>
      </c>
    </row>
    <row r="8" spans="1:23" x14ac:dyDescent="0.25">
      <c r="A8" s="65" t="s">
        <v>79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x14ac:dyDescent="0.25">
      <c r="A9" s="65">
        <v>39965</v>
      </c>
      <c r="B9" s="23">
        <v>-63.157894736842103</v>
      </c>
      <c r="C9" s="23">
        <v>-9.58979155636227</v>
      </c>
      <c r="D9" s="23">
        <v>-31.578947368421051</v>
      </c>
      <c r="E9" s="23">
        <v>-10.526315789473683</v>
      </c>
      <c r="F9" s="23">
        <v>-55.000000000000007</v>
      </c>
      <c r="G9" s="23">
        <v>-39.284617625675466</v>
      </c>
      <c r="H9" s="23">
        <v>-20</v>
      </c>
      <c r="I9" s="23">
        <v>-5</v>
      </c>
      <c r="J9" s="23">
        <v>-14.285714285714285</v>
      </c>
      <c r="K9" s="23">
        <v>-18.761122033841136</v>
      </c>
      <c r="L9" s="23">
        <v>0</v>
      </c>
      <c r="M9" s="23">
        <v>-14.285714285714285</v>
      </c>
      <c r="N9" s="63"/>
      <c r="O9" s="63" t="s">
        <v>21</v>
      </c>
    </row>
    <row r="10" spans="1:23" x14ac:dyDescent="0.25">
      <c r="A10" s="65">
        <v>40057</v>
      </c>
      <c r="B10" s="23">
        <v>-27.777777777777779</v>
      </c>
      <c r="C10" s="23">
        <v>-7.8295626473006221</v>
      </c>
      <c r="D10" s="23">
        <v>16.666666666666664</v>
      </c>
      <c r="E10" s="23">
        <v>-16.666666666666664</v>
      </c>
      <c r="F10" s="23">
        <v>-40.909090909090914</v>
      </c>
      <c r="G10" s="23">
        <v>-37.886468018349987</v>
      </c>
      <c r="H10" s="23">
        <v>-13.636363636363635</v>
      </c>
      <c r="I10" s="23">
        <v>-18.181818181818183</v>
      </c>
      <c r="J10" s="23">
        <v>0</v>
      </c>
      <c r="K10" s="23">
        <v>-10.110926845699089</v>
      </c>
      <c r="L10" s="23">
        <v>-16.666666666666664</v>
      </c>
      <c r="M10" s="23">
        <v>-16.666666666666664</v>
      </c>
      <c r="O10" s="141" t="s">
        <v>45</v>
      </c>
    </row>
    <row r="11" spans="1:23" x14ac:dyDescent="0.25">
      <c r="A11" s="65">
        <v>40148</v>
      </c>
      <c r="B11" s="23">
        <v>-41.17647058823529</v>
      </c>
      <c r="C11" s="23">
        <v>-20.649874214004825</v>
      </c>
      <c r="D11" s="23">
        <v>23.52941176470588</v>
      </c>
      <c r="E11" s="23">
        <v>11.76470588235294</v>
      </c>
      <c r="F11" s="23">
        <v>-40.909090909090899</v>
      </c>
      <c r="G11" s="23">
        <v>-2.859898811972148</v>
      </c>
      <c r="H11" s="23">
        <v>-9.0909090909090917</v>
      </c>
      <c r="I11" s="23">
        <v>-27.27272727272727</v>
      </c>
      <c r="J11" s="23">
        <v>-42.857142857142854</v>
      </c>
      <c r="K11" s="23">
        <v>-36.550330698564181</v>
      </c>
      <c r="L11" s="23">
        <v>-28.571428571428569</v>
      </c>
      <c r="M11" s="23">
        <v>0</v>
      </c>
    </row>
    <row r="12" spans="1:23" x14ac:dyDescent="0.25">
      <c r="A12" s="65">
        <v>40238</v>
      </c>
      <c r="B12" s="23">
        <v>22.222222222222221</v>
      </c>
      <c r="C12" s="23">
        <v>1.2637122821273292</v>
      </c>
      <c r="D12" s="23">
        <v>16.666666666666664</v>
      </c>
      <c r="E12" s="23">
        <v>22.222222222222221</v>
      </c>
      <c r="F12" s="23">
        <v>-9.0909090909090917</v>
      </c>
      <c r="G12" s="23">
        <v>9.2380180351110877</v>
      </c>
      <c r="H12" s="23">
        <v>13.636363636363635</v>
      </c>
      <c r="I12" s="23">
        <v>-4.5454545454545459</v>
      </c>
      <c r="J12" s="23">
        <v>0</v>
      </c>
      <c r="K12" s="23">
        <v>-20.437357650893624</v>
      </c>
      <c r="L12" s="23">
        <v>14.285714285714285</v>
      </c>
      <c r="M12" s="23">
        <v>-28.571428571428569</v>
      </c>
      <c r="O12" s="17" t="s">
        <v>28</v>
      </c>
      <c r="W12" s="17" t="s">
        <v>29</v>
      </c>
    </row>
    <row r="13" spans="1:23" x14ac:dyDescent="0.25">
      <c r="A13" s="65">
        <v>40330</v>
      </c>
      <c r="B13" s="23">
        <v>16.666666666666664</v>
      </c>
      <c r="C13" s="23">
        <v>23.127213531997775</v>
      </c>
      <c r="D13" s="23">
        <v>16.666666666666664</v>
      </c>
      <c r="E13" s="23">
        <v>11.111111111111111</v>
      </c>
      <c r="F13" s="23">
        <v>0</v>
      </c>
      <c r="G13" s="23">
        <v>14.608702511404159</v>
      </c>
      <c r="H13" s="23">
        <v>16.666666666666664</v>
      </c>
      <c r="I13" s="23">
        <v>-5.5555555555555554</v>
      </c>
      <c r="J13" s="23">
        <v>-28.571428571428569</v>
      </c>
      <c r="K13" s="23">
        <v>-43.222138015407126</v>
      </c>
      <c r="L13" s="23">
        <v>-14.285714285714285</v>
      </c>
      <c r="M13" s="23">
        <v>-28.571428571428569</v>
      </c>
    </row>
    <row r="14" spans="1:23" x14ac:dyDescent="0.25">
      <c r="A14" s="65">
        <v>40422</v>
      </c>
      <c r="B14" s="23">
        <v>22.222222222222221</v>
      </c>
      <c r="C14" s="23">
        <v>50.352573839517788</v>
      </c>
      <c r="D14" s="23">
        <v>11.111111111111111</v>
      </c>
      <c r="E14" s="23">
        <v>-16.666666666666664</v>
      </c>
      <c r="F14" s="23">
        <v>38.888888888888893</v>
      </c>
      <c r="G14" s="23">
        <v>39.639387332361828</v>
      </c>
      <c r="H14" s="23">
        <v>16.666666666666664</v>
      </c>
      <c r="I14" s="23">
        <v>-11.111111111111111</v>
      </c>
      <c r="J14" s="23">
        <v>42.857142857142854</v>
      </c>
      <c r="K14" s="23">
        <v>-25.854262336304458</v>
      </c>
      <c r="L14" s="23">
        <v>0</v>
      </c>
      <c r="M14" s="23">
        <v>-14.285714285714285</v>
      </c>
    </row>
    <row r="15" spans="1:23" x14ac:dyDescent="0.25">
      <c r="A15" s="65">
        <v>40513</v>
      </c>
      <c r="B15" s="23">
        <v>47.058823529411761</v>
      </c>
      <c r="C15" s="23">
        <v>57.357613239751039</v>
      </c>
      <c r="D15" s="23">
        <v>23.52941176470588</v>
      </c>
      <c r="E15" s="23">
        <v>29.411764705882355</v>
      </c>
      <c r="F15" s="23">
        <v>77.777777777777786</v>
      </c>
      <c r="G15" s="23">
        <v>36.398239683789733</v>
      </c>
      <c r="H15" s="23">
        <v>22.222222222222221</v>
      </c>
      <c r="I15" s="23">
        <v>5.5555555555555554</v>
      </c>
      <c r="J15" s="23">
        <v>100</v>
      </c>
      <c r="K15" s="23">
        <v>25.758955475488388</v>
      </c>
      <c r="L15" s="23">
        <v>50</v>
      </c>
      <c r="M15" s="23">
        <v>83.333333333333343</v>
      </c>
    </row>
    <row r="16" spans="1:23" x14ac:dyDescent="0.25">
      <c r="A16" s="65">
        <v>40603</v>
      </c>
      <c r="B16" s="23">
        <v>15.789473684210526</v>
      </c>
      <c r="C16" s="23">
        <v>15.011956833065836</v>
      </c>
      <c r="D16" s="23">
        <v>0</v>
      </c>
      <c r="E16" s="23">
        <v>31.578947368421051</v>
      </c>
      <c r="F16" s="23">
        <v>37.5</v>
      </c>
      <c r="G16" s="23">
        <v>3.0137335493753241</v>
      </c>
      <c r="H16" s="23">
        <v>-6.25</v>
      </c>
      <c r="I16" s="23">
        <v>0</v>
      </c>
      <c r="J16" s="23">
        <v>0</v>
      </c>
      <c r="K16" s="23">
        <v>-13.757224157993214</v>
      </c>
      <c r="L16" s="23">
        <v>0</v>
      </c>
      <c r="M16" s="23">
        <v>14.285714285714285</v>
      </c>
      <c r="N16" s="63"/>
    </row>
    <row r="17" spans="1:13" x14ac:dyDescent="0.25">
      <c r="A17" s="65">
        <v>40695</v>
      </c>
      <c r="B17" s="23">
        <v>61.111111111111114</v>
      </c>
      <c r="C17" s="23">
        <v>31.211501130202112</v>
      </c>
      <c r="D17" s="23">
        <v>27.777777777777779</v>
      </c>
      <c r="E17" s="23">
        <v>27.777777777777779</v>
      </c>
      <c r="F17" s="23">
        <v>43.75</v>
      </c>
      <c r="G17" s="23">
        <v>37.148918969394437</v>
      </c>
      <c r="H17" s="23">
        <v>6.25</v>
      </c>
      <c r="I17" s="23">
        <v>0</v>
      </c>
      <c r="J17" s="23">
        <v>50</v>
      </c>
      <c r="K17" s="23">
        <v>17.346362958035119</v>
      </c>
      <c r="L17" s="23">
        <v>83.333333333333343</v>
      </c>
      <c r="M17" s="23">
        <v>33.333333333333329</v>
      </c>
    </row>
    <row r="18" spans="1:13" x14ac:dyDescent="0.25">
      <c r="A18" s="65">
        <v>40787</v>
      </c>
      <c r="B18" s="23">
        <v>28.571428571428569</v>
      </c>
      <c r="C18" s="23">
        <v>44.818898308793976</v>
      </c>
      <c r="D18" s="23">
        <v>23.809523809523807</v>
      </c>
      <c r="E18" s="23">
        <v>28.571428571428569</v>
      </c>
      <c r="F18" s="23">
        <v>50</v>
      </c>
      <c r="G18" s="23">
        <v>29.56332825123441</v>
      </c>
      <c r="H18" s="23">
        <v>21.428571428571427</v>
      </c>
      <c r="I18" s="23">
        <v>14.285714285714285</v>
      </c>
      <c r="J18" s="23">
        <v>33.333333333333329</v>
      </c>
      <c r="K18" s="23">
        <v>18.249343879512136</v>
      </c>
      <c r="L18" s="23">
        <v>33.333333333333329</v>
      </c>
      <c r="M18" s="23">
        <v>66.666666666666657</v>
      </c>
    </row>
    <row r="19" spans="1:13" x14ac:dyDescent="0.25">
      <c r="A19" s="65">
        <v>40878</v>
      </c>
      <c r="B19" s="23">
        <v>19.047619047619047</v>
      </c>
      <c r="C19" s="23">
        <v>15.022921189236088</v>
      </c>
      <c r="D19" s="23">
        <v>23.809523809523807</v>
      </c>
      <c r="E19" s="23">
        <v>14.285714285714285</v>
      </c>
      <c r="F19" s="23">
        <v>64.285714285714292</v>
      </c>
      <c r="G19" s="23">
        <v>30.430690265901866</v>
      </c>
      <c r="H19" s="23">
        <v>7.1428571428571423</v>
      </c>
      <c r="I19" s="23">
        <v>14.285714285714285</v>
      </c>
      <c r="J19" s="23">
        <v>16.666666666666664</v>
      </c>
      <c r="K19" s="23">
        <v>21.153554329024793</v>
      </c>
      <c r="L19" s="23">
        <v>16.666666666666664</v>
      </c>
      <c r="M19" s="23">
        <v>50</v>
      </c>
    </row>
    <row r="20" spans="1:13" x14ac:dyDescent="0.25">
      <c r="A20" s="65">
        <v>40969</v>
      </c>
      <c r="B20" s="23">
        <v>0</v>
      </c>
      <c r="C20" s="23">
        <v>13.194819447564166</v>
      </c>
      <c r="D20" s="23">
        <v>0</v>
      </c>
      <c r="E20" s="23">
        <v>14.285714285714285</v>
      </c>
      <c r="F20" s="23">
        <v>26.666666666666668</v>
      </c>
      <c r="G20" s="23">
        <v>29.77930359250956</v>
      </c>
      <c r="H20" s="23">
        <v>6.666666666666667</v>
      </c>
      <c r="I20" s="23">
        <v>13.333333333333334</v>
      </c>
      <c r="J20" s="23">
        <v>33.333333333333329</v>
      </c>
      <c r="K20" s="23">
        <v>-23.886114127377422</v>
      </c>
      <c r="L20" s="23">
        <v>0</v>
      </c>
      <c r="M20" s="23">
        <v>16.666666666666664</v>
      </c>
    </row>
    <row r="21" spans="1:13" x14ac:dyDescent="0.25">
      <c r="A21" s="65">
        <v>41061</v>
      </c>
      <c r="B21" s="23">
        <v>-20</v>
      </c>
      <c r="C21" s="23">
        <v>-1.1274129991867519</v>
      </c>
      <c r="D21" s="23">
        <v>10</v>
      </c>
      <c r="E21" s="23">
        <v>-10</v>
      </c>
      <c r="F21" s="23">
        <v>7.0000000000000009</v>
      </c>
      <c r="G21" s="23">
        <v>15.711929197137763</v>
      </c>
      <c r="H21" s="23">
        <v>0</v>
      </c>
      <c r="I21" s="23">
        <v>0</v>
      </c>
      <c r="J21" s="23">
        <v>-14.285714285714285</v>
      </c>
      <c r="K21" s="23">
        <v>14.285714285714285</v>
      </c>
      <c r="L21" s="23">
        <v>28.571428571428569</v>
      </c>
      <c r="M21" s="23">
        <v>42.857142857142854</v>
      </c>
    </row>
    <row r="22" spans="1:13" x14ac:dyDescent="0.25">
      <c r="A22" s="65">
        <v>41153</v>
      </c>
      <c r="B22" s="23">
        <v>-13.636363636363635</v>
      </c>
      <c r="C22" s="23">
        <v>-7.0952109170484503</v>
      </c>
      <c r="D22" s="23">
        <v>13.636363636363635</v>
      </c>
      <c r="E22" s="23">
        <v>4.5454545454545459</v>
      </c>
      <c r="F22" s="23">
        <v>-15</v>
      </c>
      <c r="G22" s="23">
        <v>4.6473960407521808</v>
      </c>
      <c r="H22" s="23">
        <v>-8</v>
      </c>
      <c r="I22" s="23">
        <v>8</v>
      </c>
      <c r="J22" s="23">
        <v>-16.666666666666664</v>
      </c>
      <c r="K22" s="23">
        <v>-4.9103440639701157</v>
      </c>
      <c r="L22" s="23">
        <v>33.333333333333329</v>
      </c>
      <c r="M22" s="23">
        <v>-50</v>
      </c>
    </row>
    <row r="23" spans="1:13" x14ac:dyDescent="0.25">
      <c r="A23" s="65">
        <v>41244</v>
      </c>
      <c r="B23" s="23">
        <v>-4.1666666666666661</v>
      </c>
      <c r="C23" s="23">
        <v>9.7029588938187867</v>
      </c>
      <c r="D23" s="23">
        <v>20.833333333333336</v>
      </c>
      <c r="E23" s="23">
        <v>8.3333333333333321</v>
      </c>
      <c r="F23" s="23">
        <v>46.666666666666664</v>
      </c>
      <c r="G23" s="23">
        <v>0.92992444245270278</v>
      </c>
      <c r="H23" s="23">
        <v>0</v>
      </c>
      <c r="I23" s="23">
        <v>6.666666666666667</v>
      </c>
      <c r="J23" s="23">
        <v>14.285714285714285</v>
      </c>
      <c r="K23" s="23">
        <v>24.356805488738392</v>
      </c>
      <c r="L23" s="23">
        <v>28.571428571428569</v>
      </c>
      <c r="M23" s="23">
        <v>28.571428571428569</v>
      </c>
    </row>
    <row r="24" spans="1:13" x14ac:dyDescent="0.25">
      <c r="A24" s="65">
        <v>41334</v>
      </c>
      <c r="B24" s="23">
        <v>-50</v>
      </c>
      <c r="C24" s="23">
        <v>-37.199170564698086</v>
      </c>
      <c r="D24" s="23">
        <v>-9.0909090909090917</v>
      </c>
      <c r="E24" s="23">
        <v>0</v>
      </c>
      <c r="F24" s="23">
        <v>-18.75</v>
      </c>
      <c r="G24" s="23">
        <v>-23.176695839327486</v>
      </c>
      <c r="H24" s="23">
        <v>0</v>
      </c>
      <c r="I24" s="23">
        <v>-18.75</v>
      </c>
      <c r="J24" s="23">
        <v>-57.142857142857139</v>
      </c>
      <c r="K24" s="23">
        <v>-34.746712585311585</v>
      </c>
      <c r="L24" s="23">
        <v>28.571428571428569</v>
      </c>
      <c r="M24" s="23">
        <v>-14.285714285714285</v>
      </c>
    </row>
    <row r="25" spans="1:13" x14ac:dyDescent="0.25">
      <c r="A25" s="65">
        <v>41426</v>
      </c>
      <c r="B25" s="23">
        <v>10.526315789473683</v>
      </c>
      <c r="C25" s="23">
        <v>4.9648584570564118</v>
      </c>
      <c r="D25" s="23">
        <v>42.105263157894733</v>
      </c>
      <c r="E25" s="23">
        <v>0</v>
      </c>
      <c r="F25" s="23">
        <v>-33.333333333333329</v>
      </c>
      <c r="G25" s="23">
        <v>-15.736495276972398</v>
      </c>
      <c r="H25" s="23">
        <v>0</v>
      </c>
      <c r="I25" s="23">
        <v>13.333333333333334</v>
      </c>
      <c r="J25" s="23">
        <v>-28.571428571428569</v>
      </c>
      <c r="K25" s="23">
        <v>-47.318743251836523</v>
      </c>
      <c r="L25" s="23">
        <v>42.857142857142854</v>
      </c>
      <c r="M25" s="23">
        <v>-42.857142857142854</v>
      </c>
    </row>
    <row r="26" spans="1:13" x14ac:dyDescent="0.25">
      <c r="A26" s="65">
        <v>41518</v>
      </c>
      <c r="B26" s="23">
        <v>14.285714285714285</v>
      </c>
      <c r="C26" s="23">
        <v>8.9497259616603539</v>
      </c>
      <c r="D26" s="23">
        <v>38.095238095238095</v>
      </c>
      <c r="E26" s="23">
        <v>4.7619047619047619</v>
      </c>
      <c r="F26" s="23">
        <v>17.647058823529413</v>
      </c>
      <c r="G26" s="23">
        <v>-18.429780856660528</v>
      </c>
      <c r="H26" s="23">
        <v>-5.8823529411764701</v>
      </c>
      <c r="I26" s="23">
        <v>-5.8823529411764701</v>
      </c>
      <c r="J26" s="23">
        <v>-42.857142857142854</v>
      </c>
      <c r="K26" s="23">
        <v>-15.336844834953226</v>
      </c>
      <c r="L26" s="23">
        <v>-28.571428571428569</v>
      </c>
      <c r="M26" s="23">
        <v>-28.571428571428569</v>
      </c>
    </row>
    <row r="27" spans="1:13" x14ac:dyDescent="0.25">
      <c r="A27" s="65">
        <v>41609</v>
      </c>
      <c r="B27" s="23">
        <v>22.222222222222221</v>
      </c>
      <c r="C27" s="23">
        <v>13.417528278767508</v>
      </c>
      <c r="D27" s="23">
        <v>38.888888888888893</v>
      </c>
      <c r="E27" s="23">
        <v>16.666666666666664</v>
      </c>
      <c r="F27" s="23">
        <v>28.571428571428569</v>
      </c>
      <c r="G27" s="23">
        <v>22.048974044728482</v>
      </c>
      <c r="H27" s="23">
        <v>0</v>
      </c>
      <c r="I27" s="23">
        <v>7.1428571428571423</v>
      </c>
      <c r="J27" s="23">
        <v>0</v>
      </c>
      <c r="K27" s="23">
        <v>-10.238796632431448</v>
      </c>
      <c r="L27" s="23">
        <v>0</v>
      </c>
      <c r="M27" s="23">
        <v>-28.571428571428569</v>
      </c>
    </row>
    <row r="28" spans="1:13" x14ac:dyDescent="0.25">
      <c r="A28" s="65">
        <v>41699</v>
      </c>
      <c r="B28" s="23">
        <v>-21.052631578947366</v>
      </c>
      <c r="C28" s="23">
        <v>-15.514616437129886</v>
      </c>
      <c r="D28" s="23">
        <v>5.2631578947368416</v>
      </c>
      <c r="E28" s="23">
        <v>-5.2631578947368416</v>
      </c>
      <c r="F28" s="23">
        <v>20</v>
      </c>
      <c r="G28" s="23">
        <v>-18.936616496075498</v>
      </c>
      <c r="H28" s="23">
        <v>20</v>
      </c>
      <c r="I28" s="23">
        <v>-10</v>
      </c>
      <c r="J28" s="23">
        <v>-33.333333333333329</v>
      </c>
      <c r="K28" s="23">
        <v>-31.858927679981942</v>
      </c>
      <c r="L28" s="23">
        <v>16.666666666666664</v>
      </c>
      <c r="M28" s="23">
        <v>-16.666666666666664</v>
      </c>
    </row>
    <row r="29" spans="1:13" x14ac:dyDescent="0.25">
      <c r="A29" s="65">
        <v>41791</v>
      </c>
      <c r="B29" s="23">
        <v>5.5555555555555554</v>
      </c>
      <c r="C29" s="23">
        <v>8.9713856418714411</v>
      </c>
      <c r="D29" s="23">
        <v>27.777777777777779</v>
      </c>
      <c r="E29" s="23">
        <v>11.111111111111111</v>
      </c>
      <c r="F29" s="23">
        <v>9.0909090909090917</v>
      </c>
      <c r="G29" s="23">
        <v>32.13462330744705</v>
      </c>
      <c r="H29" s="23">
        <v>9.0909090909090917</v>
      </c>
      <c r="I29" s="23">
        <v>-9.0909090909090917</v>
      </c>
      <c r="J29" s="23">
        <v>0</v>
      </c>
      <c r="K29" s="23">
        <v>-13.115045631161909</v>
      </c>
      <c r="L29" s="23">
        <v>20</v>
      </c>
      <c r="M29" s="23">
        <v>-20</v>
      </c>
    </row>
    <row r="30" spans="1:13" x14ac:dyDescent="0.25">
      <c r="A30" s="65">
        <v>41883</v>
      </c>
      <c r="B30" s="23">
        <v>0</v>
      </c>
      <c r="C30" s="23">
        <v>10.967058073920152</v>
      </c>
      <c r="D30" s="23">
        <v>25</v>
      </c>
      <c r="E30" s="23">
        <v>18.75</v>
      </c>
      <c r="F30" s="23">
        <v>14.285714285714285</v>
      </c>
      <c r="G30" s="23">
        <v>15.876212368018198</v>
      </c>
      <c r="H30" s="23">
        <v>14.285714285714285</v>
      </c>
      <c r="I30" s="23">
        <v>0</v>
      </c>
      <c r="J30" s="23">
        <v>25</v>
      </c>
      <c r="K30" s="23">
        <v>-48.285568267439736</v>
      </c>
      <c r="L30" s="23">
        <v>0</v>
      </c>
      <c r="M30" s="23">
        <v>-50</v>
      </c>
    </row>
    <row r="31" spans="1:13" x14ac:dyDescent="0.25">
      <c r="A31" s="65">
        <v>41974</v>
      </c>
      <c r="B31" s="23">
        <v>46.153846153846153</v>
      </c>
      <c r="C31" s="23">
        <v>34.469359219959919</v>
      </c>
      <c r="D31" s="23">
        <v>15.384615384615385</v>
      </c>
      <c r="E31" s="23">
        <v>7.6923076923076925</v>
      </c>
      <c r="F31" s="23">
        <v>22.222222222222221</v>
      </c>
      <c r="G31" s="23">
        <v>-11.111111111111111</v>
      </c>
      <c r="H31" s="23">
        <v>11.111111111111111</v>
      </c>
      <c r="I31" s="23">
        <v>-22.222222222222221</v>
      </c>
      <c r="J31" s="23">
        <v>25</v>
      </c>
      <c r="K31" s="23">
        <v>-57.0069595768095</v>
      </c>
      <c r="L31" s="23">
        <v>25</v>
      </c>
      <c r="M31" s="23">
        <v>0</v>
      </c>
    </row>
    <row r="32" spans="1:13" x14ac:dyDescent="0.25">
      <c r="A32" s="65">
        <v>42064</v>
      </c>
      <c r="B32" s="23">
        <v>6.666666666666667</v>
      </c>
      <c r="C32" s="23">
        <v>29.714681669972308</v>
      </c>
      <c r="D32" s="23">
        <v>6.666666666666667</v>
      </c>
      <c r="E32" s="23">
        <v>0</v>
      </c>
      <c r="F32" s="23">
        <v>-11.111111111111111</v>
      </c>
      <c r="G32" s="23">
        <v>-19.064652353232539</v>
      </c>
      <c r="H32" s="23">
        <v>22.222222222222221</v>
      </c>
      <c r="I32" s="23">
        <v>11.111111111111111</v>
      </c>
      <c r="J32" s="23">
        <v>0</v>
      </c>
      <c r="K32" s="23">
        <v>-12.052236929166506</v>
      </c>
      <c r="L32" s="23">
        <v>25</v>
      </c>
      <c r="M32" s="23">
        <v>-25</v>
      </c>
    </row>
    <row r="33" spans="1:19" x14ac:dyDescent="0.25">
      <c r="A33" s="65">
        <v>42156</v>
      </c>
      <c r="B33" s="23">
        <v>-5.8823529411764701</v>
      </c>
      <c r="C33" s="23">
        <v>9.691704957110483</v>
      </c>
      <c r="D33" s="23">
        <v>-5.8823529411764701</v>
      </c>
      <c r="E33" s="23">
        <v>-5.8823529411764701</v>
      </c>
      <c r="F33" s="23">
        <v>-21.428571428571427</v>
      </c>
      <c r="G33" s="23">
        <v>-15.498526521026065</v>
      </c>
      <c r="H33" s="23">
        <v>7.1428571428571423</v>
      </c>
      <c r="I33" s="23">
        <v>-7.1428571428571423</v>
      </c>
      <c r="J33" s="23">
        <v>-40</v>
      </c>
      <c r="K33" s="23">
        <v>-49.322670783163517</v>
      </c>
      <c r="L33" s="23">
        <v>0</v>
      </c>
      <c r="M33" s="23">
        <v>-20</v>
      </c>
    </row>
    <row r="34" spans="1:19" x14ac:dyDescent="0.25">
      <c r="A34" s="65">
        <v>42248</v>
      </c>
      <c r="B34" s="23">
        <v>14.285714285714285</v>
      </c>
      <c r="C34" s="23">
        <v>25.655966253667579</v>
      </c>
      <c r="D34" s="23">
        <v>-7.1428571428571423</v>
      </c>
      <c r="E34" s="23">
        <v>21.428571428571427</v>
      </c>
      <c r="F34" s="23">
        <v>7.6923076923076925</v>
      </c>
      <c r="G34" s="23">
        <v>4.3938532153989129</v>
      </c>
      <c r="H34" s="23">
        <v>7.6923076923076925</v>
      </c>
      <c r="I34" s="23">
        <v>7.6923076923076925</v>
      </c>
      <c r="J34" s="23">
        <v>20</v>
      </c>
      <c r="K34" s="23">
        <v>-14.798807230174516</v>
      </c>
      <c r="L34" s="23">
        <v>20</v>
      </c>
      <c r="M34" s="23">
        <v>-40</v>
      </c>
    </row>
    <row r="35" spans="1:19" x14ac:dyDescent="0.25">
      <c r="A35" s="65">
        <v>42339</v>
      </c>
      <c r="B35" s="23">
        <v>-6.666666666666667</v>
      </c>
      <c r="C35" s="23">
        <v>46.468711029283206</v>
      </c>
      <c r="D35" s="23">
        <v>6.666666666666667</v>
      </c>
      <c r="E35" s="23">
        <v>-13.333333333333334</v>
      </c>
      <c r="F35" s="23">
        <v>27.27272727272727</v>
      </c>
      <c r="G35" s="23">
        <v>8.9894405645254203</v>
      </c>
      <c r="H35" s="23">
        <v>0</v>
      </c>
      <c r="I35" s="23">
        <v>0</v>
      </c>
      <c r="J35" s="23">
        <v>20</v>
      </c>
      <c r="K35" s="23">
        <v>-9.2162186537110014</v>
      </c>
      <c r="L35" s="23">
        <v>0</v>
      </c>
      <c r="M35" s="23">
        <v>40</v>
      </c>
      <c r="S35" s="17" t="s">
        <v>30</v>
      </c>
    </row>
    <row r="36" spans="1:19" x14ac:dyDescent="0.25">
      <c r="A36" s="65">
        <v>42430</v>
      </c>
      <c r="B36" s="23">
        <v>-12.5</v>
      </c>
      <c r="C36" s="23">
        <v>-25.078964906111302</v>
      </c>
      <c r="D36" s="23">
        <v>6.25</v>
      </c>
      <c r="E36" s="23">
        <v>-18.75</v>
      </c>
      <c r="F36" s="23">
        <v>-11.111111111111111</v>
      </c>
      <c r="G36" s="23">
        <v>-23.131951142664871</v>
      </c>
      <c r="H36" s="23">
        <v>0</v>
      </c>
      <c r="I36" s="23">
        <v>0</v>
      </c>
      <c r="J36" s="23">
        <v>-60</v>
      </c>
      <c r="K36" s="23">
        <v>-49.779752047628833</v>
      </c>
      <c r="L36" s="23">
        <v>0</v>
      </c>
      <c r="M36" s="23">
        <v>-20</v>
      </c>
    </row>
    <row r="37" spans="1:19" x14ac:dyDescent="0.25">
      <c r="A37" s="65">
        <v>42522</v>
      </c>
      <c r="B37" s="23">
        <v>-16.666666666666664</v>
      </c>
      <c r="C37" s="23">
        <v>-13.58003411903772</v>
      </c>
      <c r="D37" s="23">
        <v>11.111111111111111</v>
      </c>
      <c r="E37" s="23">
        <v>-5.5555555555555554</v>
      </c>
      <c r="F37" s="23">
        <v>-20</v>
      </c>
      <c r="G37" s="23">
        <v>-8.9036708492562671</v>
      </c>
      <c r="H37" s="23">
        <v>0</v>
      </c>
      <c r="I37" s="23">
        <v>-10</v>
      </c>
      <c r="J37" s="23">
        <v>-40</v>
      </c>
      <c r="K37" s="23">
        <v>-13.865775622526408</v>
      </c>
      <c r="L37" s="23">
        <v>20</v>
      </c>
      <c r="M37" s="23">
        <v>-20</v>
      </c>
    </row>
    <row r="38" spans="1:19" x14ac:dyDescent="0.25">
      <c r="A38" s="65">
        <v>42614</v>
      </c>
      <c r="B38" s="23">
        <v>-20</v>
      </c>
      <c r="C38" s="23">
        <v>-29.674724993103808</v>
      </c>
      <c r="D38" s="23">
        <v>6.666666666666667</v>
      </c>
      <c r="E38" s="23">
        <v>0</v>
      </c>
      <c r="F38" s="23">
        <v>-12.5</v>
      </c>
      <c r="G38" s="23">
        <v>-44.523005774201792</v>
      </c>
      <c r="H38" s="23">
        <v>-12.5</v>
      </c>
      <c r="I38" s="23">
        <v>-12.5</v>
      </c>
      <c r="J38" s="23">
        <v>-25</v>
      </c>
      <c r="K38" s="23">
        <v>-33.666109764079003</v>
      </c>
      <c r="L38" s="23">
        <v>25</v>
      </c>
      <c r="M38" s="23">
        <v>-25</v>
      </c>
    </row>
    <row r="39" spans="1:19" x14ac:dyDescent="0.25">
      <c r="A39" s="65">
        <v>42705</v>
      </c>
      <c r="B39" s="23">
        <v>0</v>
      </c>
      <c r="C39" s="23">
        <v>-8.0688769811466763</v>
      </c>
      <c r="D39" s="23">
        <v>-26.666666666666668</v>
      </c>
      <c r="E39" s="23">
        <v>6.666666666666667</v>
      </c>
      <c r="F39" s="23">
        <v>-10</v>
      </c>
      <c r="G39" s="23">
        <v>-7.7462942725954802</v>
      </c>
      <c r="H39" s="23">
        <v>10</v>
      </c>
      <c r="I39" s="23">
        <v>10</v>
      </c>
      <c r="J39" s="23">
        <v>-20</v>
      </c>
      <c r="K39" s="23">
        <v>-44.739553800380783</v>
      </c>
      <c r="L39" s="23">
        <v>40</v>
      </c>
      <c r="M39" s="23">
        <v>-80</v>
      </c>
    </row>
    <row r="40" spans="1:19" x14ac:dyDescent="0.25">
      <c r="A40" s="65">
        <v>42795</v>
      </c>
      <c r="B40" s="23">
        <v>-33.333333333333329</v>
      </c>
      <c r="C40" s="23">
        <v>-31.469999395386751</v>
      </c>
      <c r="D40" s="23">
        <v>-20</v>
      </c>
      <c r="E40" s="23">
        <v>0</v>
      </c>
      <c r="F40" s="23">
        <v>0</v>
      </c>
      <c r="G40" s="23">
        <v>-22.946519975025804</v>
      </c>
      <c r="H40" s="23">
        <v>0</v>
      </c>
      <c r="I40" s="23">
        <v>-10</v>
      </c>
      <c r="J40" s="23">
        <v>40</v>
      </c>
      <c r="K40" s="23">
        <v>-33.805712174270042</v>
      </c>
      <c r="L40" s="23">
        <v>60</v>
      </c>
      <c r="M40" s="23">
        <v>0</v>
      </c>
    </row>
    <row r="41" spans="1:19" x14ac:dyDescent="0.25">
      <c r="A41" s="65">
        <v>42887</v>
      </c>
      <c r="B41" s="23">
        <v>-17.647058823529413</v>
      </c>
      <c r="C41" s="23">
        <v>-11.358139397047987</v>
      </c>
      <c r="D41" s="23">
        <v>-5.8823529411764701</v>
      </c>
      <c r="E41" s="23">
        <v>-17.647058823529413</v>
      </c>
      <c r="F41" s="23">
        <v>10</v>
      </c>
      <c r="G41" s="23">
        <v>-45.309178625757504</v>
      </c>
      <c r="H41" s="23">
        <v>-10</v>
      </c>
      <c r="I41" s="23">
        <v>-20</v>
      </c>
      <c r="J41" s="23">
        <v>40</v>
      </c>
      <c r="K41" s="23">
        <v>16.16038230894047</v>
      </c>
      <c r="L41" s="23">
        <v>20</v>
      </c>
      <c r="M41" s="23">
        <v>20</v>
      </c>
    </row>
    <row r="42" spans="1:19" x14ac:dyDescent="0.25">
      <c r="A42" s="65">
        <v>42979</v>
      </c>
      <c r="B42" s="23">
        <v>-23.52941176470588</v>
      </c>
      <c r="C42" s="23">
        <v>-31.859813821417855</v>
      </c>
      <c r="D42" s="23">
        <v>5.8823529411764701</v>
      </c>
      <c r="E42" s="23">
        <v>-11.76470588235294</v>
      </c>
      <c r="F42" s="23">
        <v>22.222222222222221</v>
      </c>
      <c r="G42" s="23">
        <v>6.3370987148811704</v>
      </c>
      <c r="H42" s="23">
        <v>-11.111111111111111</v>
      </c>
      <c r="I42" s="23">
        <v>11.111111111111111</v>
      </c>
      <c r="J42" s="23">
        <v>-33.333333333333329</v>
      </c>
      <c r="K42" s="23">
        <v>-74.006613712635016</v>
      </c>
      <c r="L42" s="23">
        <v>33.333333333333329</v>
      </c>
      <c r="M42" s="23">
        <v>-66.666666666666657</v>
      </c>
    </row>
    <row r="43" spans="1:19" x14ac:dyDescent="0.25">
      <c r="A43" s="65">
        <v>43070</v>
      </c>
      <c r="B43" s="23">
        <v>0</v>
      </c>
      <c r="C43" s="23">
        <v>-17.926662226747844</v>
      </c>
      <c r="D43" s="23">
        <v>-9.0909090909090917</v>
      </c>
      <c r="E43" s="23">
        <v>-18.181818181818183</v>
      </c>
      <c r="F43" s="23">
        <v>0</v>
      </c>
      <c r="G43" s="23">
        <v>-11.285038301968292</v>
      </c>
      <c r="H43" s="23">
        <v>14.285714285714285</v>
      </c>
      <c r="I43" s="23">
        <v>-14.285714285714285</v>
      </c>
      <c r="J43" s="23">
        <v>-25</v>
      </c>
      <c r="K43" s="23">
        <v>-58.044564668455592</v>
      </c>
      <c r="L43" s="23">
        <v>50</v>
      </c>
      <c r="M43" s="23">
        <v>-75</v>
      </c>
    </row>
    <row r="44" spans="1:19" x14ac:dyDescent="0.25">
      <c r="A44" s="65">
        <v>43160</v>
      </c>
      <c r="B44" s="23">
        <v>-6.25</v>
      </c>
      <c r="C44" s="23">
        <v>-23.770332382942851</v>
      </c>
      <c r="D44" s="23">
        <v>6.25</v>
      </c>
      <c r="E44" s="23">
        <v>-6.25</v>
      </c>
      <c r="F44" s="23">
        <v>22.222222222222221</v>
      </c>
      <c r="G44" s="23">
        <v>-0.41189508587161394</v>
      </c>
      <c r="H44" s="23">
        <v>0</v>
      </c>
      <c r="I44" s="23">
        <v>-11.111111111111111</v>
      </c>
      <c r="J44" s="23">
        <v>-100</v>
      </c>
      <c r="K44" s="23">
        <v>-70.036765999188901</v>
      </c>
      <c r="L44" s="23">
        <v>-25</v>
      </c>
      <c r="M44" s="23">
        <v>-75</v>
      </c>
    </row>
    <row r="45" spans="1:19" x14ac:dyDescent="0.25">
      <c r="A45" s="65">
        <v>43252</v>
      </c>
      <c r="B45" s="23">
        <v>9.0909090909090917</v>
      </c>
      <c r="C45" s="23">
        <v>-1.9344530164915676</v>
      </c>
      <c r="D45" s="23">
        <v>9.0909090909090917</v>
      </c>
      <c r="E45" s="23">
        <v>-36.363636363636367</v>
      </c>
      <c r="F45" s="23">
        <v>-12.5</v>
      </c>
      <c r="G45" s="23">
        <v>-2.8392873199176254</v>
      </c>
      <c r="H45" s="23">
        <v>12.5</v>
      </c>
      <c r="I45" s="23">
        <v>25</v>
      </c>
      <c r="J45" s="23">
        <v>-50</v>
      </c>
      <c r="K45" s="23">
        <v>-72.755936601069124</v>
      </c>
      <c r="L45" s="23">
        <v>25</v>
      </c>
      <c r="M45" s="23">
        <v>-75</v>
      </c>
    </row>
    <row r="46" spans="1:19" x14ac:dyDescent="0.25">
      <c r="A46" s="65">
        <v>43344</v>
      </c>
      <c r="B46" s="23">
        <v>23.076923076923077</v>
      </c>
      <c r="C46" s="23">
        <v>-0.77506928459298829</v>
      </c>
      <c r="D46" s="23">
        <v>-15.384615384615385</v>
      </c>
      <c r="E46" s="23">
        <v>23.076923076923077</v>
      </c>
      <c r="F46" s="23">
        <v>44.444444444444443</v>
      </c>
      <c r="G46" s="23">
        <v>5.4774902018021363</v>
      </c>
      <c r="H46" s="23">
        <v>22.222222222222221</v>
      </c>
      <c r="I46" s="23">
        <v>11.111111111111111</v>
      </c>
      <c r="J46" s="23">
        <v>25</v>
      </c>
      <c r="K46" s="23">
        <v>-7.9723484831400597</v>
      </c>
      <c r="L46" s="23">
        <v>25</v>
      </c>
      <c r="M46" s="23">
        <v>-25</v>
      </c>
    </row>
    <row r="47" spans="1:19" x14ac:dyDescent="0.25">
      <c r="A47" s="65">
        <v>43435</v>
      </c>
      <c r="B47" s="23">
        <v>25</v>
      </c>
      <c r="C47" s="23">
        <v>21.741155763180519</v>
      </c>
      <c r="D47" s="23">
        <v>0</v>
      </c>
      <c r="E47" s="23">
        <v>12.5</v>
      </c>
      <c r="F47" s="23">
        <v>0</v>
      </c>
      <c r="G47" s="23">
        <v>-1.5610174733150834</v>
      </c>
      <c r="H47" s="23">
        <v>12.5</v>
      </c>
      <c r="I47" s="23">
        <v>0</v>
      </c>
      <c r="J47" s="23">
        <v>50</v>
      </c>
      <c r="K47" s="23">
        <v>-21.951275741449123</v>
      </c>
      <c r="L47" s="23">
        <v>50</v>
      </c>
      <c r="M47" s="23">
        <v>0</v>
      </c>
    </row>
    <row r="48" spans="1:19" x14ac:dyDescent="0.25">
      <c r="A48" s="65">
        <v>43525</v>
      </c>
      <c r="B48" s="23">
        <v>-6.25</v>
      </c>
      <c r="C48" s="23">
        <v>10.791105303117183</v>
      </c>
      <c r="D48" s="23">
        <v>-18.75</v>
      </c>
      <c r="E48" s="23">
        <v>12.5</v>
      </c>
      <c r="F48" s="23">
        <v>25</v>
      </c>
      <c r="G48" s="23">
        <v>-5.6817182906807577</v>
      </c>
      <c r="H48" s="23">
        <v>12.5</v>
      </c>
      <c r="I48" s="23">
        <v>0</v>
      </c>
      <c r="J48" s="23">
        <v>40</v>
      </c>
      <c r="K48" s="23">
        <v>26.6358994958502</v>
      </c>
      <c r="L48" s="23">
        <v>-20</v>
      </c>
      <c r="M48" s="23">
        <v>60</v>
      </c>
    </row>
    <row r="49" spans="1:15" x14ac:dyDescent="0.25">
      <c r="A49" s="65">
        <v>43617</v>
      </c>
      <c r="B49" s="23">
        <v>26.666666666666668</v>
      </c>
      <c r="C49" s="23">
        <v>35.697807485308623</v>
      </c>
      <c r="D49" s="23">
        <v>13.333333333333334</v>
      </c>
      <c r="E49" s="23">
        <v>-13.333333333333334</v>
      </c>
      <c r="F49" s="23">
        <v>-28.571428571428569</v>
      </c>
      <c r="G49" s="23">
        <v>21.193430050263228</v>
      </c>
      <c r="H49" s="23">
        <v>0</v>
      </c>
      <c r="I49" s="23">
        <v>14.285714285714285</v>
      </c>
      <c r="J49" s="23">
        <v>0</v>
      </c>
      <c r="K49" s="23">
        <v>-0.41285200246443665</v>
      </c>
      <c r="L49" s="23">
        <v>0</v>
      </c>
      <c r="M49" s="23">
        <v>60</v>
      </c>
    </row>
    <row r="50" spans="1:15" x14ac:dyDescent="0.25">
      <c r="A50" s="65">
        <v>43709</v>
      </c>
      <c r="B50" s="146">
        <v>50</v>
      </c>
      <c r="C50" s="147">
        <v>44.941452504188</v>
      </c>
      <c r="D50" s="144">
        <v>21.428571428571399</v>
      </c>
      <c r="E50" s="144">
        <v>7.1428571428571397</v>
      </c>
      <c r="F50" s="144">
        <v>37.5</v>
      </c>
      <c r="G50" s="144">
        <v>2.5326004825690802</v>
      </c>
      <c r="H50" s="144">
        <v>25</v>
      </c>
      <c r="I50" s="144">
        <v>0</v>
      </c>
      <c r="J50" s="146">
        <v>60</v>
      </c>
      <c r="K50" s="147">
        <v>-9.6518033377716002</v>
      </c>
      <c r="L50" s="23">
        <v>-40</v>
      </c>
      <c r="M50" s="146">
        <v>0</v>
      </c>
    </row>
    <row r="58" spans="1:15" x14ac:dyDescent="0.25">
      <c r="O58" s="54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84E19-3C78-4BDE-B2CA-DF03E2C8C3CF}">
  <sheetPr>
    <tabColor rgb="FF92D050"/>
  </sheetPr>
  <dimension ref="A1:O25"/>
  <sheetViews>
    <sheetView zoomScaleNormal="100" workbookViewId="0">
      <selection sqref="A1:H1"/>
    </sheetView>
  </sheetViews>
  <sheetFormatPr baseColWidth="10" defaultRowHeight="15" x14ac:dyDescent="0.25"/>
  <cols>
    <col min="1" max="1" width="13.85546875" style="261" bestFit="1" customWidth="1"/>
    <col min="2" max="2" width="14.28515625" style="261" customWidth="1"/>
    <col min="3" max="4" width="11.42578125" style="261"/>
    <col min="5" max="5" width="15.28515625" style="261" customWidth="1"/>
    <col min="6" max="16384" width="11.42578125" style="261"/>
  </cols>
  <sheetData>
    <row r="1" spans="1:15" x14ac:dyDescent="0.25">
      <c r="A1" s="3" t="s">
        <v>116</v>
      </c>
    </row>
    <row r="2" spans="1:15" x14ac:dyDescent="0.25">
      <c r="A2" s="3"/>
      <c r="B2" s="3" t="s">
        <v>151</v>
      </c>
      <c r="C2" s="278"/>
      <c r="D2" s="278"/>
      <c r="E2" s="278"/>
      <c r="F2" s="278"/>
      <c r="G2" s="278"/>
      <c r="H2" s="278"/>
      <c r="I2" s="278"/>
    </row>
    <row r="3" spans="1:15" x14ac:dyDescent="0.25">
      <c r="A3" s="3" t="s">
        <v>0</v>
      </c>
      <c r="B3" s="3" t="s">
        <v>233</v>
      </c>
      <c r="C3" s="278"/>
      <c r="D3" s="278"/>
      <c r="E3" s="278"/>
      <c r="F3" s="278"/>
      <c r="G3" s="278"/>
      <c r="H3" s="278"/>
      <c r="I3" s="278"/>
    </row>
    <row r="4" spans="1:15" x14ac:dyDescent="0.25">
      <c r="A4" s="3" t="s">
        <v>1</v>
      </c>
      <c r="B4" s="3" t="s">
        <v>233</v>
      </c>
      <c r="C4" s="278"/>
      <c r="D4" s="278"/>
      <c r="E4" s="278"/>
      <c r="F4" s="278"/>
      <c r="G4" s="278"/>
      <c r="H4" s="278"/>
      <c r="I4" s="278"/>
    </row>
    <row r="5" spans="1:15" x14ac:dyDescent="0.25">
      <c r="A5" s="3" t="s">
        <v>16</v>
      </c>
      <c r="B5" s="3" t="s">
        <v>233</v>
      </c>
      <c r="C5" s="278"/>
      <c r="D5" s="278"/>
      <c r="E5" s="278"/>
      <c r="F5" s="278"/>
      <c r="G5" s="278"/>
      <c r="H5" s="278"/>
      <c r="I5" s="278"/>
    </row>
    <row r="6" spans="1:15" x14ac:dyDescent="0.25">
      <c r="B6" s="278"/>
      <c r="C6" s="278"/>
      <c r="D6" s="278"/>
      <c r="E6" s="278"/>
      <c r="F6" s="278"/>
      <c r="G6" s="278"/>
      <c r="H6" s="278"/>
      <c r="I6" s="278"/>
    </row>
    <row r="7" spans="1:15" x14ac:dyDescent="0.25">
      <c r="A7" s="18" t="s">
        <v>232</v>
      </c>
      <c r="B7" s="11"/>
    </row>
    <row r="8" spans="1:15" x14ac:dyDescent="0.25">
      <c r="B8" s="3"/>
      <c r="D8" s="13"/>
      <c r="E8" s="13"/>
    </row>
    <row r="9" spans="1:15" x14ac:dyDescent="0.25">
      <c r="A9" s="13">
        <v>43709</v>
      </c>
      <c r="B9" s="277"/>
      <c r="C9" s="293" t="s">
        <v>231</v>
      </c>
      <c r="D9" s="292" t="s">
        <v>230</v>
      </c>
      <c r="E9" s="291" t="s">
        <v>229</v>
      </c>
      <c r="F9" s="290" t="s">
        <v>228</v>
      </c>
      <c r="I9" s="13"/>
    </row>
    <row r="10" spans="1:15" x14ac:dyDescent="0.25">
      <c r="A10" s="329" t="s">
        <v>0</v>
      </c>
      <c r="B10" s="285" t="s">
        <v>2</v>
      </c>
      <c r="C10" s="284">
        <v>90.909090909090907</v>
      </c>
      <c r="D10" s="284">
        <v>0</v>
      </c>
      <c r="E10" s="287">
        <v>0</v>
      </c>
      <c r="F10" s="286">
        <v>9.0909090909090917</v>
      </c>
      <c r="G10" s="269"/>
      <c r="K10" s="269"/>
      <c r="L10" s="269"/>
      <c r="M10" s="269"/>
      <c r="N10" s="269"/>
    </row>
    <row r="11" spans="1:15" x14ac:dyDescent="0.25">
      <c r="A11" s="330"/>
      <c r="B11" s="285" t="s">
        <v>3</v>
      </c>
      <c r="C11" s="284">
        <v>61.53846153846154</v>
      </c>
      <c r="D11" s="284">
        <v>30.76923076923077</v>
      </c>
      <c r="E11" s="284">
        <v>0</v>
      </c>
      <c r="F11" s="283">
        <v>7.6923076923076925</v>
      </c>
      <c r="G11" s="269"/>
      <c r="K11" s="269"/>
      <c r="L11" s="269"/>
      <c r="M11" s="269"/>
      <c r="N11" s="269"/>
    </row>
    <row r="12" spans="1:15" x14ac:dyDescent="0.25">
      <c r="A12" s="330"/>
      <c r="B12" s="285" t="s">
        <v>4</v>
      </c>
      <c r="C12" s="284">
        <v>100</v>
      </c>
      <c r="D12" s="284">
        <v>0</v>
      </c>
      <c r="E12" s="284">
        <v>0</v>
      </c>
      <c r="F12" s="283">
        <v>0</v>
      </c>
      <c r="G12" s="269"/>
      <c r="K12" s="269"/>
      <c r="L12" s="269"/>
      <c r="M12" s="269"/>
      <c r="N12" s="269"/>
    </row>
    <row r="13" spans="1:15" x14ac:dyDescent="0.25">
      <c r="A13" s="330"/>
      <c r="B13" s="285" t="s">
        <v>5</v>
      </c>
      <c r="C13" s="284">
        <v>83.333333333333343</v>
      </c>
      <c r="D13" s="284">
        <v>16.666666666666664</v>
      </c>
      <c r="E13" s="284">
        <v>0</v>
      </c>
      <c r="F13" s="283">
        <v>0</v>
      </c>
      <c r="G13" s="269"/>
      <c r="K13" s="269"/>
      <c r="L13" s="269"/>
      <c r="M13" s="269"/>
      <c r="N13" s="269"/>
    </row>
    <row r="14" spans="1:15" ht="15" customHeight="1" x14ac:dyDescent="0.25">
      <c r="A14" s="331"/>
      <c r="B14" s="289" t="s">
        <v>221</v>
      </c>
      <c r="C14" s="263">
        <f>+AVERAGE(C10:C13)</f>
        <v>83.945221445221449</v>
      </c>
      <c r="D14" s="281">
        <f>+AVERAGE(D10:D13)</f>
        <v>11.858974358974358</v>
      </c>
      <c r="E14" s="284">
        <f>+AVERAGE(E10:E13)</f>
        <v>0</v>
      </c>
      <c r="F14" s="280">
        <f>+AVERAGE(F10:F13)</f>
        <v>4.1958041958041958</v>
      </c>
      <c r="G14" s="269"/>
      <c r="K14" s="269"/>
      <c r="L14" s="269"/>
      <c r="M14" s="269"/>
      <c r="N14" s="269"/>
      <c r="O14" s="269"/>
    </row>
    <row r="15" spans="1:15" x14ac:dyDescent="0.25">
      <c r="A15" s="329" t="s">
        <v>1</v>
      </c>
      <c r="B15" s="285" t="s">
        <v>2</v>
      </c>
      <c r="C15" s="284">
        <v>100</v>
      </c>
      <c r="D15" s="284">
        <v>0</v>
      </c>
      <c r="E15" s="287">
        <v>0</v>
      </c>
      <c r="F15" s="286">
        <v>0</v>
      </c>
      <c r="G15" s="269"/>
      <c r="K15" s="269"/>
      <c r="L15" s="269"/>
      <c r="M15" s="269"/>
      <c r="N15" s="269"/>
    </row>
    <row r="16" spans="1:15" x14ac:dyDescent="0.25">
      <c r="A16" s="330"/>
      <c r="B16" s="285" t="s">
        <v>3</v>
      </c>
      <c r="C16" s="284">
        <v>80</v>
      </c>
      <c r="D16" s="284">
        <v>20</v>
      </c>
      <c r="E16" s="284">
        <v>0</v>
      </c>
      <c r="F16" s="283">
        <v>0</v>
      </c>
      <c r="G16" s="269"/>
      <c r="K16" s="269"/>
      <c r="L16" s="269"/>
      <c r="M16" s="269"/>
      <c r="N16" s="269"/>
    </row>
    <row r="17" spans="1:15" x14ac:dyDescent="0.25">
      <c r="A17" s="330"/>
      <c r="B17" s="285" t="s">
        <v>4</v>
      </c>
      <c r="C17" s="284">
        <v>0</v>
      </c>
      <c r="D17" s="284">
        <v>0</v>
      </c>
      <c r="E17" s="284">
        <v>0</v>
      </c>
      <c r="F17" s="283">
        <v>0</v>
      </c>
      <c r="G17" s="269"/>
      <c r="K17" s="269"/>
      <c r="L17" s="269"/>
      <c r="M17" s="269"/>
      <c r="N17" s="269"/>
    </row>
    <row r="18" spans="1:15" x14ac:dyDescent="0.25">
      <c r="A18" s="330"/>
      <c r="B18" s="285" t="s">
        <v>5</v>
      </c>
      <c r="C18" s="271">
        <v>100</v>
      </c>
      <c r="D18" s="284">
        <v>0</v>
      </c>
      <c r="E18" s="284">
        <v>0</v>
      </c>
      <c r="F18" s="283">
        <v>0</v>
      </c>
      <c r="G18" s="269"/>
      <c r="K18" s="269"/>
      <c r="L18" s="269"/>
      <c r="M18" s="269"/>
      <c r="N18" s="269"/>
    </row>
    <row r="19" spans="1:15" x14ac:dyDescent="0.25">
      <c r="A19" s="331"/>
      <c r="B19" s="288" t="s">
        <v>221</v>
      </c>
      <c r="C19" s="263">
        <f>+AVERAGE(C15:C18)</f>
        <v>70</v>
      </c>
      <c r="D19" s="281">
        <f>+AVERAGE(D15:D18)</f>
        <v>5</v>
      </c>
      <c r="E19" s="284">
        <f>+AVERAGE(E15:E18)</f>
        <v>0</v>
      </c>
      <c r="F19" s="280">
        <f>+AVERAGE(F15:F18)</f>
        <v>0</v>
      </c>
      <c r="G19" s="269"/>
      <c r="H19" s="270"/>
      <c r="I19" s="270"/>
      <c r="J19" s="270"/>
      <c r="K19" s="270"/>
      <c r="L19" s="269"/>
      <c r="M19" s="269"/>
      <c r="N19" s="269"/>
      <c r="O19" s="269"/>
    </row>
    <row r="20" spans="1:15" x14ac:dyDescent="0.25">
      <c r="A20" s="329" t="s">
        <v>16</v>
      </c>
      <c r="B20" s="285" t="s">
        <v>2</v>
      </c>
      <c r="C20" s="284">
        <v>75</v>
      </c>
      <c r="D20" s="284">
        <v>0</v>
      </c>
      <c r="E20" s="287">
        <v>0</v>
      </c>
      <c r="F20" s="286">
        <v>25</v>
      </c>
      <c r="G20" s="269"/>
      <c r="K20" s="269"/>
      <c r="L20" s="269"/>
      <c r="M20" s="269"/>
      <c r="N20" s="269"/>
    </row>
    <row r="21" spans="1:15" x14ac:dyDescent="0.25">
      <c r="A21" s="330"/>
      <c r="B21" s="285" t="s">
        <v>3</v>
      </c>
      <c r="C21" s="284">
        <v>75</v>
      </c>
      <c r="D21" s="284">
        <v>0</v>
      </c>
      <c r="E21" s="284">
        <v>0</v>
      </c>
      <c r="F21" s="283">
        <v>25</v>
      </c>
      <c r="G21" s="269"/>
      <c r="K21" s="269"/>
      <c r="L21" s="269"/>
      <c r="M21" s="269"/>
      <c r="N21" s="269"/>
    </row>
    <row r="22" spans="1:15" x14ac:dyDescent="0.25">
      <c r="A22" s="330"/>
      <c r="B22" s="285" t="s">
        <v>4</v>
      </c>
      <c r="C22" s="284">
        <v>100</v>
      </c>
      <c r="D22" s="284">
        <v>0</v>
      </c>
      <c r="E22" s="284">
        <v>0</v>
      </c>
      <c r="F22" s="283">
        <v>0</v>
      </c>
      <c r="G22" s="269"/>
      <c r="K22" s="269"/>
      <c r="L22" s="269"/>
      <c r="M22" s="269"/>
      <c r="N22" s="269"/>
    </row>
    <row r="23" spans="1:15" x14ac:dyDescent="0.25">
      <c r="A23" s="330"/>
      <c r="B23" s="285" t="s">
        <v>5</v>
      </c>
      <c r="C23" s="284">
        <v>66.666666666666657</v>
      </c>
      <c r="D23" s="284">
        <v>0</v>
      </c>
      <c r="E23" s="284">
        <v>0</v>
      </c>
      <c r="F23" s="283">
        <v>33.333333333333329</v>
      </c>
      <c r="G23" s="269"/>
      <c r="K23" s="269"/>
      <c r="L23" s="269"/>
      <c r="M23" s="269"/>
      <c r="N23" s="269"/>
    </row>
    <row r="24" spans="1:15" x14ac:dyDescent="0.25">
      <c r="A24" s="331"/>
      <c r="B24" s="282" t="s">
        <v>221</v>
      </c>
      <c r="C24" s="281">
        <f>+AVERAGE(C20:C23)</f>
        <v>79.166666666666657</v>
      </c>
      <c r="D24" s="281">
        <f>+AVERAGE(D20:D23)</f>
        <v>0</v>
      </c>
      <c r="E24" s="281">
        <f>+AVERAGE(E20:E23)</f>
        <v>0</v>
      </c>
      <c r="F24" s="280">
        <f>+AVERAGE(F20:F23)</f>
        <v>20.833333333333332</v>
      </c>
      <c r="G24" s="269"/>
      <c r="K24" s="269"/>
      <c r="L24" s="269"/>
      <c r="M24" s="269"/>
      <c r="N24" s="269"/>
      <c r="O24" s="269"/>
    </row>
    <row r="25" spans="1:15" x14ac:dyDescent="0.25">
      <c r="B25" s="279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72490-8858-43C7-9B1B-95C5FB32AE8B}">
  <sheetPr>
    <tabColor rgb="FF92D050"/>
  </sheetPr>
  <dimension ref="A2:AW63"/>
  <sheetViews>
    <sheetView showGridLines="0" zoomScale="70" zoomScaleNormal="70" workbookViewId="0">
      <pane xSplit="2" ySplit="5" topLeftCell="AA6" activePane="bottomRight" state="frozen"/>
      <selection sqref="A1:H1"/>
      <selection pane="topRight" sqref="A1:H1"/>
      <selection pane="bottomLeft" sqref="A1:H1"/>
      <selection pane="bottomRight" activeCell="AT54" sqref="AT54"/>
    </sheetView>
  </sheetViews>
  <sheetFormatPr baseColWidth="10" defaultRowHeight="15" x14ac:dyDescent="0.25"/>
  <cols>
    <col min="1" max="1" width="3.5703125" style="151" customWidth="1"/>
    <col min="2" max="2" width="48" style="151" customWidth="1"/>
    <col min="3" max="3" width="8.28515625" style="151" bestFit="1" customWidth="1"/>
    <col min="4" max="4" width="7.7109375" style="151" bestFit="1" customWidth="1"/>
    <col min="5" max="5" width="8.28515625" style="151" bestFit="1" customWidth="1"/>
    <col min="6" max="6" width="7.7109375" style="151" bestFit="1" customWidth="1"/>
    <col min="7" max="7" width="7.85546875" style="151" bestFit="1" customWidth="1"/>
    <col min="8" max="8" width="7.28515625" style="151" bestFit="1" customWidth="1"/>
    <col min="9" max="9" width="7.85546875" style="151" bestFit="1" customWidth="1"/>
    <col min="10" max="10" width="7.28515625" style="151" bestFit="1" customWidth="1"/>
    <col min="11" max="11" width="7.42578125" style="151" bestFit="1" customWidth="1"/>
    <col min="12" max="12" width="6.85546875" style="151" bestFit="1" customWidth="1"/>
    <col min="13" max="13" width="7.42578125" style="151" bestFit="1" customWidth="1"/>
    <col min="14" max="14" width="6.85546875" style="151" bestFit="1" customWidth="1"/>
    <col min="15" max="15" width="7.85546875" style="151" bestFit="1" customWidth="1"/>
    <col min="16" max="16" width="7.28515625" style="151" bestFit="1" customWidth="1"/>
    <col min="17" max="17" width="7.85546875" style="151" bestFit="1" customWidth="1"/>
    <col min="18" max="18" width="7.28515625" style="151" bestFit="1" customWidth="1"/>
    <col min="19" max="19" width="7.85546875" style="151" bestFit="1" customWidth="1"/>
    <col min="20" max="20" width="7.28515625" style="151" bestFit="1" customWidth="1"/>
    <col min="21" max="21" width="8.5703125" style="151" customWidth="1"/>
    <col min="22" max="26" width="11.42578125" style="151"/>
    <col min="27" max="27" width="11.42578125" style="151" customWidth="1"/>
    <col min="28" max="37" width="11.42578125" style="151"/>
    <col min="38" max="38" width="11.42578125" style="151" customWidth="1"/>
    <col min="39" max="16384" width="11.42578125" style="151"/>
  </cols>
  <sheetData>
    <row r="2" spans="1:49" ht="15.75" customHeight="1" x14ac:dyDescent="0.25">
      <c r="B2" s="298" t="s">
        <v>287</v>
      </c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</row>
    <row r="5" spans="1:49" ht="80.25" customHeight="1" x14ac:dyDescent="0.25">
      <c r="A5" s="304"/>
      <c r="B5" s="306" t="s">
        <v>286</v>
      </c>
      <c r="C5" s="307">
        <v>39873</v>
      </c>
      <c r="D5" s="307">
        <v>39965</v>
      </c>
      <c r="E5" s="307">
        <v>40057</v>
      </c>
      <c r="F5" s="307">
        <v>40148</v>
      </c>
      <c r="G5" s="307">
        <v>40238</v>
      </c>
      <c r="H5" s="307">
        <v>40330</v>
      </c>
      <c r="I5" s="307">
        <v>40422</v>
      </c>
      <c r="J5" s="307">
        <v>40513</v>
      </c>
      <c r="K5" s="307">
        <v>40603</v>
      </c>
      <c r="L5" s="307">
        <v>40695</v>
      </c>
      <c r="M5" s="307">
        <v>40787</v>
      </c>
      <c r="N5" s="307">
        <v>40878</v>
      </c>
      <c r="O5" s="307">
        <v>40969</v>
      </c>
      <c r="P5" s="307">
        <v>41061</v>
      </c>
      <c r="Q5" s="307">
        <v>41153</v>
      </c>
      <c r="R5" s="307">
        <v>41244</v>
      </c>
      <c r="S5" s="307">
        <v>41334</v>
      </c>
      <c r="T5" s="307">
        <v>41426</v>
      </c>
      <c r="U5" s="307">
        <v>41518</v>
      </c>
      <c r="V5" s="307">
        <v>41609</v>
      </c>
      <c r="W5" s="307">
        <v>41699</v>
      </c>
      <c r="X5" s="307">
        <v>41791</v>
      </c>
      <c r="Y5" s="307">
        <v>41883</v>
      </c>
      <c r="Z5" s="307">
        <v>41974</v>
      </c>
      <c r="AA5" s="307">
        <v>42064</v>
      </c>
      <c r="AB5" s="307">
        <v>42156</v>
      </c>
      <c r="AC5" s="307">
        <v>42248</v>
      </c>
      <c r="AD5" s="307">
        <v>42339</v>
      </c>
      <c r="AE5" s="307">
        <v>42430</v>
      </c>
      <c r="AF5" s="307">
        <v>42522</v>
      </c>
      <c r="AG5" s="307">
        <v>42614</v>
      </c>
      <c r="AH5" s="307">
        <v>42705</v>
      </c>
      <c r="AI5" s="307">
        <v>42795</v>
      </c>
      <c r="AJ5" s="307">
        <v>42887</v>
      </c>
      <c r="AK5" s="307">
        <v>42979</v>
      </c>
      <c r="AL5" s="307">
        <v>43070</v>
      </c>
      <c r="AM5" s="307">
        <v>43160</v>
      </c>
      <c r="AN5" s="307">
        <v>43252</v>
      </c>
      <c r="AO5" s="307">
        <v>43344</v>
      </c>
      <c r="AP5" s="307">
        <v>43435</v>
      </c>
      <c r="AQ5" s="307">
        <v>43525</v>
      </c>
      <c r="AR5" s="307">
        <v>43617</v>
      </c>
      <c r="AS5" s="307">
        <v>43709</v>
      </c>
    </row>
    <row r="6" spans="1:49" x14ac:dyDescent="0.25">
      <c r="A6" s="332" t="s">
        <v>0</v>
      </c>
      <c r="B6" s="304" t="s">
        <v>264</v>
      </c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277"/>
      <c r="Q6" s="277"/>
      <c r="R6" s="277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W6" s="296"/>
    </row>
    <row r="7" spans="1:49" x14ac:dyDescent="0.25">
      <c r="A7" s="332"/>
      <c r="B7" s="304" t="s">
        <v>282</v>
      </c>
      <c r="C7" s="305"/>
      <c r="D7" s="305"/>
      <c r="E7" s="305"/>
      <c r="F7" s="305"/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277"/>
      <c r="X7" s="277"/>
      <c r="Y7" s="305"/>
      <c r="Z7" s="277"/>
      <c r="AA7" s="277"/>
      <c r="AB7" s="304"/>
      <c r="AC7" s="305"/>
      <c r="AD7" s="305"/>
      <c r="AE7" s="304"/>
      <c r="AF7" s="277"/>
      <c r="AG7" s="305"/>
      <c r="AH7" s="277"/>
      <c r="AI7" s="277"/>
      <c r="AJ7" s="305"/>
      <c r="AK7" s="305"/>
      <c r="AL7" s="277"/>
      <c r="AM7" s="305"/>
      <c r="AN7" s="305"/>
      <c r="AO7" s="305"/>
      <c r="AP7" s="277"/>
      <c r="AQ7" s="305"/>
      <c r="AR7" s="305"/>
      <c r="AS7" s="305"/>
    </row>
    <row r="8" spans="1:49" x14ac:dyDescent="0.25">
      <c r="A8" s="332"/>
      <c r="B8" s="304" t="s">
        <v>281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277"/>
      <c r="W8" s="305"/>
      <c r="X8" s="305"/>
      <c r="Y8" s="305"/>
      <c r="Z8" s="277"/>
      <c r="AA8" s="277"/>
      <c r="AB8" s="304"/>
      <c r="AC8" s="304"/>
      <c r="AD8" s="305"/>
      <c r="AE8" s="305"/>
      <c r="AF8" s="277"/>
      <c r="AG8" s="305"/>
      <c r="AH8" s="277"/>
      <c r="AI8" s="277"/>
      <c r="AJ8" s="305"/>
      <c r="AK8" s="305"/>
      <c r="AL8" s="305"/>
      <c r="AM8" s="305"/>
      <c r="AN8" s="305"/>
      <c r="AO8" s="305"/>
      <c r="AP8" s="305"/>
      <c r="AQ8" s="305"/>
      <c r="AR8" s="305"/>
      <c r="AS8" s="304"/>
    </row>
    <row r="9" spans="1:49" x14ac:dyDescent="0.25">
      <c r="A9" s="332"/>
      <c r="B9" s="304" t="s">
        <v>283</v>
      </c>
      <c r="C9" s="305"/>
      <c r="D9" s="305"/>
      <c r="E9" s="305"/>
      <c r="F9" s="304"/>
      <c r="G9" s="305"/>
      <c r="H9" s="305"/>
      <c r="I9" s="305"/>
      <c r="J9" s="305"/>
      <c r="K9" s="305"/>
      <c r="L9" s="304"/>
      <c r="M9" s="305"/>
      <c r="N9" s="305"/>
      <c r="O9" s="305"/>
      <c r="P9" s="305"/>
      <c r="Q9" s="305"/>
      <c r="R9" s="305"/>
      <c r="S9" s="305"/>
      <c r="T9" s="277"/>
      <c r="U9" s="277"/>
      <c r="V9" s="277"/>
      <c r="W9" s="277"/>
      <c r="X9" s="277"/>
      <c r="Y9" s="277"/>
      <c r="Z9" s="277"/>
      <c r="AA9" s="277"/>
      <c r="AB9" s="304"/>
      <c r="AC9" s="304"/>
      <c r="AD9" s="304"/>
      <c r="AE9" s="304"/>
      <c r="AF9" s="277"/>
      <c r="AG9" s="277"/>
      <c r="AH9" s="277"/>
      <c r="AI9" s="277"/>
      <c r="AJ9" s="277"/>
      <c r="AK9" s="277"/>
      <c r="AL9" s="277"/>
      <c r="AM9" s="277"/>
      <c r="AN9" s="277"/>
      <c r="AO9" s="277"/>
      <c r="AP9" s="277"/>
      <c r="AQ9" s="277"/>
      <c r="AR9" s="277"/>
      <c r="AS9" s="304"/>
    </row>
    <row r="10" spans="1:49" x14ac:dyDescent="0.25">
      <c r="A10" s="332"/>
      <c r="B10" s="304" t="s">
        <v>280</v>
      </c>
      <c r="C10" s="305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277"/>
      <c r="AM10" s="277"/>
      <c r="AN10" s="277"/>
      <c r="AO10" s="305"/>
      <c r="AP10" s="277"/>
      <c r="AQ10" s="277"/>
      <c r="AR10" s="305"/>
      <c r="AS10" s="305"/>
    </row>
    <row r="11" spans="1:49" x14ac:dyDescent="0.25">
      <c r="A11" s="332"/>
      <c r="B11" s="304" t="s">
        <v>279</v>
      </c>
      <c r="C11" s="305"/>
      <c r="D11" s="305"/>
      <c r="E11" s="305"/>
      <c r="F11" s="305"/>
      <c r="G11" s="304"/>
      <c r="H11" s="305"/>
      <c r="I11" s="305"/>
      <c r="J11" s="305"/>
      <c r="K11" s="305"/>
      <c r="L11" s="304"/>
      <c r="M11" s="305"/>
      <c r="N11" s="304"/>
      <c r="O11" s="277"/>
      <c r="P11" s="277"/>
      <c r="Q11" s="277"/>
      <c r="R11" s="305"/>
      <c r="S11" s="305"/>
      <c r="T11" s="277"/>
      <c r="U11" s="277"/>
      <c r="V11" s="277"/>
      <c r="W11" s="277"/>
      <c r="X11" s="305"/>
      <c r="Y11" s="277"/>
      <c r="Z11" s="277"/>
      <c r="AA11" s="277"/>
      <c r="AB11" s="305"/>
      <c r="AC11" s="304"/>
      <c r="AD11" s="304"/>
      <c r="AE11" s="304"/>
      <c r="AF11" s="277"/>
      <c r="AG11" s="277"/>
      <c r="AH11" s="277"/>
      <c r="AI11" s="277"/>
      <c r="AJ11" s="277"/>
      <c r="AK11" s="277"/>
      <c r="AL11" s="277"/>
      <c r="AM11" s="277"/>
      <c r="AN11" s="277"/>
      <c r="AO11" s="277"/>
      <c r="AP11" s="277"/>
      <c r="AQ11" s="277"/>
      <c r="AR11" s="277"/>
      <c r="AS11" s="304"/>
    </row>
    <row r="12" spans="1:49" x14ac:dyDescent="0.25">
      <c r="A12" s="332"/>
      <c r="B12" s="304" t="s">
        <v>278</v>
      </c>
      <c r="C12" s="304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277"/>
      <c r="AI12" s="277"/>
      <c r="AJ12" s="277"/>
      <c r="AK12" s="277"/>
      <c r="AL12" s="277"/>
      <c r="AM12" s="305"/>
      <c r="AN12" s="305"/>
      <c r="AO12" s="305"/>
      <c r="AP12" s="305"/>
      <c r="AQ12" s="308"/>
      <c r="AR12" s="308"/>
      <c r="AS12" s="308"/>
    </row>
    <row r="13" spans="1:49" x14ac:dyDescent="0.25">
      <c r="A13" s="332"/>
      <c r="B13" s="304" t="s">
        <v>262</v>
      </c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5"/>
      <c r="X13" s="305"/>
      <c r="Y13" s="305"/>
      <c r="Z13" s="305"/>
      <c r="AA13" s="305"/>
      <c r="AB13" s="305"/>
      <c r="AC13" s="304"/>
      <c r="AD13" s="305"/>
      <c r="AE13" s="305"/>
      <c r="AF13" s="305"/>
      <c r="AG13" s="305"/>
      <c r="AH13" s="277"/>
      <c r="AI13" s="277"/>
      <c r="AJ13" s="277"/>
      <c r="AK13" s="277"/>
      <c r="AL13" s="305"/>
      <c r="AM13" s="277"/>
      <c r="AN13" s="277"/>
      <c r="AO13" s="277"/>
      <c r="AP13" s="305"/>
      <c r="AQ13" s="277"/>
      <c r="AR13" s="305"/>
      <c r="AS13" s="305"/>
    </row>
    <row r="14" spans="1:49" x14ac:dyDescent="0.25">
      <c r="A14" s="332"/>
      <c r="B14" s="304" t="s">
        <v>269</v>
      </c>
      <c r="C14" s="305"/>
      <c r="D14" s="305"/>
      <c r="E14" s="304"/>
      <c r="F14" s="305"/>
      <c r="G14" s="305"/>
      <c r="H14" s="304"/>
      <c r="I14" s="305"/>
      <c r="J14" s="305"/>
      <c r="K14" s="304"/>
      <c r="L14" s="305"/>
      <c r="M14" s="277"/>
      <c r="N14" s="305"/>
      <c r="O14" s="277"/>
      <c r="P14" s="305"/>
      <c r="Q14" s="277"/>
      <c r="R14" s="305"/>
      <c r="S14" s="305"/>
      <c r="T14" s="305"/>
      <c r="U14" s="305"/>
      <c r="V14" s="305"/>
      <c r="W14" s="305"/>
      <c r="X14" s="305"/>
      <c r="Y14" s="304"/>
      <c r="Z14" s="305"/>
      <c r="AA14" s="305"/>
      <c r="AB14" s="305"/>
      <c r="AC14" s="304"/>
      <c r="AD14" s="304"/>
      <c r="AE14" s="304"/>
      <c r="AF14" s="277"/>
      <c r="AG14" s="305"/>
      <c r="AH14" s="305"/>
      <c r="AI14" s="277"/>
      <c r="AJ14" s="308"/>
      <c r="AK14" s="308"/>
      <c r="AL14" s="308"/>
      <c r="AM14" s="308"/>
      <c r="AN14" s="308"/>
      <c r="AO14" s="308"/>
      <c r="AP14" s="308"/>
      <c r="AQ14" s="308"/>
      <c r="AR14" s="308"/>
      <c r="AS14" s="308"/>
    </row>
    <row r="15" spans="1:49" x14ac:dyDescent="0.25">
      <c r="A15" s="332"/>
      <c r="B15" s="304" t="s">
        <v>277</v>
      </c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277"/>
      <c r="Z15" s="305"/>
      <c r="AA15" s="305"/>
      <c r="AB15" s="305"/>
      <c r="AC15" s="304"/>
      <c r="AD15" s="305"/>
      <c r="AE15" s="304"/>
      <c r="AF15" s="305"/>
      <c r="AG15" s="305"/>
      <c r="AH15" s="305"/>
      <c r="AI15" s="305"/>
      <c r="AJ15" s="277"/>
      <c r="AK15" s="305"/>
      <c r="AL15" s="305"/>
      <c r="AM15" s="277"/>
      <c r="AN15" s="277"/>
      <c r="AO15" s="305"/>
      <c r="AP15" s="277"/>
      <c r="AQ15" s="277"/>
      <c r="AR15" s="277"/>
      <c r="AS15" s="305"/>
    </row>
    <row r="16" spans="1:49" x14ac:dyDescent="0.25">
      <c r="A16" s="332"/>
      <c r="B16" s="304" t="s">
        <v>276</v>
      </c>
      <c r="C16" s="305"/>
      <c r="D16" s="305"/>
      <c r="E16" s="305"/>
      <c r="F16" s="305"/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277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277"/>
      <c r="AM16" s="277"/>
      <c r="AN16" s="277"/>
      <c r="AO16" s="305"/>
      <c r="AP16" s="305"/>
      <c r="AQ16" s="305"/>
      <c r="AR16" s="277"/>
      <c r="AS16" s="304"/>
    </row>
    <row r="17" spans="1:49" x14ac:dyDescent="0.25">
      <c r="A17" s="332"/>
      <c r="B17" s="304" t="s">
        <v>275</v>
      </c>
      <c r="C17" s="305"/>
      <c r="D17" s="305"/>
      <c r="E17" s="305"/>
      <c r="F17" s="305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277"/>
      <c r="W17" s="277"/>
      <c r="X17" s="305"/>
      <c r="Y17" s="308"/>
      <c r="Z17" s="308"/>
      <c r="AA17" s="308"/>
      <c r="AB17" s="308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</row>
    <row r="18" spans="1:49" x14ac:dyDescent="0.25">
      <c r="A18" s="332"/>
      <c r="B18" s="304" t="s">
        <v>274</v>
      </c>
      <c r="C18" s="305"/>
      <c r="D18" s="305"/>
      <c r="E18" s="305"/>
      <c r="F18" s="305"/>
      <c r="G18" s="305"/>
      <c r="H18" s="305"/>
      <c r="I18" s="305"/>
      <c r="J18" s="304"/>
      <c r="K18" s="305"/>
      <c r="L18" s="305"/>
      <c r="M18" s="305"/>
      <c r="N18" s="305"/>
      <c r="O18" s="277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277"/>
      <c r="AM18" s="305"/>
      <c r="AN18" s="305"/>
      <c r="AO18" s="277"/>
      <c r="AP18" s="277"/>
      <c r="AQ18" s="305"/>
      <c r="AR18" s="305"/>
      <c r="AS18" s="304"/>
    </row>
    <row r="19" spans="1:49" x14ac:dyDescent="0.25">
      <c r="A19" s="332"/>
      <c r="B19" s="304" t="s">
        <v>273</v>
      </c>
      <c r="C19" s="308"/>
      <c r="D19" s="308"/>
      <c r="E19" s="308"/>
      <c r="F19" s="308"/>
      <c r="G19" s="308"/>
      <c r="H19" s="308"/>
      <c r="I19" s="308"/>
      <c r="J19" s="308"/>
      <c r="K19" s="308"/>
      <c r="L19" s="308"/>
      <c r="M19" s="305"/>
      <c r="N19" s="305"/>
      <c r="O19" s="305"/>
      <c r="P19" s="305"/>
      <c r="Q19" s="277"/>
      <c r="R19" s="305"/>
      <c r="S19" s="305"/>
      <c r="T19" s="305"/>
      <c r="U19" s="305"/>
      <c r="V19" s="305"/>
      <c r="W19" s="305"/>
      <c r="X19" s="305"/>
      <c r="Y19" s="277"/>
      <c r="Z19" s="277"/>
      <c r="AA19" s="277"/>
      <c r="AB19" s="305"/>
      <c r="AC19" s="305"/>
      <c r="AD19" s="304"/>
      <c r="AE19" s="305"/>
      <c r="AF19" s="305"/>
      <c r="AG19" s="277"/>
      <c r="AH19" s="305"/>
      <c r="AI19" s="277"/>
      <c r="AJ19" s="305"/>
      <c r="AK19" s="305"/>
      <c r="AL19" s="305"/>
      <c r="AM19" s="277"/>
      <c r="AN19" s="277"/>
      <c r="AO19" s="277"/>
      <c r="AP19" s="305"/>
      <c r="AQ19" s="305"/>
      <c r="AR19" s="305"/>
      <c r="AS19" s="305"/>
    </row>
    <row r="20" spans="1:49" x14ac:dyDescent="0.25">
      <c r="A20" s="332"/>
      <c r="B20" s="304" t="s">
        <v>284</v>
      </c>
      <c r="C20" s="308"/>
      <c r="D20" s="308"/>
      <c r="E20" s="308"/>
      <c r="F20" s="308"/>
      <c r="G20" s="308"/>
      <c r="H20" s="308"/>
      <c r="I20" s="308"/>
      <c r="J20" s="308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277"/>
      <c r="W20" s="305"/>
      <c r="X20" s="277"/>
      <c r="Y20" s="277"/>
      <c r="Z20" s="305"/>
      <c r="AA20" s="305"/>
      <c r="AB20" s="305"/>
      <c r="AC20" s="305"/>
      <c r="AD20" s="305"/>
      <c r="AE20" s="304"/>
      <c r="AF20" s="305"/>
      <c r="AG20" s="305"/>
      <c r="AH20" s="305"/>
      <c r="AI20" s="305"/>
      <c r="AJ20" s="305"/>
      <c r="AK20" s="305"/>
      <c r="AL20" s="305"/>
      <c r="AM20" s="305"/>
      <c r="AN20" s="305"/>
      <c r="AO20" s="277"/>
      <c r="AP20" s="305"/>
      <c r="AQ20" s="277"/>
      <c r="AR20" s="305"/>
      <c r="AS20" s="304"/>
      <c r="AW20" s="296"/>
    </row>
    <row r="21" spans="1:49" x14ac:dyDescent="0.25">
      <c r="A21" s="332"/>
      <c r="B21" s="304" t="s">
        <v>272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277"/>
      <c r="AA21" s="305"/>
      <c r="AB21" s="305"/>
      <c r="AC21" s="305"/>
      <c r="AD21" s="304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</row>
    <row r="22" spans="1:49" s="1" customFormat="1" x14ac:dyDescent="0.25">
      <c r="A22" s="332"/>
      <c r="B22" s="309" t="s">
        <v>292</v>
      </c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</row>
    <row r="23" spans="1:49" x14ac:dyDescent="0.25">
      <c r="A23" s="332"/>
      <c r="B23" s="277" t="s">
        <v>258</v>
      </c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277"/>
      <c r="AB23" s="277"/>
      <c r="AC23" s="277"/>
      <c r="AD23" s="277"/>
      <c r="AE23" s="304"/>
      <c r="AF23" s="305"/>
      <c r="AG23" s="277"/>
      <c r="AH23" s="305"/>
      <c r="AI23" s="305"/>
      <c r="AJ23" s="277"/>
      <c r="AK23" s="305"/>
      <c r="AL23" s="277"/>
      <c r="AM23" s="305"/>
      <c r="AN23" s="305"/>
      <c r="AO23" s="304"/>
      <c r="AP23" s="304"/>
      <c r="AQ23" s="309"/>
      <c r="AR23" s="309"/>
      <c r="AS23" s="309"/>
    </row>
    <row r="24" spans="1:49" x14ac:dyDescent="0.25">
      <c r="A24" s="332"/>
      <c r="B24" s="304" t="s">
        <v>271</v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5"/>
      <c r="N24" s="305"/>
      <c r="O24" s="305"/>
      <c r="P24" s="305"/>
      <c r="Q24" s="305"/>
      <c r="R24" s="305"/>
      <c r="S24" s="305"/>
      <c r="T24" s="277"/>
      <c r="U24" s="305"/>
      <c r="V24" s="305"/>
      <c r="W24" s="305"/>
      <c r="X24" s="305"/>
      <c r="Y24" s="305"/>
      <c r="Z24" s="277"/>
      <c r="AA24" s="305"/>
      <c r="AB24" s="305"/>
      <c r="AC24" s="305"/>
      <c r="AD24" s="304"/>
      <c r="AE24" s="304"/>
      <c r="AF24" s="305"/>
      <c r="AG24" s="277"/>
      <c r="AH24" s="305"/>
      <c r="AI24" s="305"/>
      <c r="AJ24" s="305"/>
      <c r="AK24" s="305"/>
      <c r="AL24" s="277"/>
      <c r="AM24" s="305"/>
      <c r="AN24" s="305"/>
      <c r="AO24" s="304"/>
      <c r="AP24" s="305"/>
      <c r="AQ24" s="305"/>
      <c r="AR24" s="305"/>
      <c r="AS24" s="305"/>
    </row>
    <row r="25" spans="1:49" x14ac:dyDescent="0.25">
      <c r="A25" s="332"/>
      <c r="B25" s="304" t="s">
        <v>270</v>
      </c>
      <c r="C25" s="305"/>
      <c r="D25" s="305"/>
      <c r="E25" s="305"/>
      <c r="F25" s="304"/>
      <c r="G25" s="305"/>
      <c r="H25" s="305"/>
      <c r="I25" s="305"/>
      <c r="J25" s="304"/>
      <c r="K25" s="304"/>
      <c r="L25" s="304"/>
      <c r="M25" s="304"/>
      <c r="N25" s="304"/>
      <c r="O25" s="305"/>
      <c r="P25" s="277"/>
      <c r="Q25" s="277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277"/>
      <c r="AG25" s="277"/>
      <c r="AH25" s="277"/>
      <c r="AI25" s="277"/>
      <c r="AJ25" s="305"/>
      <c r="AK25" s="305"/>
      <c r="AL25" s="277"/>
      <c r="AM25" s="277"/>
      <c r="AN25" s="277"/>
      <c r="AO25" s="277"/>
      <c r="AP25" s="277"/>
      <c r="AQ25" s="277"/>
      <c r="AR25" s="277"/>
      <c r="AS25" s="304"/>
    </row>
    <row r="26" spans="1:49" x14ac:dyDescent="0.25">
      <c r="A26" s="332"/>
      <c r="B26" s="277" t="s">
        <v>261</v>
      </c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  <c r="T26" s="308"/>
      <c r="U26" s="308"/>
      <c r="V26" s="308"/>
      <c r="W26" s="305"/>
      <c r="X26" s="277"/>
      <c r="Y26" s="277"/>
      <c r="Z26" s="277"/>
      <c r="AA26" s="277"/>
      <c r="AB26" s="305"/>
      <c r="AC26" s="305"/>
      <c r="AD26" s="305"/>
      <c r="AE26" s="305"/>
      <c r="AF26" s="277"/>
      <c r="AG26" s="277"/>
      <c r="AH26" s="277"/>
      <c r="AI26" s="277"/>
      <c r="AJ26" s="277"/>
      <c r="AK26" s="277"/>
      <c r="AL26" s="277"/>
      <c r="AM26" s="277"/>
      <c r="AN26" s="277"/>
      <c r="AO26" s="305"/>
      <c r="AP26" s="305"/>
      <c r="AQ26" s="305"/>
      <c r="AR26" s="277"/>
      <c r="AS26" s="305"/>
    </row>
    <row r="27" spans="1:49" x14ac:dyDescent="0.25">
      <c r="A27" s="332"/>
      <c r="B27" s="304" t="s">
        <v>256</v>
      </c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8"/>
      <c r="S27" s="308"/>
      <c r="T27" s="308"/>
      <c r="U27" s="308"/>
      <c r="V27" s="308"/>
      <c r="W27" s="308"/>
      <c r="X27" s="308"/>
      <c r="Y27" s="308"/>
      <c r="Z27" s="308"/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5"/>
      <c r="AS27" s="305"/>
    </row>
    <row r="28" spans="1:49" x14ac:dyDescent="0.25">
      <c r="A28" s="332"/>
      <c r="B28" s="277" t="s">
        <v>285</v>
      </c>
      <c r="C28" s="308"/>
      <c r="D28" s="308"/>
      <c r="E28" s="308"/>
      <c r="F28" s="308"/>
      <c r="G28" s="308"/>
      <c r="H28" s="308"/>
      <c r="I28" s="308"/>
      <c r="J28" s="308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277"/>
      <c r="X28" s="305"/>
      <c r="Y28" s="305"/>
      <c r="Z28" s="305"/>
      <c r="AA28" s="305"/>
      <c r="AB28" s="304"/>
      <c r="AC28" s="304"/>
      <c r="AD28" s="304"/>
      <c r="AE28" s="305"/>
      <c r="AF28" s="305"/>
      <c r="AG28" s="277"/>
      <c r="AH28" s="277"/>
      <c r="AI28" s="305"/>
      <c r="AJ28" s="277"/>
      <c r="AK28" s="277"/>
      <c r="AL28" s="277"/>
      <c r="AM28" s="305"/>
      <c r="AN28" s="305"/>
      <c r="AO28" s="277"/>
      <c r="AP28" s="305"/>
      <c r="AQ28" s="305"/>
      <c r="AR28" s="305"/>
      <c r="AS28" s="305"/>
    </row>
    <row r="29" spans="1:49" x14ac:dyDescent="0.25">
      <c r="A29" s="332"/>
      <c r="B29" s="304" t="s">
        <v>268</v>
      </c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277"/>
      <c r="AB29" s="305"/>
      <c r="AC29" s="304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277"/>
      <c r="AS29" s="305"/>
    </row>
    <row r="30" spans="1:49" x14ac:dyDescent="0.25">
      <c r="A30" s="332"/>
      <c r="B30" s="304" t="s">
        <v>267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277"/>
      <c r="AA30" s="305"/>
      <c r="AB30" s="305"/>
      <c r="AC30" s="305"/>
      <c r="AD30" s="305"/>
      <c r="AE30" s="305"/>
      <c r="AF30" s="305"/>
      <c r="AG30" s="277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</row>
    <row r="31" spans="1:49" x14ac:dyDescent="0.25">
      <c r="A31" s="332"/>
      <c r="B31" s="277" t="s">
        <v>259</v>
      </c>
      <c r="C31" s="308"/>
      <c r="D31" s="308"/>
      <c r="E31" s="308"/>
      <c r="F31" s="308"/>
      <c r="G31" s="308"/>
      <c r="H31" s="308"/>
      <c r="I31" s="308"/>
      <c r="J31" s="308"/>
      <c r="K31" s="308"/>
      <c r="L31" s="308"/>
      <c r="M31" s="308"/>
      <c r="N31" s="308"/>
      <c r="O31" s="308"/>
      <c r="P31" s="308"/>
      <c r="Q31" s="308"/>
      <c r="R31" s="308"/>
      <c r="S31" s="308"/>
      <c r="T31" s="308"/>
      <c r="U31" s="308"/>
      <c r="V31" s="308"/>
      <c r="W31" s="308"/>
      <c r="X31" s="308"/>
      <c r="Y31" s="308"/>
      <c r="Z31" s="308"/>
      <c r="AA31" s="277"/>
      <c r="AB31" s="277"/>
      <c r="AC31" s="277"/>
      <c r="AD31" s="277"/>
      <c r="AE31" s="305"/>
      <c r="AF31" s="305"/>
      <c r="AG31" s="305"/>
      <c r="AH31" s="305"/>
      <c r="AI31" s="305"/>
      <c r="AJ31" s="305"/>
      <c r="AK31" s="277"/>
      <c r="AL31" s="305"/>
      <c r="AM31" s="305"/>
      <c r="AN31" s="305"/>
      <c r="AO31" s="304"/>
      <c r="AP31" s="304"/>
      <c r="AQ31" s="304"/>
      <c r="AR31" s="304"/>
      <c r="AS31" s="304"/>
    </row>
    <row r="32" spans="1:49" x14ac:dyDescent="0.25">
      <c r="A32" s="332"/>
      <c r="B32" s="277" t="s">
        <v>260</v>
      </c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5"/>
      <c r="X32" s="277"/>
      <c r="Y32" s="277"/>
      <c r="Z32" s="277"/>
      <c r="AA32" s="277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4"/>
      <c r="AS32" s="304"/>
    </row>
    <row r="33" spans="1:46" x14ac:dyDescent="0.25">
      <c r="A33" s="332"/>
      <c r="B33" s="304" t="s">
        <v>266</v>
      </c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308"/>
      <c r="AP33" s="308"/>
      <c r="AQ33" s="308"/>
      <c r="AR33" s="308"/>
      <c r="AS33" s="308"/>
    </row>
    <row r="34" spans="1:46" x14ac:dyDescent="0.25">
      <c r="A34" s="332"/>
      <c r="B34" s="304" t="s">
        <v>257</v>
      </c>
      <c r="C34" s="308"/>
      <c r="D34" s="308"/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277"/>
      <c r="AB34" s="277"/>
      <c r="AC34" s="277"/>
      <c r="AD34" s="277"/>
      <c r="AE34" s="277"/>
      <c r="AF34" s="305"/>
      <c r="AG34" s="277"/>
      <c r="AH34" s="277"/>
      <c r="AI34" s="277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</row>
    <row r="35" spans="1:46" x14ac:dyDescent="0.25">
      <c r="A35" s="332"/>
      <c r="B35" s="304" t="s">
        <v>265</v>
      </c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277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277"/>
      <c r="AM35" s="305"/>
      <c r="AN35" s="305"/>
      <c r="AO35" s="305"/>
      <c r="AP35" s="305"/>
      <c r="AQ35" s="305"/>
      <c r="AR35" s="305"/>
      <c r="AS35" s="305"/>
    </row>
    <row r="36" spans="1:46" x14ac:dyDescent="0.25">
      <c r="A36" s="332"/>
      <c r="B36" s="304" t="s">
        <v>263</v>
      </c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277"/>
      <c r="R36" s="305"/>
      <c r="S36" s="305"/>
      <c r="T36" s="277"/>
      <c r="U36" s="305"/>
      <c r="V36" s="305"/>
      <c r="W36" s="305"/>
      <c r="X36" s="305"/>
      <c r="Y36" s="305"/>
      <c r="Z36" s="277"/>
      <c r="AA36" s="305"/>
      <c r="AB36" s="304"/>
      <c r="AC36" s="305"/>
      <c r="AD36" s="304"/>
      <c r="AE36" s="304"/>
      <c r="AF36" s="305"/>
      <c r="AG36" s="277"/>
      <c r="AH36" s="305"/>
      <c r="AI36" s="305"/>
      <c r="AJ36" s="305"/>
      <c r="AK36" s="305"/>
      <c r="AL36" s="305"/>
      <c r="AM36" s="305"/>
      <c r="AN36" s="305"/>
      <c r="AO36" s="277"/>
      <c r="AP36" s="305"/>
      <c r="AQ36" s="305"/>
      <c r="AR36" s="305"/>
      <c r="AS36" s="304"/>
    </row>
    <row r="37" spans="1:46" x14ac:dyDescent="0.25">
      <c r="A37" s="295"/>
    </row>
    <row r="38" spans="1:46" x14ac:dyDescent="0.25"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303"/>
      <c r="T38" s="303"/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3"/>
      <c r="AJ38" s="303"/>
      <c r="AK38" s="303"/>
      <c r="AL38" s="303"/>
      <c r="AM38" s="303"/>
      <c r="AN38" s="303"/>
      <c r="AO38" s="303"/>
      <c r="AP38" s="303"/>
      <c r="AQ38" s="303"/>
      <c r="AR38" s="303"/>
      <c r="AS38" s="303"/>
    </row>
    <row r="39" spans="1:46" x14ac:dyDescent="0.25">
      <c r="A39" s="332" t="s">
        <v>1</v>
      </c>
      <c r="B39" s="304" t="s">
        <v>250</v>
      </c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277"/>
      <c r="AA39" s="277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277"/>
      <c r="AM39" s="305"/>
      <c r="AN39" s="305"/>
      <c r="AO39" s="277"/>
      <c r="AP39" s="305"/>
      <c r="AQ39" s="305"/>
      <c r="AR39" s="305"/>
      <c r="AS39" s="305"/>
      <c r="AT39" s="3"/>
    </row>
    <row r="40" spans="1:46" x14ac:dyDescent="0.25">
      <c r="A40" s="332"/>
      <c r="B40" s="304" t="s">
        <v>254</v>
      </c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277"/>
      <c r="R40" s="305"/>
      <c r="S40" s="277"/>
      <c r="T40" s="277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"/>
    </row>
    <row r="41" spans="1:46" x14ac:dyDescent="0.25">
      <c r="A41" s="332"/>
      <c r="B41" s="304" t="s">
        <v>248</v>
      </c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8"/>
      <c r="P41" s="308"/>
      <c r="Q41" s="308"/>
      <c r="R41" s="305"/>
      <c r="S41" s="305"/>
      <c r="T41" s="305"/>
      <c r="U41" s="305"/>
      <c r="V41" s="305"/>
      <c r="W41" s="305"/>
      <c r="X41" s="305"/>
      <c r="Y41" s="305"/>
      <c r="Z41" s="277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305"/>
      <c r="AT41" s="3"/>
    </row>
    <row r="42" spans="1:46" ht="15" customHeight="1" x14ac:dyDescent="0.25">
      <c r="A42" s="332"/>
      <c r="B42" s="304" t="s">
        <v>255</v>
      </c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5"/>
      <c r="U42" s="305"/>
      <c r="V42" s="305"/>
      <c r="W42" s="305"/>
      <c r="X42" s="305"/>
      <c r="Y42" s="305"/>
      <c r="Z42" s="305"/>
      <c r="AA42" s="277"/>
      <c r="AB42" s="305"/>
      <c r="AC42" s="305"/>
      <c r="AD42" s="305"/>
      <c r="AE42" s="304"/>
      <c r="AF42" s="305"/>
      <c r="AG42" s="305"/>
      <c r="AH42" s="304"/>
      <c r="AI42" s="305"/>
      <c r="AJ42" s="305"/>
      <c r="AK42" s="305"/>
      <c r="AL42" s="304"/>
      <c r="AM42" s="304"/>
      <c r="AN42" s="304"/>
      <c r="AO42" s="304"/>
      <c r="AP42" s="304"/>
      <c r="AQ42" s="304"/>
      <c r="AR42" s="304"/>
      <c r="AS42" s="277"/>
      <c r="AT42" s="3"/>
    </row>
    <row r="43" spans="1:46" x14ac:dyDescent="0.25">
      <c r="A43" s="332"/>
      <c r="B43" s="304" t="s">
        <v>253</v>
      </c>
      <c r="C43" s="305"/>
      <c r="D43" s="305"/>
      <c r="E43" s="305"/>
      <c r="F43" s="305"/>
      <c r="G43" s="305"/>
      <c r="H43" s="305"/>
      <c r="I43" s="305"/>
      <c r="J43" s="305"/>
      <c r="K43" s="305"/>
      <c r="L43" s="305"/>
      <c r="M43" s="305"/>
      <c r="N43" s="305"/>
      <c r="O43" s="305"/>
      <c r="P43" s="305"/>
      <c r="Q43" s="305"/>
      <c r="R43" s="305"/>
      <c r="S43" s="305"/>
      <c r="T43" s="305"/>
      <c r="U43" s="305"/>
      <c r="V43" s="305"/>
      <c r="W43" s="305"/>
      <c r="X43" s="305"/>
      <c r="Y43" s="305"/>
      <c r="Z43" s="277"/>
      <c r="AA43" s="305"/>
      <c r="AB43" s="305"/>
      <c r="AC43" s="305"/>
      <c r="AD43" s="305"/>
      <c r="AE43" s="305"/>
      <c r="AF43" s="305"/>
      <c r="AG43" s="305"/>
      <c r="AH43" s="304"/>
      <c r="AI43" s="304"/>
      <c r="AJ43" s="305"/>
      <c r="AK43" s="305"/>
      <c r="AL43" s="277"/>
      <c r="AM43" s="277"/>
      <c r="AN43" s="277"/>
      <c r="AO43" s="305"/>
      <c r="AP43" s="277"/>
      <c r="AQ43" s="305"/>
      <c r="AR43" s="277"/>
      <c r="AS43" s="277"/>
      <c r="AT43" s="228"/>
    </row>
    <row r="44" spans="1:46" x14ac:dyDescent="0.25">
      <c r="A44" s="332"/>
      <c r="B44" s="304" t="s">
        <v>234</v>
      </c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308"/>
      <c r="P44" s="308"/>
      <c r="Q44" s="308"/>
      <c r="R44" s="308"/>
      <c r="S44" s="308"/>
      <c r="T44" s="308"/>
      <c r="U44" s="308"/>
      <c r="V44" s="308"/>
      <c r="W44" s="308"/>
      <c r="X44" s="308"/>
      <c r="Y44" s="305"/>
      <c r="Z44" s="277"/>
      <c r="AA44" s="305"/>
      <c r="AB44" s="305"/>
      <c r="AC44" s="305"/>
      <c r="AD44" s="304"/>
      <c r="AE44" s="305"/>
      <c r="AF44" s="305"/>
      <c r="AG44" s="305"/>
      <c r="AH44" s="305"/>
      <c r="AI44" s="304"/>
      <c r="AJ44" s="304"/>
      <c r="AK44" s="304"/>
      <c r="AL44" s="304"/>
      <c r="AM44" s="305"/>
      <c r="AN44" s="305"/>
      <c r="AO44" s="304"/>
      <c r="AP44" s="304"/>
      <c r="AQ44" s="305"/>
      <c r="AR44" s="304"/>
      <c r="AS44" s="305"/>
      <c r="AT44" s="228"/>
    </row>
    <row r="45" spans="1:46" ht="15" customHeight="1" x14ac:dyDescent="0.25">
      <c r="A45" s="332"/>
      <c r="B45" s="304" t="s">
        <v>252</v>
      </c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4"/>
      <c r="AC45" s="304"/>
      <c r="AD45" s="305"/>
      <c r="AE45" s="305"/>
      <c r="AF45" s="305"/>
      <c r="AG45" s="305"/>
      <c r="AH45" s="305"/>
      <c r="AI45" s="305"/>
      <c r="AJ45" s="305"/>
      <c r="AK45" s="277"/>
      <c r="AL45" s="305"/>
      <c r="AM45" s="305"/>
      <c r="AN45" s="305"/>
      <c r="AO45" s="305"/>
      <c r="AP45" s="305"/>
      <c r="AQ45" s="305"/>
      <c r="AR45" s="305"/>
      <c r="AS45" s="305"/>
      <c r="AT45" s="3"/>
    </row>
    <row r="46" spans="1:46" ht="15" customHeight="1" x14ac:dyDescent="0.25">
      <c r="A46" s="332"/>
      <c r="B46" s="304" t="s">
        <v>251</v>
      </c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277"/>
      <c r="X46" s="277"/>
      <c r="Y46" s="305"/>
      <c r="Z46" s="305"/>
      <c r="AA46" s="277"/>
      <c r="AB46" s="305"/>
      <c r="AC46" s="305"/>
      <c r="AD46" s="304"/>
      <c r="AE46" s="304"/>
      <c r="AF46" s="304"/>
      <c r="AG46" s="304"/>
      <c r="AH46" s="305"/>
      <c r="AI46" s="277"/>
      <c r="AJ46" s="305"/>
      <c r="AK46" s="277"/>
      <c r="AL46" s="277"/>
      <c r="AM46" s="305"/>
      <c r="AN46" s="305"/>
      <c r="AO46" s="305"/>
      <c r="AP46" s="277"/>
      <c r="AQ46" s="277"/>
      <c r="AR46" s="277"/>
      <c r="AS46" s="277"/>
      <c r="AT46" s="3"/>
    </row>
    <row r="47" spans="1:46" x14ac:dyDescent="0.25">
      <c r="A47" s="332"/>
      <c r="B47" s="304" t="s">
        <v>242</v>
      </c>
      <c r="C47" s="308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308"/>
      <c r="T47" s="308"/>
      <c r="U47" s="308"/>
      <c r="V47" s="308"/>
      <c r="W47" s="308"/>
      <c r="X47" s="305"/>
      <c r="Y47" s="305"/>
      <c r="Z47" s="305"/>
      <c r="AA47" s="305"/>
      <c r="AB47" s="305"/>
      <c r="AC47" s="305"/>
      <c r="AD47" s="304"/>
      <c r="AE47" s="305"/>
      <c r="AF47" s="305"/>
      <c r="AG47" s="304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305"/>
    </row>
    <row r="48" spans="1:46" x14ac:dyDescent="0.25">
      <c r="A48" s="332"/>
      <c r="B48" s="304" t="s">
        <v>249</v>
      </c>
      <c r="C48" s="305"/>
      <c r="D48" s="304"/>
      <c r="E48" s="305"/>
      <c r="F48" s="304"/>
      <c r="G48" s="305"/>
      <c r="H48" s="305"/>
      <c r="I48" s="305"/>
      <c r="J48" s="305"/>
      <c r="K48" s="304"/>
      <c r="L48" s="305"/>
      <c r="M48" s="305"/>
      <c r="N48" s="305"/>
      <c r="O48" s="305"/>
      <c r="P48" s="305"/>
      <c r="Q48" s="277"/>
      <c r="R48" s="277"/>
      <c r="S48" s="305"/>
      <c r="T48" s="305"/>
      <c r="U48" s="305"/>
      <c r="V48" s="305"/>
      <c r="W48" s="277"/>
      <c r="X48" s="305"/>
      <c r="Y48" s="277"/>
      <c r="Z48" s="277"/>
      <c r="AA48" s="277"/>
      <c r="AB48" s="305"/>
      <c r="AC48" s="305"/>
      <c r="AD48" s="305"/>
      <c r="AE48" s="305"/>
      <c r="AF48" s="304"/>
      <c r="AG48" s="304"/>
      <c r="AH48" s="304"/>
      <c r="AI48" s="304"/>
      <c r="AJ48" s="304"/>
      <c r="AK48" s="304"/>
      <c r="AL48" s="308"/>
      <c r="AM48" s="308"/>
      <c r="AN48" s="308"/>
      <c r="AO48" s="308"/>
      <c r="AP48" s="308"/>
      <c r="AQ48" s="308"/>
      <c r="AR48" s="308"/>
      <c r="AS48" s="308"/>
    </row>
    <row r="49" spans="1:45" x14ac:dyDescent="0.25">
      <c r="A49" s="332"/>
      <c r="B49" s="304" t="s">
        <v>246</v>
      </c>
      <c r="C49" s="305"/>
      <c r="D49" s="305"/>
      <c r="E49" s="305"/>
      <c r="F49" s="305"/>
      <c r="G49" s="305"/>
      <c r="H49" s="305"/>
      <c r="I49" s="305"/>
      <c r="J49" s="304"/>
      <c r="K49" s="305"/>
      <c r="L49" s="305"/>
      <c r="M49" s="305"/>
      <c r="N49" s="305"/>
      <c r="O49" s="305"/>
      <c r="P49" s="305"/>
      <c r="Q49" s="305"/>
      <c r="R49" s="277"/>
      <c r="S49" s="305"/>
      <c r="T49" s="305"/>
      <c r="U49" s="305"/>
      <c r="V49" s="305"/>
      <c r="W49" s="277"/>
      <c r="X49" s="277"/>
      <c r="Y49" s="277"/>
      <c r="Z49" s="277"/>
      <c r="AA49" s="305"/>
      <c r="AB49" s="305"/>
      <c r="AC49" s="305"/>
      <c r="AD49" s="305"/>
      <c r="AE49" s="304"/>
      <c r="AF49" s="305"/>
      <c r="AG49" s="304"/>
      <c r="AH49" s="305"/>
      <c r="AI49" s="305"/>
      <c r="AJ49" s="304"/>
      <c r="AK49" s="304"/>
      <c r="AL49" s="308"/>
      <c r="AM49" s="308"/>
      <c r="AN49" s="308"/>
      <c r="AO49" s="308"/>
      <c r="AP49" s="308"/>
      <c r="AQ49" s="308"/>
      <c r="AR49" s="308"/>
      <c r="AS49" s="308"/>
    </row>
    <row r="50" spans="1:45" x14ac:dyDescent="0.25">
      <c r="A50" s="332"/>
      <c r="B50" s="304" t="s">
        <v>247</v>
      </c>
      <c r="C50" s="305"/>
      <c r="D50" s="305"/>
      <c r="E50" s="305"/>
      <c r="F50" s="305"/>
      <c r="G50" s="304"/>
      <c r="H50" s="305"/>
      <c r="I50" s="305"/>
      <c r="J50" s="305"/>
      <c r="K50" s="305"/>
      <c r="L50" s="305"/>
      <c r="M50" s="305"/>
      <c r="N50" s="305"/>
      <c r="O50" s="305"/>
      <c r="P50" s="305"/>
      <c r="Q50" s="305"/>
      <c r="R50" s="305"/>
      <c r="S50" s="305"/>
      <c r="T50" s="305"/>
      <c r="U50" s="305"/>
      <c r="V50" s="305"/>
      <c r="W50" s="305"/>
      <c r="X50" s="305"/>
      <c r="Y50" s="305"/>
      <c r="Z50" s="305"/>
      <c r="AA50" s="305"/>
      <c r="AB50" s="305"/>
      <c r="AC50" s="305"/>
      <c r="AD50" s="305"/>
      <c r="AE50" s="304"/>
      <c r="AF50" s="304"/>
      <c r="AG50" s="304"/>
      <c r="AH50" s="305"/>
      <c r="AI50" s="305"/>
      <c r="AJ50" s="304"/>
      <c r="AK50" s="305"/>
      <c r="AL50" s="308"/>
      <c r="AM50" s="308"/>
      <c r="AN50" s="308"/>
      <c r="AO50" s="308"/>
      <c r="AP50" s="308"/>
      <c r="AQ50" s="308"/>
      <c r="AR50" s="308"/>
      <c r="AS50" s="308"/>
    </row>
    <row r="51" spans="1:45" x14ac:dyDescent="0.25">
      <c r="A51" s="332"/>
      <c r="B51" s="304" t="s">
        <v>245</v>
      </c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4"/>
      <c r="AE51" s="305"/>
      <c r="AF51" s="304"/>
      <c r="AG51" s="304"/>
      <c r="AH51" s="304"/>
      <c r="AI51" s="305"/>
      <c r="AJ51" s="305"/>
      <c r="AK51" s="305"/>
      <c r="AL51" s="305"/>
      <c r="AM51" s="305"/>
      <c r="AN51" s="305"/>
      <c r="AO51" s="305"/>
      <c r="AP51" s="305"/>
      <c r="AQ51" s="277"/>
      <c r="AR51" s="277"/>
      <c r="AS51" s="305"/>
    </row>
    <row r="52" spans="1:45" s="3" customFormat="1" ht="15" customHeight="1" x14ac:dyDescent="0.25">
      <c r="A52" s="332"/>
      <c r="B52" s="304" t="s">
        <v>241</v>
      </c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4"/>
      <c r="AH52" s="304"/>
      <c r="AI52" s="304"/>
      <c r="AJ52" s="304"/>
      <c r="AK52" s="304"/>
      <c r="AL52" s="304"/>
      <c r="AM52" s="277"/>
      <c r="AN52" s="277"/>
      <c r="AO52" s="305"/>
      <c r="AP52" s="305"/>
      <c r="AQ52" s="277"/>
      <c r="AR52" s="305"/>
      <c r="AS52" s="305"/>
    </row>
    <row r="53" spans="1:45" s="3" customFormat="1" ht="15" customHeight="1" x14ac:dyDescent="0.25">
      <c r="A53" s="332"/>
      <c r="B53" s="304" t="s">
        <v>244</v>
      </c>
      <c r="C53" s="304"/>
      <c r="D53" s="304"/>
      <c r="E53" s="305"/>
      <c r="F53" s="304"/>
      <c r="G53" s="304"/>
      <c r="H53" s="304"/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277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8"/>
      <c r="AS53" s="308"/>
    </row>
    <row r="54" spans="1:45" s="3" customFormat="1" ht="15.75" customHeight="1" x14ac:dyDescent="0.25">
      <c r="A54" s="332"/>
      <c r="B54" s="304" t="s">
        <v>243</v>
      </c>
      <c r="C54" s="304"/>
      <c r="D54" s="304"/>
      <c r="E54" s="305"/>
      <c r="F54" s="304"/>
      <c r="G54" s="304"/>
      <c r="H54" s="304"/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277"/>
      <c r="Y54" s="277"/>
      <c r="Z54" s="277"/>
      <c r="AA54" s="277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277"/>
      <c r="AN54" s="277"/>
      <c r="AO54" s="277"/>
      <c r="AP54" s="277"/>
      <c r="AQ54" s="277"/>
      <c r="AR54" s="277"/>
      <c r="AS54" s="277"/>
    </row>
    <row r="55" spans="1:45" ht="16.5" customHeight="1" x14ac:dyDescent="0.25"/>
    <row r="56" spans="1:45" ht="15.75" customHeight="1" x14ac:dyDescent="0.25">
      <c r="A56" s="333" t="s">
        <v>16</v>
      </c>
      <c r="B56" s="304" t="s">
        <v>240</v>
      </c>
      <c r="C56" s="305"/>
      <c r="D56" s="305"/>
      <c r="E56" s="305"/>
      <c r="F56" s="305"/>
      <c r="G56" s="305"/>
      <c r="H56" s="305"/>
      <c r="I56" s="305"/>
      <c r="J56" s="304"/>
      <c r="K56" s="305"/>
      <c r="L56" s="305"/>
      <c r="M56" s="305"/>
      <c r="N56" s="305"/>
      <c r="O56" s="305"/>
      <c r="P56" s="305"/>
      <c r="Q56" s="277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</row>
    <row r="57" spans="1:45" ht="15" customHeight="1" x14ac:dyDescent="0.25">
      <c r="A57" s="333"/>
      <c r="B57" s="304" t="s">
        <v>239</v>
      </c>
      <c r="C57" s="305"/>
      <c r="D57" s="305"/>
      <c r="E57" s="305"/>
      <c r="F57" s="305"/>
      <c r="G57" s="305"/>
      <c r="H57" s="305"/>
      <c r="I57" s="305"/>
      <c r="J57" s="305"/>
      <c r="K57" s="305"/>
      <c r="L57" s="305"/>
      <c r="M57" s="305"/>
      <c r="N57" s="305"/>
      <c r="O57" s="305"/>
      <c r="P57" s="305"/>
      <c r="Q57" s="305"/>
      <c r="R57" s="305"/>
      <c r="S57" s="305"/>
      <c r="T57" s="305"/>
      <c r="U57" s="305"/>
      <c r="V57" s="305"/>
      <c r="W57" s="305"/>
      <c r="X57" s="277"/>
      <c r="Y57" s="305"/>
      <c r="Z57" s="277"/>
      <c r="AA57" s="305"/>
      <c r="AB57" s="305"/>
      <c r="AC57" s="305"/>
      <c r="AD57" s="305"/>
      <c r="AE57" s="305"/>
      <c r="AF57" s="305"/>
      <c r="AG57" s="305"/>
      <c r="AH57" s="305"/>
      <c r="AI57" s="305"/>
      <c r="AJ57" s="305"/>
      <c r="AK57" s="304"/>
      <c r="AL57" s="305"/>
      <c r="AM57" s="305"/>
      <c r="AN57" s="305"/>
      <c r="AO57" s="305"/>
      <c r="AP57" s="305"/>
      <c r="AQ57" s="305"/>
      <c r="AR57" s="305"/>
      <c r="AS57" s="305"/>
    </row>
    <row r="58" spans="1:45" x14ac:dyDescent="0.25">
      <c r="A58" s="333"/>
      <c r="B58" s="304" t="s">
        <v>235</v>
      </c>
      <c r="C58" s="305"/>
      <c r="D58" s="305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08"/>
      <c r="X58" s="308"/>
      <c r="Y58" s="308"/>
      <c r="Z58" s="308"/>
      <c r="AA58" s="308"/>
      <c r="AB58" s="308"/>
      <c r="AC58" s="308"/>
      <c r="AD58" s="308"/>
      <c r="AE58" s="308"/>
      <c r="AF58" s="308"/>
      <c r="AG58" s="308"/>
      <c r="AH58" s="308"/>
      <c r="AI58" s="308"/>
      <c r="AJ58" s="308"/>
      <c r="AK58" s="308"/>
      <c r="AL58" s="308"/>
      <c r="AM58" s="308"/>
      <c r="AN58" s="308"/>
      <c r="AO58" s="308"/>
      <c r="AP58" s="308"/>
      <c r="AQ58" s="308"/>
      <c r="AR58" s="308"/>
      <c r="AS58" s="308"/>
    </row>
    <row r="59" spans="1:45" x14ac:dyDescent="0.25">
      <c r="A59" s="333"/>
      <c r="B59" s="304" t="s">
        <v>238</v>
      </c>
      <c r="C59" s="305"/>
      <c r="D59" s="305"/>
      <c r="E59" s="304"/>
      <c r="F59" s="305"/>
      <c r="G59" s="305"/>
      <c r="H59" s="305"/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277"/>
      <c r="AB59" s="305"/>
      <c r="AC59" s="305"/>
      <c r="AD59" s="305"/>
      <c r="AE59" s="305"/>
      <c r="AF59" s="305"/>
      <c r="AG59" s="305"/>
      <c r="AH59" s="305"/>
      <c r="AI59" s="304"/>
      <c r="AJ59" s="305"/>
      <c r="AK59" s="305"/>
      <c r="AL59" s="305"/>
      <c r="AM59" s="304"/>
      <c r="AN59" s="304"/>
      <c r="AO59" s="305"/>
      <c r="AP59" s="305"/>
      <c r="AQ59" s="305"/>
      <c r="AR59" s="305"/>
      <c r="AS59" s="305"/>
    </row>
    <row r="60" spans="1:45" x14ac:dyDescent="0.25">
      <c r="A60" s="333"/>
      <c r="B60" s="304" t="s">
        <v>237</v>
      </c>
      <c r="C60" s="305"/>
      <c r="D60" s="305"/>
      <c r="E60" s="305"/>
      <c r="F60" s="305"/>
      <c r="G60" s="305"/>
      <c r="H60" s="305"/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4"/>
      <c r="AH60" s="305"/>
      <c r="AI60" s="305"/>
      <c r="AJ60" s="305"/>
      <c r="AK60" s="304"/>
      <c r="AL60" s="304"/>
      <c r="AM60" s="305"/>
      <c r="AN60" s="305"/>
      <c r="AO60" s="305"/>
      <c r="AP60" s="304"/>
      <c r="AQ60" s="305"/>
      <c r="AR60" s="305"/>
      <c r="AS60" s="304"/>
    </row>
    <row r="61" spans="1:45" ht="15" customHeight="1" x14ac:dyDescent="0.25">
      <c r="A61" s="333"/>
      <c r="B61" s="304" t="s">
        <v>236</v>
      </c>
      <c r="C61" s="305"/>
      <c r="D61" s="305"/>
      <c r="E61" s="305"/>
      <c r="F61" s="305"/>
      <c r="G61" s="305"/>
      <c r="H61" s="305"/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4"/>
      <c r="AK61" s="305"/>
      <c r="AL61" s="305"/>
      <c r="AM61" s="305"/>
      <c r="AN61" s="305"/>
      <c r="AO61" s="304"/>
      <c r="AP61" s="305"/>
      <c r="AQ61" s="305"/>
      <c r="AR61" s="305"/>
      <c r="AS61" s="305"/>
    </row>
    <row r="62" spans="1:45" ht="15.75" customHeight="1" x14ac:dyDescent="0.25">
      <c r="A62" s="333"/>
      <c r="B62" s="304" t="s">
        <v>234</v>
      </c>
      <c r="C62" s="309"/>
      <c r="D62" s="309"/>
      <c r="E62" s="309"/>
      <c r="F62" s="309"/>
      <c r="G62" s="309"/>
      <c r="H62" s="309"/>
      <c r="I62" s="309"/>
      <c r="J62" s="309"/>
      <c r="K62" s="309"/>
      <c r="L62" s="309"/>
      <c r="M62" s="305"/>
      <c r="N62" s="305"/>
      <c r="O62" s="305"/>
      <c r="P62" s="305"/>
      <c r="Q62" s="277"/>
      <c r="R62" s="305"/>
      <c r="S62" s="305"/>
      <c r="T62" s="305"/>
      <c r="U62" s="305"/>
      <c r="V62" s="305"/>
      <c r="W62" s="305"/>
      <c r="X62" s="305"/>
      <c r="Y62" s="308"/>
      <c r="Z62" s="308"/>
      <c r="AA62" s="308"/>
      <c r="AB62" s="308"/>
      <c r="AC62" s="308"/>
      <c r="AD62" s="308"/>
      <c r="AE62" s="308"/>
      <c r="AF62" s="308"/>
      <c r="AG62" s="308"/>
      <c r="AH62" s="308"/>
      <c r="AI62" s="308"/>
      <c r="AJ62" s="308"/>
      <c r="AK62" s="308"/>
      <c r="AL62" s="308"/>
      <c r="AM62" s="308"/>
      <c r="AN62" s="308"/>
      <c r="AO62" s="308"/>
      <c r="AP62" s="308"/>
      <c r="AQ62" s="308"/>
      <c r="AR62" s="308"/>
      <c r="AS62" s="308"/>
    </row>
    <row r="63" spans="1:45" x14ac:dyDescent="0.25">
      <c r="A63" s="294"/>
    </row>
  </sheetData>
  <mergeCells count="3">
    <mergeCell ref="A6:A36"/>
    <mergeCell ref="A39:A54"/>
    <mergeCell ref="A56:A6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AED9-4DF5-4058-9B12-28FDD07226C4}">
  <sheetPr>
    <tabColor rgb="FF92D050"/>
  </sheetPr>
  <dimension ref="A1:C67"/>
  <sheetViews>
    <sheetView showGridLines="0" tabSelected="1" zoomScaleNormal="100" zoomScaleSheetLayoutView="100" workbookViewId="0">
      <selection activeCell="H10" sqref="H10"/>
    </sheetView>
  </sheetViews>
  <sheetFormatPr baseColWidth="10" defaultRowHeight="15" x14ac:dyDescent="0.25"/>
  <cols>
    <col min="1" max="3" width="32.140625" style="151" customWidth="1"/>
    <col min="4" max="16384" width="11.42578125" style="151"/>
  </cols>
  <sheetData>
    <row r="1" spans="1:3" x14ac:dyDescent="0.25">
      <c r="A1" s="235" t="s">
        <v>290</v>
      </c>
      <c r="B1" s="3"/>
      <c r="C1" s="3"/>
    </row>
    <row r="2" spans="1:3" x14ac:dyDescent="0.25">
      <c r="A2" s="235"/>
      <c r="B2" s="3"/>
      <c r="C2" s="3"/>
    </row>
    <row r="3" spans="1:3" ht="15" customHeight="1" thickBot="1" x14ac:dyDescent="0.3">
      <c r="A3" s="301" t="s">
        <v>0</v>
      </c>
      <c r="B3" s="301" t="s">
        <v>1</v>
      </c>
      <c r="C3" s="301" t="s">
        <v>16</v>
      </c>
    </row>
    <row r="4" spans="1:3" ht="15" customHeight="1" x14ac:dyDescent="0.25">
      <c r="A4" s="302" t="s">
        <v>282</v>
      </c>
      <c r="B4" s="203" t="s">
        <v>250</v>
      </c>
      <c r="C4" s="299" t="s">
        <v>288</v>
      </c>
    </row>
    <row r="5" spans="1:3" ht="15" customHeight="1" x14ac:dyDescent="0.25">
      <c r="A5" s="203" t="s">
        <v>280</v>
      </c>
      <c r="B5" s="203" t="s">
        <v>254</v>
      </c>
      <c r="C5" s="299" t="s">
        <v>240</v>
      </c>
    </row>
    <row r="6" spans="1:3" ht="15" customHeight="1" x14ac:dyDescent="0.25">
      <c r="A6" s="203" t="s">
        <v>262</v>
      </c>
      <c r="B6" s="203" t="s">
        <v>248</v>
      </c>
      <c r="C6" s="299" t="s">
        <v>239</v>
      </c>
    </row>
    <row r="7" spans="1:3" ht="15" customHeight="1" x14ac:dyDescent="0.25">
      <c r="A7" s="203" t="s">
        <v>277</v>
      </c>
      <c r="B7" s="203" t="s">
        <v>234</v>
      </c>
      <c r="C7" s="299" t="s">
        <v>289</v>
      </c>
    </row>
    <row r="8" spans="1:3" ht="15" customHeight="1" x14ac:dyDescent="0.25">
      <c r="A8" s="203" t="s">
        <v>273</v>
      </c>
      <c r="B8" s="203" t="s">
        <v>252</v>
      </c>
      <c r="C8" s="300"/>
    </row>
    <row r="9" spans="1:3" ht="15" customHeight="1" x14ac:dyDescent="0.25">
      <c r="A9" s="203" t="s">
        <v>272</v>
      </c>
      <c r="B9" s="203" t="s">
        <v>242</v>
      </c>
      <c r="C9" s="300"/>
    </row>
    <row r="10" spans="1:3" ht="15" customHeight="1" x14ac:dyDescent="0.25">
      <c r="A10" s="203" t="s">
        <v>271</v>
      </c>
      <c r="B10" s="203" t="s">
        <v>245</v>
      </c>
      <c r="C10" s="300"/>
    </row>
    <row r="11" spans="1:3" ht="15" customHeight="1" x14ac:dyDescent="0.25">
      <c r="A11" s="203" t="s">
        <v>261</v>
      </c>
      <c r="B11" s="203" t="s">
        <v>241</v>
      </c>
      <c r="C11" s="300"/>
    </row>
    <row r="12" spans="1:3" ht="15" customHeight="1" x14ac:dyDescent="0.25">
      <c r="A12" s="203" t="s">
        <v>256</v>
      </c>
      <c r="B12" s="228"/>
      <c r="C12" s="299"/>
    </row>
    <row r="13" spans="1:3" ht="15" customHeight="1" x14ac:dyDescent="0.25">
      <c r="A13" s="203" t="s">
        <v>285</v>
      </c>
      <c r="B13" s="228"/>
      <c r="C13" s="299"/>
    </row>
    <row r="14" spans="1:3" ht="15" customHeight="1" x14ac:dyDescent="0.25">
      <c r="A14" s="203" t="s">
        <v>268</v>
      </c>
      <c r="B14" s="228"/>
      <c r="C14" s="299"/>
    </row>
    <row r="15" spans="1:3" ht="15" customHeight="1" x14ac:dyDescent="0.25">
      <c r="A15" s="203" t="s">
        <v>267</v>
      </c>
      <c r="B15" s="228"/>
      <c r="C15" s="299"/>
    </row>
    <row r="16" spans="1:3" ht="15" customHeight="1" x14ac:dyDescent="0.25">
      <c r="A16" s="203" t="s">
        <v>291</v>
      </c>
      <c r="B16" s="228"/>
      <c r="C16" s="299"/>
    </row>
    <row r="17" spans="1:3" ht="15" customHeight="1" x14ac:dyDescent="0.25">
      <c r="A17" s="203" t="s">
        <v>265</v>
      </c>
      <c r="B17" s="228"/>
      <c r="C17" s="299"/>
    </row>
    <row r="18" spans="1:3" ht="15" customHeight="1" x14ac:dyDescent="0.25">
      <c r="A18" s="296"/>
      <c r="B18" s="3"/>
      <c r="C18" s="299"/>
    </row>
    <row r="19" spans="1:3" ht="15" customHeight="1" x14ac:dyDescent="0.25">
      <c r="A19" s="3"/>
      <c r="B19" s="3"/>
      <c r="C19" s="299"/>
    </row>
    <row r="20" spans="1:3" ht="15" customHeight="1" x14ac:dyDescent="0.25">
      <c r="A20" s="296"/>
      <c r="B20" s="3"/>
      <c r="C20" s="299"/>
    </row>
    <row r="21" spans="1:3" ht="15" customHeight="1" x14ac:dyDescent="0.25">
      <c r="A21" s="3"/>
      <c r="B21" s="3"/>
      <c r="C21" s="3"/>
    </row>
    <row r="22" spans="1:3" ht="15" customHeight="1" x14ac:dyDescent="0.25">
      <c r="A22" s="296"/>
      <c r="B22" s="3"/>
      <c r="C22" s="3"/>
    </row>
    <row r="23" spans="1:3" ht="15" customHeight="1" x14ac:dyDescent="0.25">
      <c r="A23" s="3"/>
      <c r="B23" s="3"/>
      <c r="C23" s="3"/>
    </row>
    <row r="24" spans="1:3" ht="15" customHeight="1" x14ac:dyDescent="0.25">
      <c r="A24" s="296"/>
      <c r="B24" s="3"/>
      <c r="C24" s="3"/>
    </row>
    <row r="25" spans="1:3" ht="15" customHeight="1" x14ac:dyDescent="0.25">
      <c r="B25" s="3"/>
      <c r="C25" s="3"/>
    </row>
    <row r="26" spans="1:3" ht="15" customHeight="1" x14ac:dyDescent="0.25">
      <c r="A26" s="3"/>
      <c r="B26" s="3"/>
      <c r="C26" s="3"/>
    </row>
    <row r="27" spans="1:3" ht="15" customHeight="1" x14ac:dyDescent="0.25">
      <c r="A27" s="3"/>
      <c r="B27" s="3"/>
      <c r="C27" s="3"/>
    </row>
    <row r="28" spans="1:3" ht="15" customHeight="1" x14ac:dyDescent="0.25">
      <c r="A28" s="3"/>
      <c r="B28" s="3"/>
      <c r="C28" s="3"/>
    </row>
    <row r="29" spans="1:3" ht="15" customHeight="1" x14ac:dyDescent="0.25">
      <c r="A29" s="3"/>
      <c r="B29" s="296"/>
      <c r="C29" s="3"/>
    </row>
    <row r="30" spans="1:3" ht="15" customHeight="1" x14ac:dyDescent="0.25">
      <c r="A30" s="3"/>
      <c r="B30" s="296"/>
      <c r="C30" s="3"/>
    </row>
    <row r="31" spans="1:3" ht="15" customHeight="1" x14ac:dyDescent="0.25">
      <c r="A31" s="296"/>
      <c r="B31" s="296"/>
      <c r="C31" s="3"/>
    </row>
    <row r="32" spans="1:3" ht="15" customHeight="1" x14ac:dyDescent="0.25">
      <c r="A32" s="296"/>
      <c r="B32" s="296"/>
      <c r="C32" s="3"/>
    </row>
    <row r="33" spans="1:3" ht="15" customHeight="1" x14ac:dyDescent="0.25">
      <c r="A33" s="296"/>
      <c r="B33" s="296"/>
      <c r="C33" s="3"/>
    </row>
    <row r="34" spans="1:3" ht="15" customHeight="1" x14ac:dyDescent="0.25">
      <c r="A34" s="296"/>
      <c r="B34" s="296"/>
      <c r="C34" s="3"/>
    </row>
    <row r="35" spans="1:3" ht="15" customHeight="1" x14ac:dyDescent="0.25">
      <c r="A35" s="296"/>
      <c r="B35" s="296"/>
      <c r="C35" s="3"/>
    </row>
    <row r="36" spans="1:3" ht="15" customHeight="1" x14ac:dyDescent="0.25">
      <c r="A36" s="296"/>
      <c r="B36" s="296"/>
    </row>
    <row r="37" spans="1:3" ht="15" customHeight="1" x14ac:dyDescent="0.25">
      <c r="A37" s="296"/>
      <c r="B37" s="296"/>
      <c r="C37" s="157"/>
    </row>
    <row r="38" spans="1:3" ht="15" customHeight="1" x14ac:dyDescent="0.25">
      <c r="A38" s="296"/>
      <c r="B38" s="296"/>
      <c r="C38" s="296"/>
    </row>
    <row r="39" spans="1:3" ht="15" customHeight="1" x14ac:dyDescent="0.25">
      <c r="B39" s="296"/>
      <c r="C39" s="296"/>
    </row>
    <row r="40" spans="1:3" x14ac:dyDescent="0.25">
      <c r="B40" s="296"/>
      <c r="C40" s="296"/>
    </row>
    <row r="41" spans="1:3" ht="15" customHeight="1" x14ac:dyDescent="0.25">
      <c r="B41" s="296"/>
      <c r="C41" s="296"/>
    </row>
    <row r="42" spans="1:3" ht="15" customHeight="1" x14ac:dyDescent="0.25">
      <c r="B42" s="296"/>
      <c r="C42" s="296"/>
    </row>
    <row r="43" spans="1:3" ht="15" customHeight="1" x14ac:dyDescent="0.25">
      <c r="C43" s="296"/>
    </row>
    <row r="44" spans="1:3" ht="15" customHeight="1" x14ac:dyDescent="0.25">
      <c r="C44" s="296"/>
    </row>
    <row r="45" spans="1:3" ht="15" customHeight="1" x14ac:dyDescent="0.25">
      <c r="C45" s="296"/>
    </row>
    <row r="46" spans="1:3" ht="15" customHeight="1" x14ac:dyDescent="0.25">
      <c r="C46" s="296"/>
    </row>
    <row r="47" spans="1:3" ht="15" customHeight="1" x14ac:dyDescent="0.25">
      <c r="C47" s="296"/>
    </row>
    <row r="48" spans="1:3" ht="15" customHeight="1" x14ac:dyDescent="0.25">
      <c r="C48" s="296"/>
    </row>
    <row r="49" spans="3:3" ht="15" customHeight="1" x14ac:dyDescent="0.25">
      <c r="C49" s="296"/>
    </row>
    <row r="50" spans="3:3" ht="15" customHeight="1" x14ac:dyDescent="0.25">
      <c r="C50" s="296"/>
    </row>
    <row r="51" spans="3:3" ht="15" customHeight="1" x14ac:dyDescent="0.25">
      <c r="C51" s="296"/>
    </row>
    <row r="52" spans="3:3" ht="15" customHeight="1" x14ac:dyDescent="0.25">
      <c r="C52" s="296"/>
    </row>
    <row r="53" spans="3:3" ht="15" customHeight="1" x14ac:dyDescent="0.25">
      <c r="C53" s="296"/>
    </row>
    <row r="54" spans="3:3" ht="15" customHeight="1" x14ac:dyDescent="0.25">
      <c r="C54" s="296"/>
    </row>
    <row r="55" spans="3:3" ht="15" customHeight="1" x14ac:dyDescent="0.25">
      <c r="C55" s="296"/>
    </row>
    <row r="56" spans="3:3" ht="15" customHeight="1" x14ac:dyDescent="0.25">
      <c r="C56" s="296"/>
    </row>
    <row r="57" spans="3:3" ht="15" customHeight="1" x14ac:dyDescent="0.25">
      <c r="C57" s="296"/>
    </row>
    <row r="58" spans="3:3" ht="15" customHeight="1" x14ac:dyDescent="0.25">
      <c r="C58" s="296"/>
    </row>
    <row r="59" spans="3:3" ht="15" customHeight="1" x14ac:dyDescent="0.25">
      <c r="C59" s="296"/>
    </row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  <row r="67" ht="15" customHeight="1" x14ac:dyDescent="0.25"/>
  </sheetData>
  <pageMargins left="0.7" right="0.7" top="0.75" bottom="0.75" header="0.3" footer="0.3"/>
  <pageSetup scale="8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2"/>
  <sheetViews>
    <sheetView zoomScaleNormal="100" zoomScaleSheetLayoutView="85" workbookViewId="0">
      <selection activeCell="B10" sqref="B10"/>
    </sheetView>
  </sheetViews>
  <sheetFormatPr baseColWidth="10" defaultRowHeight="15" x14ac:dyDescent="0.25"/>
  <cols>
    <col min="1" max="1" width="12.140625" style="3" customWidth="1"/>
    <col min="2" max="16384" width="11.42578125" style="3"/>
  </cols>
  <sheetData>
    <row r="1" spans="1:2" x14ac:dyDescent="0.25">
      <c r="A1" s="3" t="s">
        <v>117</v>
      </c>
    </row>
    <row r="3" spans="1:2" x14ac:dyDescent="0.25">
      <c r="A3" s="3" t="s">
        <v>20</v>
      </c>
      <c r="B3" s="3" t="s">
        <v>118</v>
      </c>
    </row>
    <row r="4" spans="1:2" x14ac:dyDescent="0.25">
      <c r="A4" s="3" t="s">
        <v>21</v>
      </c>
      <c r="B4" s="3" t="s">
        <v>119</v>
      </c>
    </row>
    <row r="5" spans="1:2" x14ac:dyDescent="0.25">
      <c r="A5" s="3" t="s">
        <v>22</v>
      </c>
      <c r="B5" s="3" t="s">
        <v>120</v>
      </c>
    </row>
    <row r="6" spans="1:2" x14ac:dyDescent="0.25">
      <c r="A6" s="3" t="s">
        <v>23</v>
      </c>
      <c r="B6" s="3" t="s">
        <v>123</v>
      </c>
    </row>
    <row r="7" spans="1:2" x14ac:dyDescent="0.25">
      <c r="A7" s="3" t="s">
        <v>24</v>
      </c>
      <c r="B7" s="3" t="s">
        <v>121</v>
      </c>
    </row>
    <row r="8" spans="1:2" x14ac:dyDescent="0.25">
      <c r="A8" s="3" t="s">
        <v>17</v>
      </c>
      <c r="B8" s="3" t="s">
        <v>122</v>
      </c>
    </row>
    <row r="9" spans="1:2" x14ac:dyDescent="0.25">
      <c r="A9" s="3" t="s">
        <v>18</v>
      </c>
      <c r="B9" s="3" t="s">
        <v>124</v>
      </c>
    </row>
    <row r="10" spans="1:2" x14ac:dyDescent="0.25">
      <c r="A10" s="3" t="s">
        <v>125</v>
      </c>
      <c r="B10" s="3" t="s">
        <v>83</v>
      </c>
    </row>
    <row r="11" spans="1:2" x14ac:dyDescent="0.25">
      <c r="A11" s="3" t="s">
        <v>67</v>
      </c>
      <c r="B11" s="3" t="s">
        <v>126</v>
      </c>
    </row>
    <row r="12" spans="1:2" x14ac:dyDescent="0.25">
      <c r="A12" s="3" t="s">
        <v>27</v>
      </c>
      <c r="B12" s="3" t="s">
        <v>127</v>
      </c>
    </row>
    <row r="13" spans="1:2" x14ac:dyDescent="0.25">
      <c r="A13" s="3" t="s">
        <v>19</v>
      </c>
      <c r="B13" s="3" t="s">
        <v>128</v>
      </c>
    </row>
    <row r="14" spans="1:2" x14ac:dyDescent="0.25">
      <c r="A14" s="3" t="s">
        <v>111</v>
      </c>
      <c r="B14" s="3" t="s">
        <v>129</v>
      </c>
    </row>
    <row r="15" spans="1:2" x14ac:dyDescent="0.25">
      <c r="A15" s="3" t="s">
        <v>112</v>
      </c>
      <c r="B15" s="3" t="s">
        <v>130</v>
      </c>
    </row>
    <row r="16" spans="1:2" x14ac:dyDescent="0.25">
      <c r="A16" s="3" t="s">
        <v>113</v>
      </c>
      <c r="B16" s="3" t="s">
        <v>131</v>
      </c>
    </row>
    <row r="17" spans="1:2" x14ac:dyDescent="0.25">
      <c r="A17" s="3" t="s">
        <v>114</v>
      </c>
      <c r="B17" s="3" t="s">
        <v>132</v>
      </c>
    </row>
    <row r="18" spans="1:2" x14ac:dyDescent="0.25">
      <c r="A18" s="3" t="s">
        <v>115</v>
      </c>
      <c r="B18" s="3" t="s">
        <v>133</v>
      </c>
    </row>
    <row r="19" spans="1:2" x14ac:dyDescent="0.25">
      <c r="A19" s="3" t="s">
        <v>134</v>
      </c>
      <c r="B19" s="3" t="s">
        <v>135</v>
      </c>
    </row>
    <row r="20" spans="1:2" x14ac:dyDescent="0.25">
      <c r="A20" s="3" t="s">
        <v>136</v>
      </c>
      <c r="B20" s="3" t="s">
        <v>138</v>
      </c>
    </row>
    <row r="21" spans="1:2" x14ac:dyDescent="0.25">
      <c r="A21" s="3" t="s">
        <v>137</v>
      </c>
      <c r="B21" s="3" t="s">
        <v>141</v>
      </c>
    </row>
    <row r="22" spans="1:2" x14ac:dyDescent="0.25">
      <c r="A22" s="3" t="s">
        <v>140</v>
      </c>
      <c r="B22" s="3" t="s">
        <v>116</v>
      </c>
    </row>
  </sheetData>
  <pageMargins left="0.7" right="0.7" top="0.75" bottom="0.75" header="0.3" footer="0.3"/>
  <pageSetup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66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1">
        <v>-40</v>
      </c>
      <c r="L5" s="51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1">
        <v>50</v>
      </c>
      <c r="L6" s="51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1">
        <v>-10</v>
      </c>
      <c r="L7" s="51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1">
        <v>20</v>
      </c>
      <c r="L8" s="51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30"/>
      <c r="D3" s="4"/>
      <c r="E3" s="4"/>
    </row>
    <row r="4" spans="1:13" x14ac:dyDescent="0.25">
      <c r="D4" s="30"/>
      <c r="E4" s="4"/>
      <c r="F4" s="4"/>
      <c r="K4" s="1">
        <v>100</v>
      </c>
    </row>
    <row r="5" spans="1:13" ht="15" customHeight="1" x14ac:dyDescent="0.25">
      <c r="D5" s="30"/>
      <c r="E5" s="4"/>
      <c r="F5" s="4"/>
      <c r="H5" s="334" t="s">
        <v>58</v>
      </c>
      <c r="I5" s="334"/>
      <c r="J5" s="334"/>
      <c r="K5" s="334"/>
    </row>
    <row r="6" spans="1:13" x14ac:dyDescent="0.25">
      <c r="A6" s="26" t="s">
        <v>0</v>
      </c>
      <c r="B6" s="31" t="s">
        <v>64</v>
      </c>
      <c r="C6" s="31" t="s">
        <v>60</v>
      </c>
      <c r="F6" s="335" t="s">
        <v>61</v>
      </c>
      <c r="G6" s="336"/>
      <c r="H6" s="335" t="s">
        <v>62</v>
      </c>
      <c r="I6" s="335"/>
    </row>
    <row r="7" spans="1:13" x14ac:dyDescent="0.25">
      <c r="A7" s="5" t="s">
        <v>14</v>
      </c>
      <c r="B7" s="33">
        <f t="shared" ref="B7:B17" si="0">+VLOOKUP($A7,$F$7:$H$17,2,0)</f>
        <v>3.8</v>
      </c>
      <c r="C7" s="33">
        <f t="shared" ref="C7:C17" si="1">+VLOOKUP($A7,$F$7:$H$17,3,0)</f>
        <v>33.299999999999997</v>
      </c>
      <c r="F7" s="32" t="s">
        <v>6</v>
      </c>
      <c r="G7" s="9">
        <v>2.8666666666666667</v>
      </c>
      <c r="H7" s="9">
        <v>0</v>
      </c>
      <c r="J7" s="337"/>
      <c r="K7" s="337"/>
      <c r="L7" s="337"/>
      <c r="M7" s="337"/>
    </row>
    <row r="8" spans="1:13" x14ac:dyDescent="0.25">
      <c r="A8" s="5" t="s">
        <v>11</v>
      </c>
      <c r="B8" s="33">
        <f t="shared" si="0"/>
        <v>3.2666666666666666</v>
      </c>
      <c r="C8" s="33">
        <f t="shared" si="1"/>
        <v>13.3</v>
      </c>
      <c r="F8" s="32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2" t="s">
        <v>8</v>
      </c>
      <c r="B9" s="33">
        <f t="shared" si="0"/>
        <v>3.2666666666666666</v>
      </c>
      <c r="C9" s="33">
        <f t="shared" si="1"/>
        <v>20</v>
      </c>
      <c r="F9" s="32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3">
        <f t="shared" si="0"/>
        <v>3.1333333333333333</v>
      </c>
      <c r="C10" s="33">
        <f t="shared" si="1"/>
        <v>13.3</v>
      </c>
      <c r="F10" s="32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3">
        <f t="shared" si="0"/>
        <v>2.8666666666666667</v>
      </c>
      <c r="C11" s="33">
        <f t="shared" si="1"/>
        <v>0</v>
      </c>
      <c r="F11" s="32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3">
        <f t="shared" si="0"/>
        <v>2.8</v>
      </c>
      <c r="C12" s="33">
        <f t="shared" si="1"/>
        <v>0</v>
      </c>
      <c r="F12" s="32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3">
        <f t="shared" si="0"/>
        <v>2.7333333333333334</v>
      </c>
      <c r="C13" s="33">
        <f t="shared" si="1"/>
        <v>6.7</v>
      </c>
      <c r="F13" s="32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3">
        <f t="shared" si="0"/>
        <v>2.6666666666666665</v>
      </c>
      <c r="C14" s="33">
        <f t="shared" si="1"/>
        <v>20</v>
      </c>
      <c r="F14" s="32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57</v>
      </c>
      <c r="B15" s="33">
        <f t="shared" si="0"/>
        <v>2.0666666666666669</v>
      </c>
      <c r="C15" s="33">
        <f t="shared" si="1"/>
        <v>46.7</v>
      </c>
      <c r="F15" s="32" t="s">
        <v>57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2" t="s">
        <v>10</v>
      </c>
      <c r="B16" s="33">
        <f t="shared" si="0"/>
        <v>2.0666666666666669</v>
      </c>
      <c r="C16" s="33">
        <f t="shared" si="1"/>
        <v>93.3</v>
      </c>
      <c r="F16" s="32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3">
        <f t="shared" si="0"/>
        <v>4</v>
      </c>
      <c r="C17" s="33">
        <f t="shared" si="1"/>
        <v>13.3</v>
      </c>
      <c r="F17" s="32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4"/>
      <c r="C18" s="34"/>
      <c r="D18" s="7"/>
      <c r="E18" s="30"/>
      <c r="F18" s="7"/>
      <c r="H18" s="32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4"/>
      <c r="C20" s="34"/>
      <c r="D20" s="7"/>
      <c r="E20" s="7"/>
      <c r="F20" s="7"/>
      <c r="K20" s="5"/>
      <c r="L20" s="5"/>
      <c r="M20" s="5"/>
      <c r="N20" s="5"/>
    </row>
    <row r="21" spans="1:14" x14ac:dyDescent="0.25">
      <c r="B21" s="34"/>
      <c r="C21" s="7"/>
      <c r="D21" s="7"/>
      <c r="E21" s="7"/>
      <c r="J21" s="5"/>
      <c r="K21" s="5"/>
      <c r="L21" s="5"/>
      <c r="M21" s="5"/>
    </row>
    <row r="22" spans="1:14" x14ac:dyDescent="0.25">
      <c r="B22" s="35" t="s">
        <v>18</v>
      </c>
      <c r="C22" s="36"/>
      <c r="D22" s="36"/>
      <c r="E22" s="36"/>
      <c r="F22" s="15"/>
      <c r="J22" s="5"/>
      <c r="K22" s="5"/>
      <c r="L22" s="5"/>
      <c r="M22" s="5"/>
    </row>
    <row r="23" spans="1:14" x14ac:dyDescent="0.25">
      <c r="B23" s="17" t="s">
        <v>63</v>
      </c>
      <c r="C23" s="36"/>
      <c r="D23" s="36"/>
      <c r="E23" s="36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9"/>
      <c r="L29" s="33"/>
      <c r="M29" s="33"/>
    </row>
    <row r="30" spans="1:14" x14ac:dyDescent="0.25">
      <c r="B30" s="15"/>
      <c r="C30" s="15"/>
      <c r="D30" s="15"/>
      <c r="E30" s="15"/>
      <c r="F30" s="15"/>
      <c r="K30" s="29"/>
      <c r="L30" s="33"/>
      <c r="M30" s="33"/>
    </row>
    <row r="31" spans="1:14" x14ac:dyDescent="0.25">
      <c r="B31" s="15"/>
      <c r="C31" s="15"/>
      <c r="D31" s="15"/>
      <c r="E31" s="15"/>
      <c r="F31" s="15"/>
      <c r="L31" s="30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7"/>
      <c r="L1" s="334" t="s">
        <v>58</v>
      </c>
      <c r="M1" s="334"/>
      <c r="N1" s="334"/>
      <c r="O1" s="334"/>
    </row>
    <row r="2" spans="2:17" x14ac:dyDescent="0.25">
      <c r="B2" s="26" t="s">
        <v>1</v>
      </c>
      <c r="C2" s="37" t="s">
        <v>59</v>
      </c>
      <c r="D2" s="37" t="s">
        <v>60</v>
      </c>
      <c r="L2" s="335" t="s">
        <v>61</v>
      </c>
      <c r="M2" s="336"/>
      <c r="N2" s="335" t="s">
        <v>62</v>
      </c>
      <c r="O2" s="335"/>
      <c r="Q2" s="1">
        <v>100</v>
      </c>
    </row>
    <row r="3" spans="2:17" x14ac:dyDescent="0.25">
      <c r="B3" s="5" t="s">
        <v>9</v>
      </c>
      <c r="C3" s="38">
        <f t="shared" ref="C3:C13" si="0">+VLOOKUP($B3,$L$3:$N$13,2,0)</f>
        <v>-17.592592592592592</v>
      </c>
      <c r="D3" s="38">
        <f t="shared" ref="D3:D13" si="1">+VLOOKUP($B3,$L$3:$N$13,3,0)</f>
        <v>0</v>
      </c>
      <c r="L3" s="32" t="s">
        <v>6</v>
      </c>
      <c r="M3" s="33">
        <v>-9.2592592592592595</v>
      </c>
      <c r="N3" s="33">
        <v>10</v>
      </c>
    </row>
    <row r="4" spans="2:17" x14ac:dyDescent="0.25">
      <c r="B4" s="32" t="s">
        <v>10</v>
      </c>
      <c r="C4" s="38">
        <f t="shared" si="0"/>
        <v>-15.423280423280422</v>
      </c>
      <c r="D4" s="38">
        <f t="shared" si="1"/>
        <v>90</v>
      </c>
      <c r="L4" s="32" t="s">
        <v>7</v>
      </c>
      <c r="M4" s="33">
        <v>-9.8148148148148149</v>
      </c>
      <c r="N4" s="33">
        <v>10</v>
      </c>
      <c r="O4" s="5"/>
    </row>
    <row r="5" spans="2:17" ht="15" customHeight="1" x14ac:dyDescent="0.25">
      <c r="B5" s="32" t="s">
        <v>8</v>
      </c>
      <c r="C5" s="38">
        <f t="shared" si="0"/>
        <v>-11.481481481481481</v>
      </c>
      <c r="D5" s="38">
        <f t="shared" si="1"/>
        <v>30</v>
      </c>
      <c r="L5" s="32" t="s">
        <v>8</v>
      </c>
      <c r="M5" s="33">
        <v>-11.481481481481481</v>
      </c>
      <c r="N5" s="33">
        <v>30</v>
      </c>
      <c r="O5" s="5"/>
    </row>
    <row r="6" spans="2:17" x14ac:dyDescent="0.25">
      <c r="B6" s="5" t="s">
        <v>13</v>
      </c>
      <c r="C6" s="38">
        <f t="shared" si="0"/>
        <v>-10.952380952380953</v>
      </c>
      <c r="D6" s="38">
        <f t="shared" si="1"/>
        <v>10</v>
      </c>
      <c r="G6" s="52"/>
      <c r="L6" s="32" t="s">
        <v>9</v>
      </c>
      <c r="M6" s="33">
        <v>-17.592592592592592</v>
      </c>
      <c r="N6" s="33">
        <v>0</v>
      </c>
      <c r="O6" s="5"/>
    </row>
    <row r="7" spans="2:17" x14ac:dyDescent="0.25">
      <c r="B7" s="5" t="s">
        <v>7</v>
      </c>
      <c r="C7" s="38">
        <f t="shared" si="0"/>
        <v>-9.8148148148148149</v>
      </c>
      <c r="D7" s="38">
        <f t="shared" si="1"/>
        <v>10</v>
      </c>
      <c r="L7" s="32" t="s">
        <v>10</v>
      </c>
      <c r="M7" s="33">
        <v>-15.423280423280422</v>
      </c>
      <c r="N7" s="33">
        <v>90</v>
      </c>
      <c r="O7" s="5"/>
    </row>
    <row r="8" spans="2:17" x14ac:dyDescent="0.25">
      <c r="B8" s="6" t="s">
        <v>6</v>
      </c>
      <c r="C8" s="38">
        <f t="shared" si="0"/>
        <v>-9.2592592592592595</v>
      </c>
      <c r="D8" s="38">
        <f t="shared" si="1"/>
        <v>10</v>
      </c>
      <c r="L8" s="32" t="s">
        <v>12</v>
      </c>
      <c r="M8" s="33">
        <v>-4.2857142857142856</v>
      </c>
      <c r="N8" s="33">
        <v>0</v>
      </c>
      <c r="O8" s="5"/>
    </row>
    <row r="9" spans="2:17" ht="27.75" x14ac:dyDescent="0.4">
      <c r="B9" s="5" t="s">
        <v>14</v>
      </c>
      <c r="C9" s="38">
        <f t="shared" si="0"/>
        <v>-9.1005291005291014</v>
      </c>
      <c r="D9" s="38">
        <f t="shared" si="1"/>
        <v>30</v>
      </c>
      <c r="F9" s="53" t="s">
        <v>65</v>
      </c>
      <c r="L9" s="32" t="s">
        <v>11</v>
      </c>
      <c r="M9" s="33">
        <v>-2.4338624338624339</v>
      </c>
      <c r="N9" s="33">
        <v>20</v>
      </c>
      <c r="O9" s="5"/>
    </row>
    <row r="10" spans="2:17" x14ac:dyDescent="0.25">
      <c r="B10" s="5" t="s">
        <v>57</v>
      </c>
      <c r="C10" s="38">
        <f t="shared" si="0"/>
        <v>-6.8783068783068781</v>
      </c>
      <c r="D10" s="38">
        <f t="shared" si="1"/>
        <v>20</v>
      </c>
      <c r="L10" s="32" t="s">
        <v>13</v>
      </c>
      <c r="M10" s="33">
        <v>-10.952380952380953</v>
      </c>
      <c r="N10" s="33">
        <v>10</v>
      </c>
      <c r="O10" s="5"/>
    </row>
    <row r="11" spans="2:17" x14ac:dyDescent="0.25">
      <c r="B11" s="5" t="s">
        <v>12</v>
      </c>
      <c r="C11" s="38">
        <f t="shared" si="0"/>
        <v>-4.2857142857142856</v>
      </c>
      <c r="D11" s="38">
        <f t="shared" si="1"/>
        <v>0</v>
      </c>
      <c r="L11" s="32" t="s">
        <v>57</v>
      </c>
      <c r="M11" s="33">
        <v>-6.8783068783068781</v>
      </c>
      <c r="N11" s="33">
        <v>20</v>
      </c>
      <c r="O11" s="5"/>
    </row>
    <row r="12" spans="2:17" x14ac:dyDescent="0.25">
      <c r="B12" s="6" t="s">
        <v>15</v>
      </c>
      <c r="C12" s="38">
        <f t="shared" si="0"/>
        <v>-2.7777777777777777</v>
      </c>
      <c r="D12" s="38">
        <f t="shared" si="1"/>
        <v>10</v>
      </c>
      <c r="L12" s="32" t="s">
        <v>14</v>
      </c>
      <c r="M12" s="33">
        <v>-9.1005291005291014</v>
      </c>
      <c r="N12" s="33">
        <v>30</v>
      </c>
      <c r="O12" s="5"/>
    </row>
    <row r="13" spans="2:17" x14ac:dyDescent="0.25">
      <c r="B13" s="5" t="s">
        <v>11</v>
      </c>
      <c r="C13" s="38">
        <f t="shared" si="0"/>
        <v>-2.4338624338624339</v>
      </c>
      <c r="D13" s="38">
        <f t="shared" si="1"/>
        <v>20</v>
      </c>
      <c r="L13" s="32" t="s">
        <v>15</v>
      </c>
      <c r="M13" s="33">
        <v>-2.7777777777777777</v>
      </c>
      <c r="N13" s="33">
        <v>10</v>
      </c>
      <c r="O13" s="5"/>
    </row>
    <row r="14" spans="2:17" x14ac:dyDescent="0.25">
      <c r="H14" s="2"/>
      <c r="L14" s="39"/>
      <c r="M14" s="28"/>
      <c r="N14" s="28"/>
    </row>
    <row r="15" spans="2:17" x14ac:dyDescent="0.25">
      <c r="E15" s="2"/>
    </row>
    <row r="16" spans="2:17" x14ac:dyDescent="0.25">
      <c r="B16" s="35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63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38"/>
      <c r="M18" s="338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38"/>
      <c r="M19" s="338"/>
    </row>
    <row r="20" spans="2:15" x14ac:dyDescent="0.25">
      <c r="B20" s="17"/>
      <c r="C20" s="17"/>
      <c r="D20" s="17"/>
      <c r="E20" s="15"/>
      <c r="F20" s="15"/>
      <c r="G20" s="15"/>
      <c r="H20" s="15"/>
      <c r="L20" s="338"/>
      <c r="M20" s="338"/>
    </row>
    <row r="21" spans="2:15" x14ac:dyDescent="0.25">
      <c r="B21" s="15"/>
      <c r="C21" s="15"/>
      <c r="D21" s="15"/>
      <c r="E21" s="15"/>
      <c r="F21" s="15"/>
      <c r="G21" s="15"/>
      <c r="H21" s="15"/>
      <c r="L21" s="338"/>
      <c r="M21" s="338"/>
    </row>
    <row r="22" spans="2:15" x14ac:dyDescent="0.25">
      <c r="B22" s="15"/>
      <c r="C22" s="15"/>
      <c r="D22" s="15"/>
      <c r="E22" s="15"/>
      <c r="F22" s="15"/>
      <c r="G22" s="15"/>
      <c r="H22" s="15"/>
      <c r="L22" s="338"/>
      <c r="M22" s="338"/>
    </row>
    <row r="23" spans="2:15" x14ac:dyDescent="0.25">
      <c r="B23" s="15"/>
      <c r="C23" s="15"/>
      <c r="D23" s="15"/>
      <c r="E23" s="15"/>
      <c r="F23" s="15"/>
      <c r="G23" s="15"/>
      <c r="H23" s="15"/>
      <c r="L23" s="338"/>
      <c r="M23" s="338"/>
    </row>
    <row r="24" spans="2:15" x14ac:dyDescent="0.25">
      <c r="B24" s="15"/>
      <c r="C24" s="15"/>
      <c r="D24" s="15"/>
      <c r="E24" s="15"/>
      <c r="F24" s="15"/>
      <c r="G24" s="15"/>
      <c r="H24" s="15"/>
      <c r="K24" s="40"/>
      <c r="L24" s="338"/>
      <c r="M24" s="338"/>
    </row>
    <row r="25" spans="2:15" x14ac:dyDescent="0.25">
      <c r="B25" s="15"/>
      <c r="C25" s="15"/>
      <c r="D25" s="15"/>
      <c r="E25" s="15"/>
      <c r="F25" s="15"/>
      <c r="G25" s="15"/>
      <c r="H25" s="15"/>
      <c r="K25" s="40"/>
      <c r="L25" s="338"/>
      <c r="M25" s="338"/>
    </row>
    <row r="26" spans="2:15" x14ac:dyDescent="0.25">
      <c r="B26" s="15"/>
      <c r="C26" s="15"/>
      <c r="D26" s="15"/>
      <c r="E26" s="15"/>
      <c r="F26" s="15"/>
      <c r="G26" s="15"/>
      <c r="H26" s="15"/>
      <c r="K26" s="40"/>
      <c r="L26" s="338"/>
      <c r="M26" s="338"/>
    </row>
    <row r="27" spans="2:15" x14ac:dyDescent="0.25">
      <c r="B27" s="15"/>
      <c r="C27" s="15"/>
      <c r="D27" s="15"/>
      <c r="E27" s="15"/>
      <c r="F27" s="15"/>
      <c r="G27" s="15"/>
      <c r="H27" s="15"/>
      <c r="K27" s="40"/>
      <c r="L27" s="338"/>
      <c r="M27" s="338"/>
    </row>
    <row r="28" spans="2:15" x14ac:dyDescent="0.25">
      <c r="B28" s="15"/>
      <c r="C28" s="15"/>
      <c r="D28" s="15"/>
      <c r="E28" s="15"/>
      <c r="F28" s="15"/>
      <c r="G28" s="15"/>
      <c r="H28" s="15"/>
      <c r="K28" s="40"/>
      <c r="L28" s="338"/>
      <c r="M28" s="338"/>
    </row>
    <row r="29" spans="2:15" x14ac:dyDescent="0.25">
      <c r="B29" s="15"/>
      <c r="C29" s="15"/>
      <c r="D29" s="15"/>
      <c r="E29" s="15"/>
      <c r="F29" s="15"/>
      <c r="G29" s="15"/>
      <c r="H29" s="15"/>
      <c r="K29" s="40"/>
      <c r="O29" s="29"/>
    </row>
    <row r="30" spans="2:15" x14ac:dyDescent="0.25">
      <c r="B30" s="15"/>
      <c r="C30" s="15"/>
      <c r="D30" s="15"/>
      <c r="E30" s="15"/>
      <c r="F30" s="15"/>
      <c r="G30" s="15"/>
      <c r="H30" s="15"/>
      <c r="K30" s="40"/>
    </row>
    <row r="31" spans="2:15" x14ac:dyDescent="0.25">
      <c r="B31" s="15"/>
      <c r="C31" s="15"/>
      <c r="D31" s="15"/>
      <c r="E31" s="15"/>
      <c r="F31" s="15"/>
      <c r="G31" s="15"/>
      <c r="H31" s="15"/>
      <c r="K31" s="40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6"/>
      <c r="D39" s="36"/>
      <c r="E39" s="17"/>
      <c r="F39" s="15"/>
      <c r="G39" s="15"/>
      <c r="H39" s="15"/>
    </row>
    <row r="40" spans="2:8" x14ac:dyDescent="0.25">
      <c r="B40" s="20"/>
      <c r="C40" s="36"/>
      <c r="D40" s="36"/>
      <c r="E40" s="17"/>
      <c r="F40" s="15"/>
      <c r="G40" s="15"/>
      <c r="H40" s="15"/>
    </row>
    <row r="41" spans="2:8" x14ac:dyDescent="0.25">
      <c r="B41" s="20"/>
      <c r="C41" s="36"/>
      <c r="D41" s="36"/>
      <c r="E41" s="17"/>
      <c r="F41" s="15"/>
      <c r="G41" s="15"/>
      <c r="H41" s="15"/>
    </row>
    <row r="42" spans="2:8" x14ac:dyDescent="0.25">
      <c r="B42" s="20"/>
      <c r="C42" s="36"/>
      <c r="D42" s="36"/>
      <c r="E42" s="17"/>
      <c r="F42" s="15"/>
      <c r="G42" s="15"/>
      <c r="H42" s="15"/>
    </row>
    <row r="43" spans="2:8" x14ac:dyDescent="0.25">
      <c r="B43" s="20"/>
      <c r="C43" s="36"/>
      <c r="D43" s="36"/>
      <c r="E43" s="17"/>
      <c r="F43" s="15"/>
      <c r="G43" s="15"/>
      <c r="H43" s="15"/>
    </row>
    <row r="44" spans="2:8" x14ac:dyDescent="0.25">
      <c r="B44" s="20"/>
      <c r="C44" s="36"/>
      <c r="D44" s="36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1"/>
      <c r="E46" s="36"/>
      <c r="F46" s="15"/>
      <c r="G46" s="15"/>
      <c r="H46" s="15"/>
    </row>
    <row r="47" spans="2:8" x14ac:dyDescent="0.25">
      <c r="B47" s="20"/>
      <c r="C47" s="17"/>
      <c r="D47" s="41"/>
      <c r="E47" s="36"/>
      <c r="F47" s="15"/>
      <c r="G47" s="15"/>
      <c r="H47" s="15"/>
    </row>
    <row r="48" spans="2:8" x14ac:dyDescent="0.25">
      <c r="B48" s="20"/>
      <c r="C48" s="17"/>
      <c r="D48" s="41"/>
      <c r="E48" s="36"/>
      <c r="F48" s="15"/>
      <c r="G48" s="15"/>
      <c r="H48" s="15"/>
    </row>
    <row r="49" spans="2:8" x14ac:dyDescent="0.25">
      <c r="B49" s="20"/>
      <c r="C49" s="36"/>
      <c r="D49" s="41"/>
      <c r="E49" s="36"/>
      <c r="F49" s="15"/>
      <c r="G49" s="15"/>
      <c r="H49" s="15"/>
    </row>
    <row r="50" spans="2:8" x14ac:dyDescent="0.25">
      <c r="B50" s="16"/>
      <c r="C50" s="15"/>
      <c r="D50" s="41"/>
      <c r="E50" s="42"/>
      <c r="F50" s="15"/>
      <c r="G50" s="15"/>
      <c r="H50" s="15"/>
    </row>
    <row r="51" spans="2:8" x14ac:dyDescent="0.25">
      <c r="B51" s="43" t="s">
        <v>32</v>
      </c>
      <c r="C51" s="42"/>
      <c r="D51" s="41"/>
      <c r="E51" s="42"/>
      <c r="F51" s="15"/>
      <c r="G51" s="15"/>
      <c r="H51" s="15"/>
    </row>
    <row r="52" spans="2:8" x14ac:dyDescent="0.25">
      <c r="B52" s="6"/>
      <c r="C52" s="39"/>
      <c r="D52" s="8"/>
      <c r="E52" s="39"/>
    </row>
    <row r="53" spans="2:8" x14ac:dyDescent="0.25">
      <c r="B53" s="5"/>
      <c r="D53" s="8"/>
      <c r="E53" s="39"/>
    </row>
    <row r="54" spans="2:8" x14ac:dyDescent="0.25">
      <c r="B54" s="5"/>
      <c r="D54" s="8"/>
      <c r="E54" s="39"/>
    </row>
    <row r="55" spans="2:8" x14ac:dyDescent="0.25">
      <c r="B55" s="5"/>
      <c r="C55" s="39"/>
      <c r="D55" s="8"/>
      <c r="E55" s="39"/>
    </row>
    <row r="56" spans="2:8" x14ac:dyDescent="0.25">
      <c r="B56" s="5"/>
      <c r="D56" s="8"/>
      <c r="E56" s="39"/>
    </row>
    <row r="57" spans="2:8" x14ac:dyDescent="0.25">
      <c r="D57" s="8"/>
      <c r="E57" s="4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7"/>
      <c r="L1" s="334" t="s">
        <v>58</v>
      </c>
      <c r="M1" s="334"/>
      <c r="N1" s="334"/>
      <c r="O1" s="334"/>
    </row>
    <row r="2" spans="1:21" x14ac:dyDescent="0.25">
      <c r="B2" s="12" t="s">
        <v>55</v>
      </c>
      <c r="C2" s="37" t="s">
        <v>59</v>
      </c>
      <c r="D2" s="37" t="s">
        <v>60</v>
      </c>
      <c r="E2" s="2"/>
      <c r="L2" s="335" t="s">
        <v>61</v>
      </c>
      <c r="M2" s="336"/>
      <c r="N2" s="335" t="s">
        <v>62</v>
      </c>
      <c r="O2" s="335"/>
    </row>
    <row r="3" spans="1:21" x14ac:dyDescent="0.25">
      <c r="B3" s="45" t="s">
        <v>14</v>
      </c>
      <c r="C3" s="33">
        <f t="shared" ref="C3:C13" si="0">+VLOOKUP($B3,$L$3:$N$13,2,0)</f>
        <v>3.75</v>
      </c>
      <c r="D3" s="33">
        <f t="shared" ref="D3:D13" si="1">+VLOOKUP($B3,$L$3:$N$13,3,0)</f>
        <v>0</v>
      </c>
      <c r="E3" s="25"/>
      <c r="J3" s="1">
        <v>100</v>
      </c>
      <c r="L3" s="32" t="s">
        <v>6</v>
      </c>
      <c r="M3" s="38">
        <v>3.25</v>
      </c>
      <c r="N3" s="38">
        <v>0</v>
      </c>
    </row>
    <row r="4" spans="1:21" x14ac:dyDescent="0.25">
      <c r="B4" s="6" t="s">
        <v>11</v>
      </c>
      <c r="C4" s="33">
        <f t="shared" si="0"/>
        <v>3.5</v>
      </c>
      <c r="D4" s="33">
        <f t="shared" si="1"/>
        <v>0</v>
      </c>
      <c r="E4" s="25"/>
      <c r="L4" s="32" t="s">
        <v>7</v>
      </c>
      <c r="M4" s="38">
        <v>3.25</v>
      </c>
      <c r="N4" s="38">
        <v>0</v>
      </c>
      <c r="O4" s="5"/>
    </row>
    <row r="5" spans="1:21" ht="15" customHeight="1" x14ac:dyDescent="0.25">
      <c r="B5" s="5" t="s">
        <v>8</v>
      </c>
      <c r="C5" s="33">
        <f t="shared" si="0"/>
        <v>3.25</v>
      </c>
      <c r="D5" s="33">
        <f t="shared" si="1"/>
        <v>0</v>
      </c>
      <c r="E5" s="25"/>
      <c r="L5" s="32" t="s">
        <v>8</v>
      </c>
      <c r="M5" s="38">
        <v>3.25</v>
      </c>
      <c r="N5" s="38">
        <v>0</v>
      </c>
      <c r="O5" s="5"/>
    </row>
    <row r="6" spans="1:21" x14ac:dyDescent="0.25">
      <c r="B6" s="5" t="s">
        <v>7</v>
      </c>
      <c r="C6" s="33">
        <f t="shared" si="0"/>
        <v>3.25</v>
      </c>
      <c r="D6" s="33">
        <f t="shared" si="1"/>
        <v>0</v>
      </c>
      <c r="E6" s="25"/>
      <c r="L6" s="32" t="s">
        <v>9</v>
      </c>
      <c r="M6" s="38">
        <v>2.5</v>
      </c>
      <c r="N6" s="38">
        <v>75</v>
      </c>
      <c r="O6" s="5"/>
    </row>
    <row r="7" spans="1:21" x14ac:dyDescent="0.25">
      <c r="B7" s="6" t="s">
        <v>6</v>
      </c>
      <c r="C7" s="33">
        <f t="shared" si="0"/>
        <v>3.25</v>
      </c>
      <c r="D7" s="33">
        <f t="shared" si="1"/>
        <v>0</v>
      </c>
      <c r="E7" s="25"/>
      <c r="L7" s="32" t="s">
        <v>10</v>
      </c>
      <c r="M7" s="38">
        <v>2.25</v>
      </c>
      <c r="N7" s="38">
        <v>100</v>
      </c>
      <c r="O7" s="5"/>
    </row>
    <row r="8" spans="1:21" x14ac:dyDescent="0.25">
      <c r="B8" s="5" t="s">
        <v>12</v>
      </c>
      <c r="C8" s="33">
        <f t="shared" si="0"/>
        <v>2.75</v>
      </c>
      <c r="D8" s="33">
        <f t="shared" si="1"/>
        <v>0</v>
      </c>
      <c r="E8" s="25"/>
      <c r="L8" s="32" t="s">
        <v>12</v>
      </c>
      <c r="M8" s="38">
        <v>2.75</v>
      </c>
      <c r="N8" s="38">
        <v>0</v>
      </c>
      <c r="O8" s="5"/>
    </row>
    <row r="9" spans="1:21" x14ac:dyDescent="0.25">
      <c r="B9" s="5" t="s">
        <v>9</v>
      </c>
      <c r="C9" s="33">
        <f t="shared" si="0"/>
        <v>2.5</v>
      </c>
      <c r="D9" s="33">
        <f t="shared" si="1"/>
        <v>75</v>
      </c>
      <c r="E9" s="25"/>
      <c r="L9" s="32" t="s">
        <v>11</v>
      </c>
      <c r="M9" s="38">
        <v>3.5</v>
      </c>
      <c r="N9" s="38">
        <v>0</v>
      </c>
      <c r="O9" s="5"/>
    </row>
    <row r="10" spans="1:21" x14ac:dyDescent="0.25">
      <c r="B10" s="5" t="s">
        <v>57</v>
      </c>
      <c r="C10" s="33">
        <f t="shared" si="0"/>
        <v>2.5</v>
      </c>
      <c r="D10" s="33">
        <f t="shared" si="1"/>
        <v>0</v>
      </c>
      <c r="E10" s="25"/>
      <c r="L10" s="32" t="s">
        <v>13</v>
      </c>
      <c r="M10" s="38">
        <v>2.25</v>
      </c>
      <c r="N10" s="38">
        <v>25</v>
      </c>
      <c r="O10" s="5"/>
    </row>
    <row r="11" spans="1:21" x14ac:dyDescent="0.25">
      <c r="B11" s="6" t="s">
        <v>10</v>
      </c>
      <c r="C11" s="33">
        <f t="shared" si="0"/>
        <v>2.25</v>
      </c>
      <c r="D11" s="33">
        <f t="shared" si="1"/>
        <v>100</v>
      </c>
      <c r="E11" s="25"/>
      <c r="L11" s="32" t="s">
        <v>57</v>
      </c>
      <c r="M11" s="38">
        <v>2.5</v>
      </c>
      <c r="N11" s="38">
        <v>0</v>
      </c>
      <c r="O11" s="5"/>
    </row>
    <row r="12" spans="1:21" x14ac:dyDescent="0.25">
      <c r="B12" s="5" t="s">
        <v>13</v>
      </c>
      <c r="C12" s="33">
        <f t="shared" si="0"/>
        <v>2.25</v>
      </c>
      <c r="D12" s="33">
        <f t="shared" si="1"/>
        <v>25</v>
      </c>
      <c r="E12" s="25"/>
      <c r="L12" s="32" t="s">
        <v>14</v>
      </c>
      <c r="M12" s="38">
        <v>3.75</v>
      </c>
      <c r="N12" s="38">
        <v>0</v>
      </c>
      <c r="O12" s="5"/>
    </row>
    <row r="13" spans="1:21" x14ac:dyDescent="0.25">
      <c r="B13" s="1" t="s">
        <v>15</v>
      </c>
      <c r="C13" s="33">
        <f t="shared" si="0"/>
        <v>0</v>
      </c>
      <c r="D13" s="33">
        <f t="shared" si="1"/>
        <v>0</v>
      </c>
      <c r="E13" s="24"/>
      <c r="L13" s="32" t="s">
        <v>15</v>
      </c>
      <c r="M13" s="38">
        <v>0</v>
      </c>
      <c r="N13" s="38">
        <v>0</v>
      </c>
      <c r="O13" s="5"/>
    </row>
    <row r="14" spans="1:21" x14ac:dyDescent="0.25">
      <c r="A14" s="6"/>
      <c r="B14" s="46"/>
      <c r="C14" s="46"/>
      <c r="D14" s="2"/>
      <c r="F14" s="6"/>
      <c r="G14" s="46"/>
      <c r="H14" s="46"/>
      <c r="I14" s="2"/>
      <c r="K14" s="6"/>
      <c r="L14" s="46"/>
      <c r="M14" s="46"/>
      <c r="N14" s="2"/>
      <c r="S14" s="5"/>
      <c r="T14" s="24"/>
      <c r="U14" s="47"/>
    </row>
    <row r="15" spans="1:21" x14ac:dyDescent="0.25">
      <c r="F15" s="6"/>
      <c r="G15" s="46"/>
      <c r="H15" s="46"/>
      <c r="I15" s="2"/>
      <c r="L15" s="48"/>
      <c r="M15" s="39"/>
    </row>
    <row r="16" spans="1:21" x14ac:dyDescent="0.25">
      <c r="B16" s="35" t="s">
        <v>18</v>
      </c>
      <c r="C16" s="15"/>
      <c r="D16" s="15"/>
      <c r="E16" s="17"/>
      <c r="F16" s="15"/>
      <c r="G16" s="15"/>
      <c r="H16" s="49"/>
      <c r="I16" s="39"/>
    </row>
    <row r="17" spans="2:12" x14ac:dyDescent="0.25">
      <c r="B17" s="17" t="s">
        <v>63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9"/>
    </row>
    <row r="29" spans="2:12" x14ac:dyDescent="0.25">
      <c r="B29" s="15"/>
      <c r="C29" s="15"/>
      <c r="D29" s="15"/>
      <c r="E29" s="15"/>
      <c r="F29" s="15"/>
      <c r="G29" s="15"/>
      <c r="H29" s="15"/>
      <c r="L29" s="29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6"/>
      <c r="D42" s="36"/>
      <c r="E42" s="17"/>
      <c r="F42" s="17"/>
      <c r="G42" s="15"/>
      <c r="H42" s="15"/>
    </row>
    <row r="43" spans="2:8" x14ac:dyDescent="0.25">
      <c r="B43" s="20"/>
      <c r="C43" s="50"/>
      <c r="D43" s="50"/>
      <c r="E43" s="17"/>
      <c r="F43" s="17"/>
      <c r="G43" s="15"/>
      <c r="H43" s="15"/>
    </row>
    <row r="44" spans="2:8" x14ac:dyDescent="0.25">
      <c r="B44" s="20"/>
      <c r="C44" s="36"/>
      <c r="D44" s="36"/>
      <c r="E44" s="17"/>
      <c r="F44" s="17"/>
      <c r="G44" s="15"/>
      <c r="H44" s="15"/>
    </row>
    <row r="45" spans="2:8" x14ac:dyDescent="0.25">
      <c r="B45" s="20"/>
      <c r="C45" s="36"/>
      <c r="D45" s="36"/>
      <c r="E45" s="17"/>
      <c r="F45" s="17"/>
      <c r="G45" s="15"/>
      <c r="H45" s="15"/>
    </row>
    <row r="46" spans="2:8" x14ac:dyDescent="0.25">
      <c r="B46" s="20"/>
      <c r="C46" s="36"/>
      <c r="D46" s="36"/>
      <c r="E46" s="17"/>
      <c r="F46" s="17"/>
      <c r="G46" s="15"/>
      <c r="H46" s="15"/>
    </row>
    <row r="47" spans="2:8" x14ac:dyDescent="0.25">
      <c r="B47" s="20"/>
      <c r="C47" s="36"/>
      <c r="D47" s="36"/>
      <c r="E47" s="17"/>
      <c r="F47" s="17"/>
      <c r="G47" s="15"/>
      <c r="H47" s="15"/>
    </row>
    <row r="48" spans="2:8" x14ac:dyDescent="0.25">
      <c r="B48" s="20"/>
      <c r="C48" s="36"/>
      <c r="D48" s="36"/>
      <c r="E48" s="17"/>
      <c r="F48" s="17"/>
      <c r="G48" s="15"/>
      <c r="H48" s="15"/>
    </row>
    <row r="49" spans="2:8" x14ac:dyDescent="0.25">
      <c r="B49" s="20"/>
      <c r="C49" s="36"/>
      <c r="D49" s="36"/>
      <c r="E49" s="17"/>
      <c r="F49" s="17"/>
      <c r="G49" s="15"/>
      <c r="H49" s="15"/>
    </row>
    <row r="50" spans="2:8" x14ac:dyDescent="0.25">
      <c r="B50" s="20"/>
      <c r="C50" s="36"/>
      <c r="D50" s="36"/>
      <c r="E50" s="17"/>
      <c r="F50" s="17"/>
      <c r="G50" s="15"/>
      <c r="H50" s="15"/>
    </row>
    <row r="51" spans="2:8" x14ac:dyDescent="0.25">
      <c r="B51" s="20"/>
      <c r="C51" s="36"/>
      <c r="D51" s="36"/>
      <c r="E51" s="17"/>
      <c r="F51" s="17"/>
      <c r="G51" s="15"/>
      <c r="H51" s="15"/>
    </row>
    <row r="52" spans="2:8" x14ac:dyDescent="0.25">
      <c r="B52" s="20"/>
      <c r="C52" s="36"/>
      <c r="D52" s="36"/>
      <c r="E52" s="17"/>
      <c r="F52" s="17"/>
      <c r="G52" s="15"/>
      <c r="H52" s="15"/>
    </row>
    <row r="53" spans="2:8" x14ac:dyDescent="0.25">
      <c r="B53" s="20"/>
      <c r="C53" s="36"/>
      <c r="D53" s="36"/>
      <c r="E53" s="17"/>
      <c r="F53" s="17"/>
      <c r="G53" s="15"/>
      <c r="H53" s="15"/>
    </row>
    <row r="54" spans="2:8" x14ac:dyDescent="0.25">
      <c r="B54" s="19" t="s">
        <v>32</v>
      </c>
      <c r="C54" s="36"/>
      <c r="D54" s="36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zoomScale="70" zoomScaleNormal="70" zoomScaleSheetLayoutView="80" workbookViewId="0"/>
  </sheetViews>
  <sheetFormatPr baseColWidth="10" defaultRowHeight="15" x14ac:dyDescent="0.25"/>
  <cols>
    <col min="1" max="1" width="8.28515625" style="17" customWidth="1"/>
    <col min="2" max="2" width="19.85546875" style="23" customWidth="1"/>
    <col min="3" max="3" width="20.7109375" style="23" customWidth="1"/>
    <col min="4" max="4" width="18.5703125" style="23" bestFit="1" customWidth="1"/>
    <col min="5" max="5" width="17" style="23" bestFit="1" customWidth="1"/>
    <col min="6" max="6" width="14.5703125" style="23" bestFit="1" customWidth="1"/>
    <col min="7" max="7" width="18.42578125" style="23" bestFit="1" customWidth="1"/>
    <col min="8" max="8" width="18.140625" style="23" bestFit="1" customWidth="1"/>
    <col min="9" max="9" width="16.5703125" style="23" bestFit="1" customWidth="1"/>
    <col min="10" max="10" width="11.42578125" style="23"/>
    <col min="11" max="11" width="14" style="23" customWidth="1"/>
    <col min="12" max="12" width="12.28515625" style="23" customWidth="1"/>
    <col min="13" max="13" width="18.5703125" style="23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120</v>
      </c>
    </row>
    <row r="2" spans="1:20" x14ac:dyDescent="0.25">
      <c r="A2" s="65"/>
      <c r="B2" s="17" t="s">
        <v>151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135" t="s">
        <v>0</v>
      </c>
      <c r="C8" s="135"/>
      <c r="D8" s="135"/>
      <c r="E8" s="135"/>
      <c r="F8" s="135" t="s">
        <v>1</v>
      </c>
      <c r="G8" s="135"/>
      <c r="H8" s="135"/>
      <c r="I8" s="135"/>
      <c r="J8" s="135" t="s">
        <v>16</v>
      </c>
      <c r="K8" s="135"/>
      <c r="L8" s="135"/>
      <c r="M8" s="135"/>
    </row>
    <row r="9" spans="1:20" x14ac:dyDescent="0.25">
      <c r="B9" s="23" t="s">
        <v>46</v>
      </c>
      <c r="C9" s="23" t="s">
        <v>47</v>
      </c>
      <c r="D9" s="23" t="s">
        <v>48</v>
      </c>
      <c r="E9" s="23" t="s">
        <v>49</v>
      </c>
      <c r="F9" s="23" t="s">
        <v>46</v>
      </c>
      <c r="G9" s="23" t="s">
        <v>47</v>
      </c>
      <c r="H9" s="23" t="s">
        <v>48</v>
      </c>
      <c r="I9" s="23" t="s">
        <v>49</v>
      </c>
      <c r="J9" s="23" t="s">
        <v>46</v>
      </c>
      <c r="K9" s="23" t="s">
        <v>47</v>
      </c>
      <c r="L9" s="23" t="s">
        <v>48</v>
      </c>
      <c r="M9" s="23" t="s">
        <v>49</v>
      </c>
    </row>
    <row r="10" spans="1:20" x14ac:dyDescent="0.25">
      <c r="A10" s="118">
        <v>39965</v>
      </c>
      <c r="B10" s="136">
        <v>-26.315789473684209</v>
      </c>
      <c r="C10" s="136">
        <v>-31.578947368421051</v>
      </c>
      <c r="D10" s="136">
        <v>-15.789473684210526</v>
      </c>
      <c r="E10" s="136">
        <v>-5.2631578947368416</v>
      </c>
      <c r="F10" s="136">
        <v>-35</v>
      </c>
      <c r="G10" s="136">
        <v>-50</v>
      </c>
      <c r="H10" s="136">
        <v>-55.000000000000007</v>
      </c>
      <c r="I10" s="136">
        <v>-35</v>
      </c>
      <c r="J10" s="136">
        <v>-14.285714285714285</v>
      </c>
      <c r="K10" s="136">
        <v>-14.285714285714285</v>
      </c>
      <c r="L10" s="136">
        <v>0</v>
      </c>
      <c r="M10" s="136">
        <v>-28.571428571428569</v>
      </c>
      <c r="O10" s="63" t="s">
        <v>22</v>
      </c>
    </row>
    <row r="11" spans="1:20" x14ac:dyDescent="0.25">
      <c r="A11" s="118">
        <v>40057</v>
      </c>
      <c r="B11" s="136">
        <v>-27.777777777777779</v>
      </c>
      <c r="C11" s="136">
        <v>-11.111111111111111</v>
      </c>
      <c r="D11" s="136">
        <v>0</v>
      </c>
      <c r="E11" s="136">
        <v>-5.5555555555555554</v>
      </c>
      <c r="F11" s="136">
        <v>-45.454545454545453</v>
      </c>
      <c r="G11" s="136">
        <v>-31.818181818181817</v>
      </c>
      <c r="H11" s="136">
        <v>-36.363636363636367</v>
      </c>
      <c r="I11" s="136">
        <v>-36.363636363636367</v>
      </c>
      <c r="J11" s="136">
        <v>-16.666666666666664</v>
      </c>
      <c r="K11" s="136">
        <v>-16.666666666666664</v>
      </c>
      <c r="L11" s="136">
        <v>-16.666666666666664</v>
      </c>
      <c r="M11" s="136">
        <v>0</v>
      </c>
      <c r="O11" s="150" t="s">
        <v>50</v>
      </c>
    </row>
    <row r="12" spans="1:20" x14ac:dyDescent="0.25">
      <c r="A12" s="118">
        <v>40148</v>
      </c>
      <c r="B12" s="136">
        <v>-5.8823529411764701</v>
      </c>
      <c r="C12" s="136">
        <v>-11.76470588235294</v>
      </c>
      <c r="D12" s="136">
        <v>-17.647058823529413</v>
      </c>
      <c r="E12" s="136">
        <v>-23.52941176470588</v>
      </c>
      <c r="F12" s="136">
        <v>-27.27272727272727</v>
      </c>
      <c r="G12" s="136">
        <v>-13.636363636363635</v>
      </c>
      <c r="H12" s="136">
        <v>0</v>
      </c>
      <c r="I12" s="136">
        <v>9.0909090909090917</v>
      </c>
      <c r="J12" s="136">
        <v>-28.571428571428569</v>
      </c>
      <c r="K12" s="136">
        <v>-57.142857142857139</v>
      </c>
      <c r="L12" s="136">
        <v>-57.142857142857139</v>
      </c>
      <c r="M12" s="136">
        <v>-28.571428571428569</v>
      </c>
    </row>
    <row r="13" spans="1:20" x14ac:dyDescent="0.25">
      <c r="A13" s="118">
        <v>40238</v>
      </c>
      <c r="B13" s="136">
        <v>22.222222222222221</v>
      </c>
      <c r="C13" s="136">
        <v>22.222222222222221</v>
      </c>
      <c r="D13" s="136">
        <v>27.777777777777779</v>
      </c>
      <c r="E13" s="136">
        <v>-5.5555555555555554</v>
      </c>
      <c r="F13" s="136">
        <v>0</v>
      </c>
      <c r="G13" s="136">
        <v>0</v>
      </c>
      <c r="H13" s="136">
        <v>13.636363636363635</v>
      </c>
      <c r="I13" s="136">
        <v>13.636363636363635</v>
      </c>
      <c r="J13" s="136">
        <v>-28.571428571428569</v>
      </c>
      <c r="K13" s="136">
        <v>-28.571428571428569</v>
      </c>
      <c r="L13" s="136">
        <v>-14.285714285714285</v>
      </c>
      <c r="M13" s="136">
        <v>-14.285714285714285</v>
      </c>
      <c r="O13" s="17" t="s">
        <v>28</v>
      </c>
      <c r="T13" s="17" t="s">
        <v>29</v>
      </c>
    </row>
    <row r="14" spans="1:20" x14ac:dyDescent="0.25">
      <c r="A14" s="118">
        <v>40330</v>
      </c>
      <c r="B14" s="136">
        <v>22.222222222222221</v>
      </c>
      <c r="C14" s="136">
        <v>22.222222222222221</v>
      </c>
      <c r="D14" s="136">
        <v>38.888888888888893</v>
      </c>
      <c r="E14" s="136">
        <v>22.222222222222221</v>
      </c>
      <c r="F14" s="136">
        <v>11.111111111111111</v>
      </c>
      <c r="G14" s="136">
        <v>16.666666666666664</v>
      </c>
      <c r="H14" s="136">
        <v>11.111111111111111</v>
      </c>
      <c r="I14" s="136">
        <v>16.666666666666664</v>
      </c>
      <c r="J14" s="136">
        <v>-28.571428571428569</v>
      </c>
      <c r="K14" s="136">
        <v>-28.571428571428569</v>
      </c>
      <c r="L14" s="136">
        <v>-28.571428571428569</v>
      </c>
      <c r="M14" s="136">
        <v>-57.142857142857139</v>
      </c>
    </row>
    <row r="15" spans="1:20" x14ac:dyDescent="0.25">
      <c r="A15" s="118">
        <v>40422</v>
      </c>
      <c r="B15" s="136">
        <v>-5.5555555555555554</v>
      </c>
      <c r="C15" s="136">
        <v>22.222222222222221</v>
      </c>
      <c r="D15" s="136">
        <v>33.333333333333329</v>
      </c>
      <c r="E15" s="136">
        <v>61.111111111111114</v>
      </c>
      <c r="F15" s="136">
        <v>27.777777777777779</v>
      </c>
      <c r="G15" s="136">
        <v>50</v>
      </c>
      <c r="H15" s="136">
        <v>55.555555555555557</v>
      </c>
      <c r="I15" s="136">
        <v>38.888888888888893</v>
      </c>
      <c r="J15" s="136">
        <v>0</v>
      </c>
      <c r="K15" s="136">
        <v>-28.571428571428569</v>
      </c>
      <c r="L15" s="136">
        <v>-42.857142857142854</v>
      </c>
      <c r="M15" s="136">
        <v>-28.571428571428569</v>
      </c>
    </row>
    <row r="16" spans="1:20" x14ac:dyDescent="0.25">
      <c r="A16" s="118">
        <v>40513</v>
      </c>
      <c r="B16" s="136">
        <v>23.52941176470588</v>
      </c>
      <c r="C16" s="136">
        <v>23.52941176470588</v>
      </c>
      <c r="D16" s="136">
        <v>52.941176470588239</v>
      </c>
      <c r="E16" s="136">
        <v>64.705882352941174</v>
      </c>
      <c r="F16" s="136">
        <v>16.666666666666664</v>
      </c>
      <c r="G16" s="136">
        <v>38.888888888888893</v>
      </c>
      <c r="H16" s="136">
        <v>61.111111111111114</v>
      </c>
      <c r="I16" s="136">
        <v>38.888888888888893</v>
      </c>
      <c r="J16" s="136">
        <v>66.666666666666657</v>
      </c>
      <c r="K16" s="136">
        <v>50</v>
      </c>
      <c r="L16" s="136">
        <v>50</v>
      </c>
      <c r="M16" s="136">
        <v>0</v>
      </c>
    </row>
    <row r="17" spans="1:14" x14ac:dyDescent="0.25">
      <c r="A17" s="118">
        <v>40603</v>
      </c>
      <c r="B17" s="136">
        <v>26.315789473684209</v>
      </c>
      <c r="C17" s="136">
        <v>36.84210526315789</v>
      </c>
      <c r="D17" s="136">
        <v>36.84210526315789</v>
      </c>
      <c r="E17" s="136">
        <v>10.526315789473683</v>
      </c>
      <c r="F17" s="136">
        <v>6.25</v>
      </c>
      <c r="G17" s="136">
        <v>25</v>
      </c>
      <c r="H17" s="136">
        <v>12.5</v>
      </c>
      <c r="I17" s="136">
        <v>-6.25</v>
      </c>
      <c r="J17" s="136">
        <v>42.857142857142854</v>
      </c>
      <c r="K17" s="136">
        <v>28.571428571428569</v>
      </c>
      <c r="L17" s="136">
        <v>-14.285714285714285</v>
      </c>
      <c r="M17" s="136">
        <v>-42.857142857142854</v>
      </c>
    </row>
    <row r="18" spans="1:14" x14ac:dyDescent="0.25">
      <c r="A18" s="118">
        <v>40695</v>
      </c>
      <c r="B18" s="136">
        <v>27.777777777777779</v>
      </c>
      <c r="C18" s="136">
        <v>55.555555555555557</v>
      </c>
      <c r="D18" s="136">
        <v>61.111111111111114</v>
      </c>
      <c r="E18" s="136">
        <v>27.777777777777779</v>
      </c>
      <c r="F18" s="136">
        <v>37.5</v>
      </c>
      <c r="G18" s="136">
        <v>43.75</v>
      </c>
      <c r="H18" s="136">
        <v>56.25</v>
      </c>
      <c r="I18" s="136">
        <v>31.25</v>
      </c>
      <c r="J18" s="136">
        <v>66.666666666666657</v>
      </c>
      <c r="K18" s="136">
        <v>33.333333333333329</v>
      </c>
      <c r="L18" s="136">
        <v>16.666666666666664</v>
      </c>
      <c r="M18" s="136">
        <v>0</v>
      </c>
    </row>
    <row r="19" spans="1:14" x14ac:dyDescent="0.25">
      <c r="A19" s="118">
        <v>40787</v>
      </c>
      <c r="B19" s="136">
        <v>23.809523809523807</v>
      </c>
      <c r="C19" s="136">
        <v>47.619047619047613</v>
      </c>
      <c r="D19" s="136">
        <v>42.857142857142854</v>
      </c>
      <c r="E19" s="136">
        <v>47.619047619047613</v>
      </c>
      <c r="F19" s="136">
        <v>28.571428571428569</v>
      </c>
      <c r="G19" s="136">
        <v>50</v>
      </c>
      <c r="H19" s="136">
        <v>57.142857142857139</v>
      </c>
      <c r="I19" s="136">
        <v>14.285714285714285</v>
      </c>
      <c r="J19" s="136">
        <v>50</v>
      </c>
      <c r="K19" s="136">
        <v>66.666666666666657</v>
      </c>
      <c r="L19" s="136">
        <v>66.666666666666657</v>
      </c>
      <c r="M19" s="136">
        <v>-16.666666666666664</v>
      </c>
    </row>
    <row r="20" spans="1:14" x14ac:dyDescent="0.25">
      <c r="A20" s="118">
        <v>40878</v>
      </c>
      <c r="B20" s="136">
        <v>19.047619047619047</v>
      </c>
      <c r="C20" s="136">
        <v>14.285714285714285</v>
      </c>
      <c r="D20" s="136">
        <v>19.047619047619047</v>
      </c>
      <c r="E20" s="136">
        <v>14.285714285714285</v>
      </c>
      <c r="F20" s="136">
        <v>21.428571428571427</v>
      </c>
      <c r="G20" s="136">
        <v>42.857142857142854</v>
      </c>
      <c r="H20" s="136">
        <v>42.857142857142854</v>
      </c>
      <c r="I20" s="136">
        <v>28.571428571428569</v>
      </c>
      <c r="J20" s="136">
        <v>50</v>
      </c>
      <c r="K20" s="136">
        <v>50</v>
      </c>
      <c r="L20" s="136">
        <v>50</v>
      </c>
      <c r="M20" s="136">
        <v>0</v>
      </c>
    </row>
    <row r="21" spans="1:14" x14ac:dyDescent="0.25">
      <c r="A21" s="118">
        <v>40969</v>
      </c>
      <c r="B21" s="136">
        <v>4.7619047619047619</v>
      </c>
      <c r="C21" s="136">
        <v>14.285714285714285</v>
      </c>
      <c r="D21" s="136">
        <v>14.285714285714285</v>
      </c>
      <c r="E21" s="136">
        <v>14.285714285714285</v>
      </c>
      <c r="F21" s="136">
        <v>6.666666666666667</v>
      </c>
      <c r="G21" s="136">
        <v>13.333333333333334</v>
      </c>
      <c r="H21" s="136">
        <v>46.666666666666664</v>
      </c>
      <c r="I21" s="136">
        <v>40</v>
      </c>
      <c r="J21" s="136">
        <v>33.333333333333329</v>
      </c>
      <c r="K21" s="136">
        <v>16.666666666666664</v>
      </c>
      <c r="L21" s="136">
        <v>-16.666666666666664</v>
      </c>
      <c r="M21" s="136">
        <v>-50</v>
      </c>
    </row>
    <row r="22" spans="1:14" x14ac:dyDescent="0.25">
      <c r="A22" s="118">
        <v>41061</v>
      </c>
      <c r="B22" s="136">
        <v>-5</v>
      </c>
      <c r="C22" s="136">
        <v>0</v>
      </c>
      <c r="D22" s="136">
        <v>-10</v>
      </c>
      <c r="E22" s="136">
        <v>0</v>
      </c>
      <c r="F22" s="136">
        <v>6.666666666666667</v>
      </c>
      <c r="G22" s="136">
        <v>13.333333333333334</v>
      </c>
      <c r="H22" s="136">
        <v>46.666666666666664</v>
      </c>
      <c r="I22" s="136">
        <v>40</v>
      </c>
      <c r="J22" s="136">
        <v>33.333333333333329</v>
      </c>
      <c r="K22" s="136">
        <v>16.666666666666664</v>
      </c>
      <c r="L22" s="136">
        <v>-16.666666666666664</v>
      </c>
      <c r="M22" s="136">
        <v>-50</v>
      </c>
    </row>
    <row r="23" spans="1:14" x14ac:dyDescent="0.25">
      <c r="A23" s="118">
        <v>41153</v>
      </c>
      <c r="B23" s="136">
        <v>-14.000000000000002</v>
      </c>
      <c r="C23" s="136">
        <v>18</v>
      </c>
      <c r="D23" s="136">
        <v>9</v>
      </c>
      <c r="E23" s="136">
        <v>-9</v>
      </c>
      <c r="F23" s="136">
        <v>15</v>
      </c>
      <c r="G23" s="136">
        <v>8</v>
      </c>
      <c r="H23" s="136">
        <v>8</v>
      </c>
      <c r="I23" s="136">
        <v>0</v>
      </c>
      <c r="J23" s="136">
        <v>-17</v>
      </c>
      <c r="K23" s="136">
        <v>0</v>
      </c>
      <c r="L23" s="136">
        <v>-17</v>
      </c>
      <c r="M23" s="136">
        <v>0</v>
      </c>
    </row>
    <row r="24" spans="1:14" x14ac:dyDescent="0.25">
      <c r="A24" s="118">
        <v>41244</v>
      </c>
      <c r="B24" s="136">
        <v>8.3333333333333321</v>
      </c>
      <c r="C24" s="136">
        <v>12.5</v>
      </c>
      <c r="D24" s="136">
        <v>29.166666666666668</v>
      </c>
      <c r="E24" s="136">
        <v>8.3333333333333321</v>
      </c>
      <c r="F24" s="136">
        <v>0</v>
      </c>
      <c r="G24" s="136">
        <v>-6.666666666666667</v>
      </c>
      <c r="H24" s="136">
        <v>13.333333333333334</v>
      </c>
      <c r="I24" s="136">
        <v>0</v>
      </c>
      <c r="J24" s="136">
        <v>42.857142857142854</v>
      </c>
      <c r="K24" s="136">
        <v>28.571428571428569</v>
      </c>
      <c r="L24" s="136">
        <v>42.857142857142854</v>
      </c>
      <c r="M24" s="136">
        <v>14.285714285714285</v>
      </c>
    </row>
    <row r="25" spans="1:14" x14ac:dyDescent="0.25">
      <c r="A25" s="118">
        <v>41334</v>
      </c>
      <c r="B25" s="136">
        <v>-18.181818181818183</v>
      </c>
      <c r="C25" s="136">
        <v>-27.27272727272727</v>
      </c>
      <c r="D25" s="136">
        <v>-31.818181818181817</v>
      </c>
      <c r="E25" s="136">
        <v>-40.909090909090914</v>
      </c>
      <c r="F25" s="136">
        <v>-18.75</v>
      </c>
      <c r="G25" s="136">
        <v>-25</v>
      </c>
      <c r="H25" s="136">
        <v>-18.75</v>
      </c>
      <c r="I25" s="136">
        <v>-25</v>
      </c>
      <c r="J25" s="136">
        <v>-42.857142857142854</v>
      </c>
      <c r="K25" s="136">
        <v>-42.857142857142854</v>
      </c>
      <c r="L25" s="136">
        <v>-42.857142857142854</v>
      </c>
      <c r="M25" s="136">
        <v>-28.571428571428569</v>
      </c>
    </row>
    <row r="26" spans="1:14" x14ac:dyDescent="0.25">
      <c r="A26" s="118">
        <v>41426</v>
      </c>
      <c r="B26" s="136">
        <v>0</v>
      </c>
      <c r="C26" s="136">
        <v>10.526315789473683</v>
      </c>
      <c r="D26" s="136">
        <v>5.2631578947368416</v>
      </c>
      <c r="E26" s="136">
        <v>5.2631578947368416</v>
      </c>
      <c r="F26" s="136">
        <v>-6.666666666666667</v>
      </c>
      <c r="G26" s="136">
        <v>-20</v>
      </c>
      <c r="H26" s="136">
        <v>-33.333333333333329</v>
      </c>
      <c r="I26" s="136">
        <v>-13.333333333333334</v>
      </c>
      <c r="J26" s="136">
        <v>-42.857142857142854</v>
      </c>
      <c r="K26" s="136">
        <v>-28.571428571428569</v>
      </c>
      <c r="L26" s="136">
        <v>-28.571428571428569</v>
      </c>
      <c r="M26" s="136">
        <v>-57.142857142857139</v>
      </c>
    </row>
    <row r="27" spans="1:14" x14ac:dyDescent="0.25">
      <c r="A27" s="118">
        <v>41518</v>
      </c>
      <c r="B27" s="136">
        <v>0</v>
      </c>
      <c r="C27" s="136">
        <v>4.7619047619047619</v>
      </c>
      <c r="D27" s="136">
        <v>23.809523809523807</v>
      </c>
      <c r="E27" s="136">
        <v>9.5238095238095237</v>
      </c>
      <c r="F27" s="136">
        <v>-17.647058823529413</v>
      </c>
      <c r="G27" s="136">
        <v>-23.52941176470588</v>
      </c>
      <c r="H27" s="136">
        <v>-17.647058823529413</v>
      </c>
      <c r="I27" s="136">
        <v>-17.647058823529413</v>
      </c>
      <c r="J27" s="136">
        <v>0</v>
      </c>
      <c r="K27" s="136">
        <v>0</v>
      </c>
      <c r="L27" s="136">
        <v>-14.285714285714285</v>
      </c>
      <c r="M27" s="136">
        <v>-28.571428571428569</v>
      </c>
    </row>
    <row r="28" spans="1:14" x14ac:dyDescent="0.25">
      <c r="A28" s="118">
        <v>41609</v>
      </c>
      <c r="B28" s="136">
        <v>16.666666666666664</v>
      </c>
      <c r="C28" s="136">
        <v>16.666666666666664</v>
      </c>
      <c r="D28" s="136">
        <v>38.888888888888893</v>
      </c>
      <c r="E28" s="136">
        <v>11.111111111111111</v>
      </c>
      <c r="F28" s="136">
        <v>28.571428571428569</v>
      </c>
      <c r="G28" s="136">
        <v>57.142857142857139</v>
      </c>
      <c r="H28" s="136">
        <v>42.857142857142854</v>
      </c>
      <c r="I28" s="136">
        <v>7.1428571428571423</v>
      </c>
      <c r="J28" s="136">
        <v>14.285714285714285</v>
      </c>
      <c r="K28" s="136">
        <v>0</v>
      </c>
      <c r="L28" s="136">
        <v>0</v>
      </c>
      <c r="M28" s="136">
        <v>-28.571428571428569</v>
      </c>
    </row>
    <row r="29" spans="1:14" x14ac:dyDescent="0.25">
      <c r="A29" s="118">
        <v>41699</v>
      </c>
      <c r="B29" s="136">
        <v>-21.052631578947366</v>
      </c>
      <c r="C29" s="136">
        <v>0</v>
      </c>
      <c r="D29" s="136">
        <v>-15.789473684210526</v>
      </c>
      <c r="E29" s="136">
        <v>-15.789473684210526</v>
      </c>
      <c r="F29" s="136">
        <v>0</v>
      </c>
      <c r="G29" s="136">
        <v>0</v>
      </c>
      <c r="H29" s="136">
        <v>-10</v>
      </c>
      <c r="I29" s="136">
        <v>-30</v>
      </c>
      <c r="J29" s="136">
        <v>16.666666666666664</v>
      </c>
      <c r="K29" s="136">
        <v>0</v>
      </c>
      <c r="L29" s="136">
        <v>-33.333333333333329</v>
      </c>
      <c r="M29" s="136">
        <v>-66.666666666666657</v>
      </c>
      <c r="N29" s="102"/>
    </row>
    <row r="30" spans="1:14" x14ac:dyDescent="0.25">
      <c r="A30" s="118">
        <v>41791</v>
      </c>
      <c r="B30" s="136">
        <v>-5.5555555555555554</v>
      </c>
      <c r="C30" s="136">
        <v>5.5555555555555554</v>
      </c>
      <c r="D30" s="136">
        <v>11.111111111111111</v>
      </c>
      <c r="E30" s="136">
        <v>11.111111111111111</v>
      </c>
      <c r="F30" s="136">
        <v>-18.181818181818183</v>
      </c>
      <c r="G30" s="136">
        <v>18.181818181818183</v>
      </c>
      <c r="H30" s="136">
        <v>54.54545454545454</v>
      </c>
      <c r="I30" s="136">
        <v>36.363636363636367</v>
      </c>
      <c r="J30" s="136">
        <v>0</v>
      </c>
      <c r="K30" s="136">
        <v>0</v>
      </c>
      <c r="L30" s="136">
        <v>-20</v>
      </c>
      <c r="M30" s="136">
        <v>-20</v>
      </c>
      <c r="N30" s="102"/>
    </row>
    <row r="31" spans="1:14" x14ac:dyDescent="0.25">
      <c r="A31" s="118">
        <v>41883</v>
      </c>
      <c r="B31" s="136">
        <v>0</v>
      </c>
      <c r="C31" s="136">
        <v>25</v>
      </c>
      <c r="D31" s="136">
        <v>25</v>
      </c>
      <c r="E31" s="136">
        <v>12.5</v>
      </c>
      <c r="F31" s="136">
        <v>7.1428571428571423</v>
      </c>
      <c r="G31" s="136">
        <v>14.285714285714285</v>
      </c>
      <c r="H31" s="136">
        <v>35.714285714285715</v>
      </c>
      <c r="I31" s="136">
        <v>14.285714285714285</v>
      </c>
      <c r="J31" s="136">
        <v>-50</v>
      </c>
      <c r="K31" s="136">
        <v>-25</v>
      </c>
      <c r="L31" s="136">
        <v>-25</v>
      </c>
      <c r="M31" s="136">
        <v>-75</v>
      </c>
    </row>
    <row r="32" spans="1:14" x14ac:dyDescent="0.25">
      <c r="A32" s="118">
        <v>41974</v>
      </c>
      <c r="B32" s="136">
        <v>23.076923076923077</v>
      </c>
      <c r="C32" s="136">
        <v>15.384615384615385</v>
      </c>
      <c r="D32" s="136">
        <v>15.384615384615385</v>
      </c>
      <c r="E32" s="136">
        <v>38.461538461538467</v>
      </c>
      <c r="F32" s="136">
        <v>-11.111111111111111</v>
      </c>
      <c r="G32" s="136">
        <v>-11.111111111111111</v>
      </c>
      <c r="H32" s="136">
        <v>-11.111111111111111</v>
      </c>
      <c r="I32" s="136">
        <v>-11.111111111111111</v>
      </c>
      <c r="J32" s="136">
        <v>-25</v>
      </c>
      <c r="K32" s="136">
        <v>-75</v>
      </c>
      <c r="L32" s="136">
        <v>-75</v>
      </c>
      <c r="M32" s="136">
        <v>-75</v>
      </c>
    </row>
    <row r="33" spans="1:18" x14ac:dyDescent="0.25">
      <c r="A33" s="118">
        <v>42064</v>
      </c>
      <c r="B33" s="136">
        <v>6.666666666666667</v>
      </c>
      <c r="C33" s="136">
        <v>20</v>
      </c>
      <c r="D33" s="136">
        <v>13.333333333333334</v>
      </c>
      <c r="E33" s="136">
        <v>33.333333333333329</v>
      </c>
      <c r="F33" s="136">
        <v>0</v>
      </c>
      <c r="G33" s="136">
        <v>-11.111111111111111</v>
      </c>
      <c r="H33" s="136">
        <v>-22.222222222222221</v>
      </c>
      <c r="I33" s="136">
        <v>-22.222222222222221</v>
      </c>
      <c r="J33" s="136">
        <v>25</v>
      </c>
      <c r="K33" s="136">
        <v>25</v>
      </c>
      <c r="L33" s="136">
        <v>0</v>
      </c>
      <c r="M33" s="136">
        <v>-75</v>
      </c>
    </row>
    <row r="34" spans="1:18" x14ac:dyDescent="0.25">
      <c r="A34" s="118">
        <v>42156</v>
      </c>
      <c r="B34" s="136">
        <v>-5.8823529411764701</v>
      </c>
      <c r="C34" s="136">
        <v>0</v>
      </c>
      <c r="D34" s="136">
        <v>5.8823529411764701</v>
      </c>
      <c r="E34" s="136">
        <v>11.76470588235294</v>
      </c>
      <c r="F34" s="136">
        <v>7.1428571428571423</v>
      </c>
      <c r="G34" s="136">
        <v>7.1428571428571423</v>
      </c>
      <c r="H34" s="136">
        <v>-7.1428571428571423</v>
      </c>
      <c r="I34" s="136">
        <v>-28.571428571428569</v>
      </c>
      <c r="J34" s="136">
        <v>-40</v>
      </c>
      <c r="K34" s="136">
        <v>-60</v>
      </c>
      <c r="L34" s="136">
        <v>-40</v>
      </c>
      <c r="M34" s="136">
        <v>-60</v>
      </c>
    </row>
    <row r="35" spans="1:18" x14ac:dyDescent="0.25">
      <c r="A35" s="118">
        <v>42248</v>
      </c>
      <c r="B35" s="136">
        <v>0</v>
      </c>
      <c r="C35" s="136">
        <v>21.428571428571427</v>
      </c>
      <c r="D35" s="136">
        <v>14.285714285714285</v>
      </c>
      <c r="E35" s="136">
        <v>28.571428571428569</v>
      </c>
      <c r="F35" s="136">
        <v>7.6923076923076925</v>
      </c>
      <c r="G35" s="136">
        <v>-7.6923076923076925</v>
      </c>
      <c r="H35" s="136">
        <v>-7.6923076923076925</v>
      </c>
      <c r="I35" s="136">
        <v>7.6923076923076925</v>
      </c>
      <c r="J35" s="136">
        <v>0</v>
      </c>
      <c r="K35" s="136">
        <v>-20</v>
      </c>
      <c r="L35" s="136">
        <v>0</v>
      </c>
      <c r="M35" s="136">
        <v>-40</v>
      </c>
    </row>
    <row r="36" spans="1:18" x14ac:dyDescent="0.25">
      <c r="A36" s="118">
        <v>42339</v>
      </c>
      <c r="B36" s="136">
        <v>0</v>
      </c>
      <c r="C36" s="136">
        <v>13.333333333333334</v>
      </c>
      <c r="D36" s="136">
        <v>20</v>
      </c>
      <c r="E36" s="136">
        <v>53.333333333333336</v>
      </c>
      <c r="F36" s="136">
        <v>9.0909090909090917</v>
      </c>
      <c r="G36" s="136">
        <v>18.181818181818183</v>
      </c>
      <c r="H36" s="136">
        <v>0</v>
      </c>
      <c r="I36" s="136">
        <v>9.0909090909090917</v>
      </c>
      <c r="J36" s="136">
        <v>0</v>
      </c>
      <c r="K36" s="136">
        <v>40</v>
      </c>
      <c r="L36" s="136">
        <v>-20</v>
      </c>
      <c r="M36" s="136">
        <v>-40</v>
      </c>
      <c r="R36" s="17" t="s">
        <v>30</v>
      </c>
    </row>
    <row r="37" spans="1:18" x14ac:dyDescent="0.25">
      <c r="A37" s="118">
        <v>42430</v>
      </c>
      <c r="B37" s="136">
        <v>-31.25</v>
      </c>
      <c r="C37" s="136">
        <v>-18.75</v>
      </c>
      <c r="D37" s="136">
        <v>-25</v>
      </c>
      <c r="E37" s="136">
        <v>-25</v>
      </c>
      <c r="F37" s="136">
        <v>-11.111111111111111</v>
      </c>
      <c r="G37" s="136">
        <v>-33.333333333333329</v>
      </c>
      <c r="H37" s="136">
        <v>-33.333333333333329</v>
      </c>
      <c r="I37" s="136">
        <v>-22.222222222222221</v>
      </c>
      <c r="J37" s="136">
        <v>-40</v>
      </c>
      <c r="K37" s="136">
        <v>-60</v>
      </c>
      <c r="L37" s="136">
        <v>-40</v>
      </c>
      <c r="M37" s="136">
        <v>-60</v>
      </c>
    </row>
    <row r="38" spans="1:18" x14ac:dyDescent="0.25">
      <c r="A38" s="118">
        <v>42522</v>
      </c>
      <c r="B38" s="136">
        <v>5.5555555555555554</v>
      </c>
      <c r="C38" s="136">
        <v>11.111111111111111</v>
      </c>
      <c r="D38" s="136">
        <v>-11.111111111111111</v>
      </c>
      <c r="E38" s="136">
        <v>-16.666666666666664</v>
      </c>
      <c r="F38" s="136">
        <v>-10</v>
      </c>
      <c r="G38" s="136">
        <v>-10</v>
      </c>
      <c r="H38" s="136">
        <v>0</v>
      </c>
      <c r="I38" s="136">
        <v>-10</v>
      </c>
      <c r="J38" s="136">
        <v>0</v>
      </c>
      <c r="K38" s="136">
        <v>0</v>
      </c>
      <c r="L38" s="136">
        <v>0</v>
      </c>
      <c r="M38" s="136">
        <v>-40</v>
      </c>
    </row>
    <row r="39" spans="1:18" x14ac:dyDescent="0.25">
      <c r="A39" s="118">
        <v>42614</v>
      </c>
      <c r="B39" s="136">
        <v>-6.666666666666667</v>
      </c>
      <c r="C39" s="136">
        <v>-6.666666666666667</v>
      </c>
      <c r="D39" s="136">
        <v>-20</v>
      </c>
      <c r="E39" s="136">
        <v>-33.333333333333329</v>
      </c>
      <c r="F39" s="136">
        <v>-25</v>
      </c>
      <c r="G39" s="136">
        <v>-37.5</v>
      </c>
      <c r="H39" s="136">
        <v>-37.5</v>
      </c>
      <c r="I39" s="136">
        <v>-50</v>
      </c>
      <c r="J39" s="136">
        <v>-25</v>
      </c>
      <c r="K39" s="136">
        <v>-25</v>
      </c>
      <c r="L39" s="136">
        <v>-25</v>
      </c>
      <c r="M39" s="136">
        <v>-50</v>
      </c>
    </row>
    <row r="40" spans="1:18" x14ac:dyDescent="0.25">
      <c r="A40" s="118">
        <v>42705</v>
      </c>
      <c r="B40" s="136">
        <v>20</v>
      </c>
      <c r="C40" s="136">
        <v>13.333333333333334</v>
      </c>
      <c r="D40" s="136">
        <v>13.333333333333334</v>
      </c>
      <c r="E40" s="136">
        <v>-13.333333333333334</v>
      </c>
      <c r="F40" s="136">
        <v>10</v>
      </c>
      <c r="G40" s="136">
        <v>20</v>
      </c>
      <c r="H40" s="136">
        <v>0</v>
      </c>
      <c r="I40" s="136">
        <v>-20</v>
      </c>
      <c r="J40" s="136">
        <v>-40</v>
      </c>
      <c r="K40" s="136">
        <v>-60</v>
      </c>
      <c r="L40" s="136">
        <v>-60</v>
      </c>
      <c r="M40" s="136">
        <v>-40</v>
      </c>
    </row>
    <row r="41" spans="1:18" x14ac:dyDescent="0.25">
      <c r="A41" s="118">
        <v>42795</v>
      </c>
      <c r="B41" s="136">
        <v>-6.666666666666667</v>
      </c>
      <c r="C41" s="136">
        <v>-46.666666666666664</v>
      </c>
      <c r="D41" s="136">
        <v>-20</v>
      </c>
      <c r="E41" s="136">
        <v>-33.333333333333329</v>
      </c>
      <c r="F41" s="136">
        <v>-10</v>
      </c>
      <c r="G41" s="136">
        <v>-10</v>
      </c>
      <c r="H41" s="136">
        <v>-20</v>
      </c>
      <c r="I41" s="136">
        <v>-30</v>
      </c>
      <c r="J41" s="136">
        <v>0</v>
      </c>
      <c r="K41" s="136">
        <v>-60</v>
      </c>
      <c r="L41" s="136">
        <v>-60</v>
      </c>
      <c r="M41" s="136">
        <v>-60</v>
      </c>
    </row>
    <row r="42" spans="1:18" x14ac:dyDescent="0.25">
      <c r="A42" s="118">
        <v>42887</v>
      </c>
      <c r="B42" s="136">
        <v>-23.52941176470588</v>
      </c>
      <c r="C42" s="136">
        <v>-5.8823529411764701</v>
      </c>
      <c r="D42" s="136">
        <v>5.8823529411764701</v>
      </c>
      <c r="E42" s="136">
        <v>-11.76470588235294</v>
      </c>
      <c r="F42" s="136">
        <v>-10</v>
      </c>
      <c r="G42" s="136">
        <v>-20</v>
      </c>
      <c r="H42" s="136">
        <v>-50</v>
      </c>
      <c r="I42" s="136">
        <v>-60</v>
      </c>
      <c r="J42" s="136">
        <v>40</v>
      </c>
      <c r="K42" s="136">
        <v>20</v>
      </c>
      <c r="L42" s="136">
        <v>20</v>
      </c>
      <c r="M42" s="136">
        <v>-20</v>
      </c>
    </row>
    <row r="43" spans="1:18" x14ac:dyDescent="0.25">
      <c r="A43" s="118">
        <v>42979</v>
      </c>
      <c r="B43" s="136">
        <v>0</v>
      </c>
      <c r="C43" s="136">
        <v>-29.411764705882355</v>
      </c>
      <c r="D43" s="136">
        <v>-23.52941176470588</v>
      </c>
      <c r="E43" s="136">
        <v>-35.294117647058826</v>
      </c>
      <c r="F43" s="136">
        <v>0</v>
      </c>
      <c r="G43" s="136">
        <v>11.111111111111111</v>
      </c>
      <c r="H43" s="136">
        <v>-11.111111111111111</v>
      </c>
      <c r="I43" s="136">
        <v>11.111111111111111</v>
      </c>
      <c r="J43" s="136">
        <v>-66.666666666666657</v>
      </c>
      <c r="K43" s="136">
        <v>-66.666666666666657</v>
      </c>
      <c r="L43" s="136">
        <v>-33.333333333333329</v>
      </c>
      <c r="M43" s="136">
        <v>-100</v>
      </c>
    </row>
    <row r="44" spans="1:18" x14ac:dyDescent="0.25">
      <c r="A44" s="118">
        <v>43070</v>
      </c>
      <c r="B44" s="136">
        <v>0</v>
      </c>
      <c r="C44" s="136">
        <v>-18.181818181818183</v>
      </c>
      <c r="D44" s="136">
        <v>-36.363636363636367</v>
      </c>
      <c r="E44" s="136">
        <v>-18.181818181818183</v>
      </c>
      <c r="F44" s="136">
        <v>-14.285714285714285</v>
      </c>
      <c r="G44" s="136">
        <v>0</v>
      </c>
      <c r="H44" s="136">
        <v>0</v>
      </c>
      <c r="I44" s="136">
        <v>-14.285714285714285</v>
      </c>
      <c r="J44" s="136">
        <v>-50</v>
      </c>
      <c r="K44" s="136">
        <v>-50</v>
      </c>
      <c r="L44" s="136">
        <v>-50</v>
      </c>
      <c r="M44" s="136">
        <v>-75</v>
      </c>
    </row>
    <row r="45" spans="1:18" x14ac:dyDescent="0.25">
      <c r="A45" s="118">
        <v>43160</v>
      </c>
      <c r="B45" s="136">
        <v>-12.5</v>
      </c>
      <c r="C45" s="136">
        <v>-25</v>
      </c>
      <c r="D45" s="136">
        <v>-18.75</v>
      </c>
      <c r="E45" s="136">
        <v>-25</v>
      </c>
      <c r="F45" s="136">
        <v>11.111111111111111</v>
      </c>
      <c r="G45" s="136">
        <v>-11.111111111111111</v>
      </c>
      <c r="H45" s="136">
        <v>-11.111111111111111</v>
      </c>
      <c r="I45" s="136">
        <v>0</v>
      </c>
      <c r="J45" s="136">
        <v>-75</v>
      </c>
      <c r="K45" s="136">
        <v>-50</v>
      </c>
      <c r="L45" s="136">
        <v>-50</v>
      </c>
      <c r="M45" s="136">
        <v>-75</v>
      </c>
    </row>
    <row r="46" spans="1:18" x14ac:dyDescent="0.25">
      <c r="A46" s="118">
        <v>43252</v>
      </c>
      <c r="B46" s="136">
        <v>-27.27272727272727</v>
      </c>
      <c r="C46" s="136">
        <v>0</v>
      </c>
      <c r="D46" s="136">
        <v>0</v>
      </c>
      <c r="E46" s="136">
        <v>0</v>
      </c>
      <c r="F46" s="136">
        <v>25</v>
      </c>
      <c r="G46" s="136">
        <v>0</v>
      </c>
      <c r="H46" s="136">
        <v>0</v>
      </c>
      <c r="I46" s="136">
        <v>-12.5</v>
      </c>
      <c r="J46" s="136">
        <v>-75</v>
      </c>
      <c r="K46" s="136">
        <v>-75</v>
      </c>
      <c r="L46" s="136">
        <v>-50</v>
      </c>
      <c r="M46" s="136">
        <v>-75</v>
      </c>
    </row>
    <row r="47" spans="1:18" x14ac:dyDescent="0.25">
      <c r="A47" s="118">
        <v>43344</v>
      </c>
      <c r="B47" s="136">
        <v>7.6923076923076925</v>
      </c>
      <c r="C47" s="136">
        <v>-7.6923076923076925</v>
      </c>
      <c r="D47" s="136">
        <v>-15.384615384615385</v>
      </c>
      <c r="E47" s="136">
        <v>0</v>
      </c>
      <c r="F47" s="136">
        <v>0</v>
      </c>
      <c r="G47" s="136">
        <v>0</v>
      </c>
      <c r="H47" s="136">
        <v>-11.111111111111111</v>
      </c>
      <c r="I47" s="136">
        <v>11.111111111111111</v>
      </c>
      <c r="J47" s="136">
        <v>0</v>
      </c>
      <c r="K47" s="136">
        <v>0</v>
      </c>
      <c r="L47" s="136">
        <v>0</v>
      </c>
      <c r="M47" s="136">
        <v>-25</v>
      </c>
    </row>
    <row r="48" spans="1:18" x14ac:dyDescent="0.25">
      <c r="A48" s="118">
        <v>43435</v>
      </c>
      <c r="B48" s="136">
        <v>6.25</v>
      </c>
      <c r="C48" s="136">
        <v>0</v>
      </c>
      <c r="D48" s="136">
        <v>12.5</v>
      </c>
      <c r="E48" s="136">
        <v>25</v>
      </c>
      <c r="F48" s="136">
        <v>0</v>
      </c>
      <c r="G48" s="136">
        <v>-12.5</v>
      </c>
      <c r="H48" s="136">
        <v>0</v>
      </c>
      <c r="I48" s="136">
        <v>12.5</v>
      </c>
      <c r="J48" s="136">
        <v>0</v>
      </c>
      <c r="K48" s="136">
        <v>-25</v>
      </c>
      <c r="L48" s="136">
        <v>-25</v>
      </c>
      <c r="M48" s="136">
        <v>-50</v>
      </c>
    </row>
    <row r="49" spans="1:15" x14ac:dyDescent="0.25">
      <c r="A49" s="118">
        <v>43525</v>
      </c>
      <c r="B49" s="136">
        <v>-12.5</v>
      </c>
      <c r="C49" s="136">
        <v>18.75</v>
      </c>
      <c r="D49" s="136">
        <v>6.25</v>
      </c>
      <c r="E49" s="136">
        <v>12.5</v>
      </c>
      <c r="F49" s="136">
        <v>12.5</v>
      </c>
      <c r="G49" s="136">
        <v>0</v>
      </c>
      <c r="H49" s="136">
        <v>0</v>
      </c>
      <c r="I49" s="136">
        <v>-12.5</v>
      </c>
      <c r="J49" s="136">
        <v>60</v>
      </c>
      <c r="K49" s="136">
        <v>40</v>
      </c>
      <c r="L49" s="136">
        <v>20</v>
      </c>
      <c r="M49" s="136">
        <v>-20</v>
      </c>
    </row>
    <row r="50" spans="1:15" x14ac:dyDescent="0.25">
      <c r="A50" s="118">
        <v>43617</v>
      </c>
      <c r="B50" s="136">
        <v>-13.333333333333334</v>
      </c>
      <c r="C50" s="136">
        <v>20</v>
      </c>
      <c r="D50" s="136">
        <v>46.666666666666664</v>
      </c>
      <c r="E50" s="136">
        <v>40</v>
      </c>
      <c r="F50" s="136">
        <v>0</v>
      </c>
      <c r="G50" s="136">
        <v>0</v>
      </c>
      <c r="H50" s="136">
        <v>28.571428571428569</v>
      </c>
      <c r="I50" s="136">
        <v>28.571428571428569</v>
      </c>
      <c r="J50" s="136">
        <v>40</v>
      </c>
      <c r="K50" s="136">
        <v>20</v>
      </c>
      <c r="L50" s="136">
        <v>0</v>
      </c>
      <c r="M50" s="136">
        <v>-60</v>
      </c>
    </row>
    <row r="51" spans="1:15" x14ac:dyDescent="0.25">
      <c r="A51" s="118">
        <v>43709</v>
      </c>
      <c r="B51" s="136">
        <v>-7.1428571428571423</v>
      </c>
      <c r="C51" s="136">
        <v>21.428571428571427</v>
      </c>
      <c r="D51" s="136">
        <v>57.142857142857139</v>
      </c>
      <c r="E51" s="136">
        <v>50</v>
      </c>
      <c r="F51" s="136">
        <v>0</v>
      </c>
      <c r="G51" s="136">
        <v>12.5</v>
      </c>
      <c r="H51" s="136">
        <v>12.5</v>
      </c>
      <c r="I51" s="136">
        <v>0</v>
      </c>
      <c r="J51" s="136">
        <v>50</v>
      </c>
      <c r="K51" s="136">
        <v>50</v>
      </c>
      <c r="L51" s="136">
        <v>-25</v>
      </c>
      <c r="M51" s="136">
        <v>-100</v>
      </c>
    </row>
    <row r="52" spans="1:15" x14ac:dyDescent="0.25"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</row>
    <row r="53" spans="1:15" x14ac:dyDescent="0.25"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</row>
    <row r="54" spans="1:15" x14ac:dyDescent="0.25"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</row>
    <row r="55" spans="1:15" x14ac:dyDescent="0.25"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  <row r="56" spans="1:15" x14ac:dyDescent="0.25"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</row>
    <row r="57" spans="1:15" x14ac:dyDescent="0.25"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O57" s="54"/>
    </row>
    <row r="58" spans="1:15" x14ac:dyDescent="0.25"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</row>
    <row r="59" spans="1:15" x14ac:dyDescent="0.25"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</row>
    <row r="60" spans="1:15" x14ac:dyDescent="0.25"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</row>
    <row r="61" spans="1:15" x14ac:dyDescent="0.25"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</row>
    <row r="62" spans="1:15" x14ac:dyDescent="0.25"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</row>
    <row r="63" spans="1:15" x14ac:dyDescent="0.25"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</row>
    <row r="64" spans="1:15" x14ac:dyDescent="0.25"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</row>
    <row r="65" spans="2:13" x14ac:dyDescent="0.25"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</row>
    <row r="66" spans="2:13" x14ac:dyDescent="0.25"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</row>
    <row r="67" spans="2:13" x14ac:dyDescent="0.25"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</row>
    <row r="68" spans="2:13" x14ac:dyDescent="0.25"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</row>
    <row r="69" spans="2:13" x14ac:dyDescent="0.25"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</row>
    <row r="70" spans="2:13" x14ac:dyDescent="0.25"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</row>
    <row r="71" spans="2:13" x14ac:dyDescent="0.25"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</row>
    <row r="72" spans="2:13" x14ac:dyDescent="0.25"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</row>
    <row r="73" spans="2:13" x14ac:dyDescent="0.25"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</row>
    <row r="74" spans="2:13" x14ac:dyDescent="0.25"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</row>
    <row r="75" spans="2:13" x14ac:dyDescent="0.25"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</row>
    <row r="76" spans="2:13" x14ac:dyDescent="0.25"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</row>
    <row r="77" spans="2:13" x14ac:dyDescent="0.25"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</row>
    <row r="78" spans="2:13" x14ac:dyDescent="0.25"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</row>
    <row r="79" spans="2:13" x14ac:dyDescent="0.25"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</row>
    <row r="80" spans="2:13" x14ac:dyDescent="0.25"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</row>
    <row r="81" spans="2:13" x14ac:dyDescent="0.25"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</row>
    <row r="82" spans="2:13" x14ac:dyDescent="0.25"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</row>
    <row r="83" spans="2:13" x14ac:dyDescent="0.25"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</row>
    <row r="84" spans="2:13" x14ac:dyDescent="0.25"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</row>
    <row r="85" spans="2:13" x14ac:dyDescent="0.25"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</row>
    <row r="86" spans="2:13" x14ac:dyDescent="0.25"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</row>
    <row r="87" spans="2:13" x14ac:dyDescent="0.25"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</row>
    <row r="88" spans="2:13" x14ac:dyDescent="0.25"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</row>
    <row r="89" spans="2:13" x14ac:dyDescent="0.25"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</row>
    <row r="90" spans="2:13" x14ac:dyDescent="0.25"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</row>
    <row r="91" spans="2:13" x14ac:dyDescent="0.25"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</row>
    <row r="92" spans="2:13" x14ac:dyDescent="0.25"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</row>
    <row r="93" spans="2:13" x14ac:dyDescent="0.25"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</row>
    <row r="94" spans="2:13" x14ac:dyDescent="0.25"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</row>
    <row r="95" spans="2:13" x14ac:dyDescent="0.25"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</row>
    <row r="96" spans="2:13" x14ac:dyDescent="0.25"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</row>
    <row r="97" spans="2:13" x14ac:dyDescent="0.25"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</row>
    <row r="98" spans="2:13" x14ac:dyDescent="0.25"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</row>
    <row r="99" spans="2:13" x14ac:dyDescent="0.25"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</row>
    <row r="100" spans="2:13" x14ac:dyDescent="0.25"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</row>
    <row r="101" spans="2:13" x14ac:dyDescent="0.25"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</row>
  </sheetData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U58"/>
  <sheetViews>
    <sheetView zoomScale="80" zoomScaleNormal="80" zoomScaleSheetLayoutView="85" workbookViewId="0"/>
  </sheetViews>
  <sheetFormatPr baseColWidth="10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144</v>
      </c>
    </row>
    <row r="2" spans="1:21" ht="15" customHeight="1" x14ac:dyDescent="0.25">
      <c r="A2" s="17" t="s">
        <v>142</v>
      </c>
      <c r="B2" s="17" t="s">
        <v>143</v>
      </c>
    </row>
    <row r="3" spans="1:21" x14ac:dyDescent="0.25">
      <c r="A3" s="17" t="s">
        <v>1</v>
      </c>
      <c r="B3" s="17" t="s">
        <v>143</v>
      </c>
    </row>
    <row r="4" spans="1:21" x14ac:dyDescent="0.25">
      <c r="A4" s="17" t="s">
        <v>16</v>
      </c>
      <c r="B4" s="17" t="s">
        <v>143</v>
      </c>
    </row>
    <row r="5" spans="1:21" x14ac:dyDescent="0.25">
      <c r="B5" s="318"/>
      <c r="C5" s="318"/>
      <c r="D5" s="318"/>
      <c r="E5" s="318"/>
      <c r="F5" s="318"/>
      <c r="G5" s="318"/>
      <c r="H5" s="318"/>
      <c r="I5" s="318"/>
      <c r="K5" s="115"/>
    </row>
    <row r="6" spans="1:21" x14ac:dyDescent="0.25">
      <c r="B6" s="17" t="s">
        <v>102</v>
      </c>
      <c r="C6" s="133"/>
      <c r="D6" s="133">
        <v>100</v>
      </c>
      <c r="E6" s="133"/>
      <c r="F6" s="133"/>
      <c r="G6" s="133"/>
      <c r="H6" s="133"/>
    </row>
    <row r="7" spans="1:21" x14ac:dyDescent="0.25">
      <c r="B7" s="137" t="s">
        <v>103</v>
      </c>
      <c r="C7" s="91"/>
      <c r="D7" s="91"/>
      <c r="F7" s="137" t="s">
        <v>104</v>
      </c>
      <c r="G7" s="91"/>
      <c r="H7" s="91"/>
    </row>
    <row r="8" spans="1:21" x14ac:dyDescent="0.25">
      <c r="A8" s="112"/>
      <c r="B8" s="112" t="s">
        <v>0</v>
      </c>
      <c r="C8" s="112" t="s">
        <v>1</v>
      </c>
      <c r="D8" s="112" t="s">
        <v>16</v>
      </c>
      <c r="F8" s="112" t="s">
        <v>0</v>
      </c>
      <c r="G8" s="112" t="s">
        <v>1</v>
      </c>
      <c r="H8" s="112" t="s">
        <v>16</v>
      </c>
      <c r="I8" s="112"/>
      <c r="L8" s="145" t="s">
        <v>23</v>
      </c>
    </row>
    <row r="9" spans="1:21" x14ac:dyDescent="0.25">
      <c r="A9" s="62" t="s">
        <v>105</v>
      </c>
      <c r="B9" s="73">
        <v>-57.142857142857139</v>
      </c>
      <c r="C9" s="73">
        <v>-25</v>
      </c>
      <c r="D9" s="73">
        <v>0</v>
      </c>
      <c r="E9" s="73"/>
      <c r="F9" s="73">
        <v>-40</v>
      </c>
      <c r="G9" s="113">
        <v>-42.857142857142854</v>
      </c>
      <c r="H9" s="113">
        <v>-0.5</v>
      </c>
      <c r="I9" s="114"/>
      <c r="L9" s="145" t="s">
        <v>109</v>
      </c>
    </row>
    <row r="10" spans="1:21" x14ac:dyDescent="0.25">
      <c r="A10" s="62" t="s">
        <v>106</v>
      </c>
      <c r="B10" s="73">
        <v>-35.714285714285715</v>
      </c>
      <c r="C10" s="73">
        <v>-50</v>
      </c>
      <c r="D10" s="73">
        <v>0</v>
      </c>
      <c r="E10" s="73"/>
      <c r="F10" s="73">
        <v>-20</v>
      </c>
      <c r="G10" s="113">
        <v>0</v>
      </c>
      <c r="H10" s="113">
        <v>-0.5</v>
      </c>
      <c r="I10" s="114"/>
    </row>
    <row r="11" spans="1:21" x14ac:dyDescent="0.25">
      <c r="A11" s="62" t="s">
        <v>107</v>
      </c>
      <c r="B11" s="73">
        <v>14.285714285714285</v>
      </c>
      <c r="C11" s="73">
        <v>0</v>
      </c>
      <c r="D11" s="73">
        <v>0</v>
      </c>
      <c r="E11" s="73"/>
      <c r="F11" s="73">
        <v>26.666666666666668</v>
      </c>
      <c r="G11" s="113">
        <v>42.857142857142854</v>
      </c>
      <c r="H11" s="113">
        <v>0</v>
      </c>
      <c r="I11" s="116"/>
      <c r="L11" s="63"/>
    </row>
    <row r="12" spans="1:21" x14ac:dyDescent="0.25">
      <c r="A12" s="62" t="s">
        <v>108</v>
      </c>
      <c r="B12" s="73">
        <v>28.571428571428569</v>
      </c>
      <c r="C12" s="73">
        <v>-12.5</v>
      </c>
      <c r="D12" s="73">
        <v>0</v>
      </c>
      <c r="E12" s="73"/>
      <c r="F12" s="117">
        <v>26.666666666666668</v>
      </c>
      <c r="G12" s="73">
        <v>42.857142857142854</v>
      </c>
      <c r="H12" s="73">
        <v>0.5</v>
      </c>
      <c r="I12" s="116"/>
      <c r="L12" s="134"/>
    </row>
    <row r="13" spans="1:21" x14ac:dyDescent="0.25">
      <c r="U13" s="20"/>
    </row>
    <row r="14" spans="1:21" x14ac:dyDescent="0.25">
      <c r="U14" s="20"/>
    </row>
    <row r="15" spans="1:21" x14ac:dyDescent="0.25">
      <c r="U15" s="20"/>
    </row>
    <row r="16" spans="1:21" x14ac:dyDescent="0.25">
      <c r="U16" s="20"/>
    </row>
    <row r="55" spans="12:12" x14ac:dyDescent="0.25">
      <c r="L55" s="66" t="s">
        <v>85</v>
      </c>
    </row>
    <row r="58" spans="12:12" x14ac:dyDescent="0.25">
      <c r="L58" s="5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BG150"/>
  <sheetViews>
    <sheetView zoomScale="85" zoomScaleNormal="85" zoomScaleSheetLayoutView="115" workbookViewId="0"/>
  </sheetViews>
  <sheetFormatPr baseColWidth="10" defaultRowHeight="15" x14ac:dyDescent="0.25"/>
  <cols>
    <col min="1" max="1" width="11.42578125" style="17"/>
    <col min="2" max="46" width="20" style="17" customWidth="1"/>
    <col min="47" max="48" width="11.42578125" style="17"/>
    <col min="49" max="60" width="20" style="17" customWidth="1"/>
    <col min="61" max="16384" width="11.42578125" style="17"/>
  </cols>
  <sheetData>
    <row r="1" spans="1:54" x14ac:dyDescent="0.25">
      <c r="A1" s="17" t="s">
        <v>145</v>
      </c>
    </row>
    <row r="2" spans="1:54" x14ac:dyDescent="0.25">
      <c r="A2" s="17" t="s">
        <v>0</v>
      </c>
      <c r="B2" s="17" t="s">
        <v>146</v>
      </c>
    </row>
    <row r="3" spans="1:54" x14ac:dyDescent="0.25">
      <c r="A3" s="17" t="s">
        <v>1</v>
      </c>
      <c r="B3" s="17" t="s">
        <v>146</v>
      </c>
    </row>
    <row r="4" spans="1:54" x14ac:dyDescent="0.25">
      <c r="A4" s="17" t="s">
        <v>16</v>
      </c>
      <c r="B4" s="17" t="s">
        <v>146</v>
      </c>
    </row>
    <row r="6" spans="1:54" x14ac:dyDescent="0.25">
      <c r="A6" s="105"/>
      <c r="B6" s="17" t="s">
        <v>0</v>
      </c>
      <c r="C6" s="105"/>
      <c r="Q6" s="17" t="s">
        <v>1</v>
      </c>
      <c r="AF6" s="17" t="s">
        <v>55</v>
      </c>
    </row>
    <row r="7" spans="1:54" x14ac:dyDescent="0.25">
      <c r="A7" s="17" t="s">
        <v>79</v>
      </c>
      <c r="B7" s="17" t="s">
        <v>52</v>
      </c>
      <c r="C7" s="17" t="s">
        <v>68</v>
      </c>
      <c r="D7" s="17" t="s">
        <v>69</v>
      </c>
      <c r="E7" s="17" t="s">
        <v>70</v>
      </c>
      <c r="F7" s="17" t="s">
        <v>71</v>
      </c>
      <c r="G7" s="17" t="s">
        <v>72</v>
      </c>
      <c r="H7" s="17" t="s">
        <v>73</v>
      </c>
      <c r="I7" s="17" t="s">
        <v>51</v>
      </c>
      <c r="J7" s="17" t="s">
        <v>53</v>
      </c>
      <c r="K7" s="17" t="s">
        <v>74</v>
      </c>
      <c r="L7" s="17" t="s">
        <v>54</v>
      </c>
      <c r="M7" s="17" t="s">
        <v>75</v>
      </c>
      <c r="N7" s="17" t="s">
        <v>76</v>
      </c>
      <c r="O7" s="17" t="s">
        <v>77</v>
      </c>
      <c r="P7" s="17" t="s">
        <v>15</v>
      </c>
      <c r="Q7" s="17" t="s">
        <v>52</v>
      </c>
      <c r="R7" s="17" t="s">
        <v>68</v>
      </c>
      <c r="S7" s="17" t="s">
        <v>69</v>
      </c>
      <c r="T7" s="17" t="s">
        <v>70</v>
      </c>
      <c r="U7" s="17" t="s">
        <v>71</v>
      </c>
      <c r="V7" s="17" t="s">
        <v>72</v>
      </c>
      <c r="W7" s="17" t="s">
        <v>73</v>
      </c>
      <c r="X7" s="17" t="s">
        <v>51</v>
      </c>
      <c r="Y7" s="17" t="s">
        <v>53</v>
      </c>
      <c r="Z7" s="17" t="s">
        <v>74</v>
      </c>
      <c r="AA7" s="17" t="s">
        <v>54</v>
      </c>
      <c r="AB7" s="17" t="s">
        <v>75</v>
      </c>
      <c r="AC7" s="17" t="s">
        <v>76</v>
      </c>
      <c r="AD7" s="17" t="s">
        <v>77</v>
      </c>
      <c r="AE7" s="17" t="s">
        <v>15</v>
      </c>
      <c r="AF7" s="17" t="s">
        <v>52</v>
      </c>
      <c r="AG7" s="17" t="s">
        <v>68</v>
      </c>
      <c r="AH7" s="17" t="s">
        <v>69</v>
      </c>
      <c r="AI7" s="17" t="s">
        <v>70</v>
      </c>
      <c r="AJ7" s="17" t="s">
        <v>71</v>
      </c>
      <c r="AK7" s="17" t="s">
        <v>72</v>
      </c>
      <c r="AL7" s="17" t="s">
        <v>73</v>
      </c>
      <c r="AM7" s="17" t="s">
        <v>51</v>
      </c>
      <c r="AN7" s="17" t="s">
        <v>53</v>
      </c>
      <c r="AO7" s="17" t="s">
        <v>74</v>
      </c>
      <c r="AP7" s="17" t="s">
        <v>54</v>
      </c>
      <c r="AQ7" s="17" t="s">
        <v>75</v>
      </c>
      <c r="AR7" s="17" t="s">
        <v>76</v>
      </c>
      <c r="AS7" s="17" t="s">
        <v>77</v>
      </c>
      <c r="AT7" s="17" t="s">
        <v>15</v>
      </c>
    </row>
    <row r="8" spans="1:54" x14ac:dyDescent="0.25">
      <c r="A8" s="58">
        <v>39539</v>
      </c>
      <c r="B8" s="106">
        <v>5.7142857142857144</v>
      </c>
      <c r="I8" s="106">
        <v>11.428571428571429</v>
      </c>
      <c r="J8" s="106">
        <v>25.714285714285712</v>
      </c>
      <c r="L8" s="106">
        <v>8.5714285714285712</v>
      </c>
      <c r="N8" s="106">
        <v>4.7619047619047619</v>
      </c>
      <c r="Q8" s="103">
        <v>8.235294117647058</v>
      </c>
      <c r="R8" s="103"/>
      <c r="S8" s="103"/>
      <c r="T8" s="103"/>
      <c r="U8" s="102"/>
      <c r="V8" s="102"/>
      <c r="W8" s="132"/>
      <c r="X8" s="106">
        <v>14.509803921568626</v>
      </c>
      <c r="Y8" s="106">
        <v>22.352941176470587</v>
      </c>
      <c r="AA8" s="106">
        <v>5.0971473495058399</v>
      </c>
      <c r="AC8" s="106">
        <v>1.1764705882352942</v>
      </c>
      <c r="AF8" s="98">
        <v>8.235294117647058</v>
      </c>
      <c r="AG8" s="98"/>
      <c r="AH8" s="98"/>
      <c r="AI8" s="98"/>
      <c r="AJ8" s="98"/>
      <c r="AK8" s="98"/>
      <c r="AL8" s="98"/>
      <c r="AM8" s="98">
        <v>14.509803921568626</v>
      </c>
      <c r="AN8" s="98">
        <v>22.352941176470587</v>
      </c>
      <c r="AO8" s="98"/>
      <c r="AP8" s="98">
        <v>5.0971473495058399</v>
      </c>
      <c r="AQ8" s="98"/>
      <c r="AR8" s="98">
        <v>1.1764705882352942</v>
      </c>
      <c r="AS8" s="98"/>
      <c r="AT8" s="98"/>
      <c r="AW8" s="63" t="s">
        <v>24</v>
      </c>
    </row>
    <row r="9" spans="1:54" x14ac:dyDescent="0.25">
      <c r="A9" s="58">
        <v>39630</v>
      </c>
      <c r="B9" s="106">
        <v>6.666666666666667</v>
      </c>
      <c r="I9" s="106">
        <v>12.888888888888889</v>
      </c>
      <c r="J9" s="106">
        <v>21.333333333333336</v>
      </c>
      <c r="L9" s="106">
        <v>5.7777777777777786</v>
      </c>
      <c r="N9" s="106">
        <v>5.7777777777777786</v>
      </c>
      <c r="Q9" s="103">
        <v>10.075319016495488</v>
      </c>
      <c r="R9" s="103"/>
      <c r="S9" s="103"/>
      <c r="T9" s="103"/>
      <c r="U9" s="103"/>
      <c r="V9" s="102"/>
      <c r="W9" s="102"/>
      <c r="X9" s="106">
        <v>14.508624502432552</v>
      </c>
      <c r="Y9" s="106">
        <v>20.890002784739625</v>
      </c>
      <c r="AA9" s="106">
        <v>4.3</v>
      </c>
      <c r="AC9" s="106">
        <v>4.9613576424721932</v>
      </c>
      <c r="AF9" s="98">
        <v>10.075319016495488</v>
      </c>
      <c r="AG9" s="98"/>
      <c r="AH9" s="98"/>
      <c r="AI9" s="98"/>
      <c r="AJ9" s="98"/>
      <c r="AK9" s="98"/>
      <c r="AL9" s="98"/>
      <c r="AM9" s="98">
        <v>14.508624502432552</v>
      </c>
      <c r="AN9" s="98">
        <v>20.890002784739625</v>
      </c>
      <c r="AO9" s="98"/>
      <c r="AP9" s="98">
        <v>4.3</v>
      </c>
      <c r="AQ9" s="98"/>
      <c r="AR9" s="98">
        <v>4.9613576424721932</v>
      </c>
      <c r="AS9" s="98"/>
      <c r="AT9" s="98"/>
      <c r="AW9" s="63" t="s">
        <v>56</v>
      </c>
    </row>
    <row r="10" spans="1:54" x14ac:dyDescent="0.25">
      <c r="A10" s="58">
        <v>39722</v>
      </c>
      <c r="B10" s="106">
        <v>12.549019607843137</v>
      </c>
      <c r="I10" s="106">
        <v>11.76470588235294</v>
      </c>
      <c r="J10" s="106">
        <v>19.6078431372549</v>
      </c>
      <c r="L10" s="106">
        <v>2.3529411764705883</v>
      </c>
      <c r="N10" s="106">
        <v>6.2745098039215685</v>
      </c>
      <c r="Q10" s="106">
        <v>11.763347763347763</v>
      </c>
      <c r="R10" s="109">
        <v>0</v>
      </c>
      <c r="S10" s="109">
        <v>3.8585858585858586</v>
      </c>
      <c r="T10" s="109">
        <v>9.24098124098124</v>
      </c>
      <c r="U10" s="109">
        <v>9.8614718614718626</v>
      </c>
      <c r="V10" s="109">
        <v>9.9249639249639259</v>
      </c>
      <c r="W10" s="109">
        <v>1.875901875901876</v>
      </c>
      <c r="X10" s="106">
        <v>11.78066378066378</v>
      </c>
      <c r="Y10" s="106">
        <v>18.112554112554111</v>
      </c>
      <c r="Z10" s="106">
        <v>0.95238095238095244</v>
      </c>
      <c r="AA10" s="106">
        <v>1.5584415584415585</v>
      </c>
      <c r="AB10" s="106">
        <v>9.5757575757575779</v>
      </c>
      <c r="AC10" s="106">
        <v>4.4617604617604618</v>
      </c>
      <c r="AD10" s="106">
        <v>0.66666666666666663</v>
      </c>
      <c r="AE10" s="106">
        <v>6.366522366522366</v>
      </c>
      <c r="AF10" s="98">
        <v>5.7142857142857144</v>
      </c>
      <c r="AG10" s="98">
        <v>0</v>
      </c>
      <c r="AH10" s="98">
        <v>7.6190476190476186</v>
      </c>
      <c r="AI10" s="98">
        <v>3.8095238095238093</v>
      </c>
      <c r="AJ10" s="98">
        <v>0</v>
      </c>
      <c r="AK10" s="98">
        <v>1.9047619047619047</v>
      </c>
      <c r="AL10" s="98">
        <v>0.95238095238095233</v>
      </c>
      <c r="AM10" s="98">
        <v>32.38095238095238</v>
      </c>
      <c r="AN10" s="98">
        <v>15.238095238095237</v>
      </c>
      <c r="AO10" s="98">
        <v>0</v>
      </c>
      <c r="AP10" s="98">
        <v>8.5714285714285712</v>
      </c>
      <c r="AQ10" s="98">
        <v>0.95238095238095233</v>
      </c>
      <c r="AR10" s="98">
        <v>20</v>
      </c>
      <c r="AS10" s="98">
        <v>0.95238095238095233</v>
      </c>
      <c r="AT10" s="98">
        <v>1.9047619047619047</v>
      </c>
    </row>
    <row r="11" spans="1:54" x14ac:dyDescent="0.25">
      <c r="A11" s="58">
        <v>39783</v>
      </c>
      <c r="B11" s="106">
        <v>18.947496947496948</v>
      </c>
      <c r="I11" s="106">
        <v>8</v>
      </c>
      <c r="J11" s="106">
        <v>17.995115995115995</v>
      </c>
      <c r="L11" s="106">
        <v>6.7765567765567765</v>
      </c>
      <c r="N11" s="106">
        <v>5.2380952380952372</v>
      </c>
      <c r="AW11" s="17" t="s">
        <v>28</v>
      </c>
      <c r="BB11" s="17" t="s">
        <v>29</v>
      </c>
    </row>
    <row r="12" spans="1:54" x14ac:dyDescent="0.25">
      <c r="A12" s="58">
        <v>39873</v>
      </c>
      <c r="B12" s="106">
        <v>19.49776401788786</v>
      </c>
      <c r="I12" s="106">
        <v>7.7628712303634915</v>
      </c>
      <c r="J12" s="106">
        <v>14.587776631120287</v>
      </c>
      <c r="L12" s="106">
        <v>5.5555555555555554</v>
      </c>
      <c r="N12" s="106">
        <v>5.894524959742351</v>
      </c>
      <c r="Q12" s="106">
        <v>14.035087719298245</v>
      </c>
      <c r="R12" s="109">
        <v>0</v>
      </c>
      <c r="S12" s="109">
        <v>4.9122807017543861</v>
      </c>
      <c r="T12" s="109">
        <v>12.280701754385964</v>
      </c>
      <c r="U12" s="109">
        <v>12.280701754385968</v>
      </c>
      <c r="V12" s="109">
        <v>4.9122807017543861</v>
      </c>
      <c r="W12" s="109">
        <v>3.1578947368421053</v>
      </c>
      <c r="X12" s="106">
        <v>13.684210526315788</v>
      </c>
      <c r="Y12" s="106">
        <v>17.543859649122805</v>
      </c>
      <c r="Z12" s="106">
        <v>0</v>
      </c>
      <c r="AA12" s="106">
        <v>2.4561403508771931</v>
      </c>
      <c r="AB12" s="106">
        <v>7.0175438596491224</v>
      </c>
      <c r="AC12" s="106">
        <v>2.807017543859649</v>
      </c>
      <c r="AD12" s="106">
        <v>1.4035087719298245</v>
      </c>
      <c r="AE12" s="106">
        <v>3.5087719298245612</v>
      </c>
      <c r="AF12" s="98">
        <v>3.8095238095238093</v>
      </c>
      <c r="AG12" s="98">
        <v>0</v>
      </c>
      <c r="AH12" s="98">
        <v>10.476190476190476</v>
      </c>
      <c r="AI12" s="98">
        <v>2.8571428571428568</v>
      </c>
      <c r="AJ12" s="98">
        <v>2.8571428571428572</v>
      </c>
      <c r="AK12" s="98">
        <v>0</v>
      </c>
      <c r="AL12" s="98">
        <v>6.6666666666666652</v>
      </c>
      <c r="AM12" s="98">
        <v>21.904761904761905</v>
      </c>
      <c r="AN12" s="98">
        <v>15.238095238095237</v>
      </c>
      <c r="AO12" s="98">
        <v>1.9047619047619047</v>
      </c>
      <c r="AP12" s="98">
        <v>12.380952380952381</v>
      </c>
      <c r="AQ12" s="98">
        <v>7.6190476190476195</v>
      </c>
      <c r="AR12" s="98">
        <v>13.333333333333334</v>
      </c>
      <c r="AS12" s="98">
        <v>0</v>
      </c>
      <c r="AT12" s="98">
        <v>0.95238095238095233</v>
      </c>
    </row>
    <row r="13" spans="1:54" x14ac:dyDescent="0.25">
      <c r="A13" s="58">
        <v>39965</v>
      </c>
      <c r="B13" s="106">
        <v>12.982456140350878</v>
      </c>
      <c r="C13" s="106">
        <v>2.4561403508771931</v>
      </c>
      <c r="D13" s="106">
        <v>4.2105263157894726</v>
      </c>
      <c r="E13" s="106">
        <v>11.578947368421051</v>
      </c>
      <c r="F13" s="106">
        <v>3.5087719298245612</v>
      </c>
      <c r="G13" s="106">
        <v>10.17543859649123</v>
      </c>
      <c r="H13" s="106">
        <v>4.2105263157894735</v>
      </c>
      <c r="I13" s="106">
        <v>11.92982456140351</v>
      </c>
      <c r="J13" s="106">
        <v>18.245614035087719</v>
      </c>
      <c r="K13" s="106">
        <v>1.0526315789473684</v>
      </c>
      <c r="L13" s="106">
        <v>5.6140350877192979</v>
      </c>
      <c r="M13" s="106">
        <v>6.666666666666667</v>
      </c>
      <c r="N13" s="106">
        <v>7.0175438596491224</v>
      </c>
      <c r="O13" s="106">
        <v>0.35087719298245612</v>
      </c>
      <c r="P13" s="106">
        <v>0</v>
      </c>
      <c r="Q13" s="106">
        <v>12.355889724310778</v>
      </c>
      <c r="R13" s="109">
        <v>1.2857142857142858</v>
      </c>
      <c r="S13" s="109">
        <v>4.0701754385964906</v>
      </c>
      <c r="T13" s="109">
        <v>11.283208020050125</v>
      </c>
      <c r="U13" s="109">
        <v>12.255639097744361</v>
      </c>
      <c r="V13" s="109">
        <v>4.5238095238095237</v>
      </c>
      <c r="W13" s="109">
        <v>1.6666666666666667</v>
      </c>
      <c r="X13" s="106">
        <v>13.759398496240602</v>
      </c>
      <c r="Y13" s="106">
        <v>18.854636591478695</v>
      </c>
      <c r="Z13" s="106">
        <v>0</v>
      </c>
      <c r="AA13" s="106">
        <v>2.070175438596491</v>
      </c>
      <c r="AB13" s="106">
        <v>5.0927318295739346</v>
      </c>
      <c r="AC13" s="106">
        <v>11.781954887218046</v>
      </c>
      <c r="AD13" s="106">
        <v>0.33333333333333331</v>
      </c>
      <c r="AE13" s="106">
        <v>0.66666666666666663</v>
      </c>
      <c r="AF13" s="98">
        <v>12.579365079365079</v>
      </c>
      <c r="AG13" s="98">
        <v>0</v>
      </c>
      <c r="AH13" s="98">
        <v>11.071428571428571</v>
      </c>
      <c r="AI13" s="98">
        <v>0</v>
      </c>
      <c r="AJ13" s="98">
        <v>7.6190476190476186</v>
      </c>
      <c r="AK13" s="98">
        <v>0</v>
      </c>
      <c r="AL13" s="98">
        <v>2.8571428571428572</v>
      </c>
      <c r="AM13" s="98">
        <v>18.293650793650794</v>
      </c>
      <c r="AN13" s="98">
        <v>14.484126984126986</v>
      </c>
      <c r="AO13" s="98">
        <v>3.8095238095238093</v>
      </c>
      <c r="AP13" s="98">
        <v>12.698412698412698</v>
      </c>
      <c r="AQ13" s="98">
        <v>3.0555555555555558</v>
      </c>
      <c r="AR13" s="98">
        <v>13.531746031746032</v>
      </c>
      <c r="AS13" s="98">
        <v>0</v>
      </c>
      <c r="AT13" s="98">
        <v>0</v>
      </c>
    </row>
    <row r="14" spans="1:54" x14ac:dyDescent="0.25">
      <c r="A14" s="58">
        <v>40057</v>
      </c>
      <c r="B14" s="106">
        <v>18.653824102740511</v>
      </c>
      <c r="C14" s="106">
        <v>0.74074074074074081</v>
      </c>
      <c r="D14" s="106">
        <v>5.9568856782479074</v>
      </c>
      <c r="E14" s="106">
        <v>10.06994610709781</v>
      </c>
      <c r="F14" s="106">
        <v>5.8869395711500978</v>
      </c>
      <c r="G14" s="106">
        <v>9.4771241830065378</v>
      </c>
      <c r="H14" s="106">
        <v>1.4424951267056532</v>
      </c>
      <c r="I14" s="106">
        <v>9.5860566448801734</v>
      </c>
      <c r="J14" s="106">
        <v>18.327026717119598</v>
      </c>
      <c r="K14" s="106">
        <v>1.091617933723197</v>
      </c>
      <c r="L14" s="106">
        <v>5.6644880174291945</v>
      </c>
      <c r="M14" s="106">
        <v>5.1656920077972703</v>
      </c>
      <c r="N14" s="106">
        <v>7.9371631693613125</v>
      </c>
      <c r="O14" s="106">
        <v>0</v>
      </c>
      <c r="P14" s="106">
        <v>0</v>
      </c>
      <c r="Q14" s="106">
        <v>10.857048748353098</v>
      </c>
      <c r="R14" s="109">
        <v>0.27777777777777779</v>
      </c>
      <c r="S14" s="109">
        <v>5.6776460254721126</v>
      </c>
      <c r="T14" s="109">
        <v>10.841583537235712</v>
      </c>
      <c r="U14" s="109">
        <v>9.933370976849238</v>
      </c>
      <c r="V14" s="109">
        <v>3.9534161490683228</v>
      </c>
      <c r="W14" s="109">
        <v>4.1987263943785678</v>
      </c>
      <c r="X14" s="106">
        <v>10.259332454984628</v>
      </c>
      <c r="Y14" s="106">
        <v>19.548811092289352</v>
      </c>
      <c r="Z14" s="106">
        <v>1.7929292929292926</v>
      </c>
      <c r="AA14" s="106">
        <v>2.6031746031746033</v>
      </c>
      <c r="AB14" s="106">
        <v>4.2425810904071772</v>
      </c>
      <c r="AC14" s="106">
        <v>13.599316142794402</v>
      </c>
      <c r="AD14" s="106">
        <v>0.27777777777777779</v>
      </c>
      <c r="AE14" s="106">
        <v>1.9365079365079363</v>
      </c>
      <c r="AF14" s="98">
        <v>4.4444444444444446</v>
      </c>
      <c r="AG14" s="98">
        <v>0</v>
      </c>
      <c r="AH14" s="98">
        <v>3.3333333333333335</v>
      </c>
      <c r="AI14" s="98">
        <v>5.5555555555555554</v>
      </c>
      <c r="AJ14" s="98">
        <v>1.1111111111111112</v>
      </c>
      <c r="AK14" s="98">
        <v>0</v>
      </c>
      <c r="AL14" s="98">
        <v>5.5555555555555554</v>
      </c>
      <c r="AM14" s="98">
        <v>24.444444444444443</v>
      </c>
      <c r="AN14" s="98">
        <v>14.444444444444443</v>
      </c>
      <c r="AO14" s="98">
        <v>3.3333333333333335</v>
      </c>
      <c r="AP14" s="98">
        <v>7.7777777777777777</v>
      </c>
      <c r="AQ14" s="98">
        <v>5.5555555555555554</v>
      </c>
      <c r="AR14" s="98">
        <v>20</v>
      </c>
      <c r="AS14" s="98">
        <v>4.4444444444444446</v>
      </c>
      <c r="AT14" s="98">
        <v>0</v>
      </c>
    </row>
    <row r="15" spans="1:54" x14ac:dyDescent="0.25">
      <c r="A15" s="58">
        <v>40148</v>
      </c>
      <c r="B15" s="106">
        <v>13.022875816993462</v>
      </c>
      <c r="C15" s="106">
        <v>0.74074074074074081</v>
      </c>
      <c r="D15" s="106">
        <v>4.8529411764705888</v>
      </c>
      <c r="E15" s="106">
        <v>11.721132897603486</v>
      </c>
      <c r="F15" s="106">
        <v>5.1279956427015243</v>
      </c>
      <c r="G15" s="106">
        <v>9.8774509803921564</v>
      </c>
      <c r="H15" s="106">
        <v>6.007625272331155</v>
      </c>
      <c r="I15" s="106">
        <v>9.9291938997821347</v>
      </c>
      <c r="J15" s="106">
        <v>15.958605664488019</v>
      </c>
      <c r="K15" s="106">
        <v>3.9215686274509802</v>
      </c>
      <c r="L15" s="106">
        <v>3.9515250544662304</v>
      </c>
      <c r="M15" s="106">
        <v>3.9733115468409581</v>
      </c>
      <c r="N15" s="106">
        <v>8.60566448801743</v>
      </c>
      <c r="O15" s="106">
        <v>0.74074074074074081</v>
      </c>
      <c r="P15" s="106">
        <v>1.5686274509803921</v>
      </c>
      <c r="Q15" s="106">
        <v>12.727272727272728</v>
      </c>
      <c r="R15" s="109">
        <v>1.2121212121212122</v>
      </c>
      <c r="S15" s="109">
        <v>4.8484848484848486</v>
      </c>
      <c r="T15" s="109">
        <v>14.848484848484853</v>
      </c>
      <c r="U15" s="109">
        <v>10</v>
      </c>
      <c r="V15" s="109">
        <v>4.8484848484848477</v>
      </c>
      <c r="W15" s="109">
        <v>2.7272727272727271</v>
      </c>
      <c r="X15" s="106">
        <v>13.030303030303028</v>
      </c>
      <c r="Y15" s="106">
        <v>17.878787878787879</v>
      </c>
      <c r="Z15" s="106">
        <v>1.5151515151515151</v>
      </c>
      <c r="AA15" s="106">
        <v>3.6363636363636362</v>
      </c>
      <c r="AB15" s="106">
        <v>3.3333333333333335</v>
      </c>
      <c r="AC15" s="106">
        <v>7.5757575757575761</v>
      </c>
      <c r="AD15" s="106">
        <v>0.60606060606060608</v>
      </c>
      <c r="AE15" s="106">
        <v>1.2121212121212122</v>
      </c>
      <c r="AF15" s="98">
        <v>6.666666666666667</v>
      </c>
      <c r="AG15" s="98">
        <v>0.95238095238095233</v>
      </c>
      <c r="AH15" s="98">
        <v>5.7142857142857135</v>
      </c>
      <c r="AI15" s="98">
        <v>2.8571428571428572</v>
      </c>
      <c r="AJ15" s="98">
        <v>2.8571428571428572</v>
      </c>
      <c r="AK15" s="98">
        <v>2.8571428571428568</v>
      </c>
      <c r="AL15" s="98">
        <v>4.7619047619047619</v>
      </c>
      <c r="AM15" s="98">
        <v>21.904761904761905</v>
      </c>
      <c r="AN15" s="98">
        <v>14.285714285714285</v>
      </c>
      <c r="AO15" s="98">
        <v>4.7619047619047619</v>
      </c>
      <c r="AP15" s="98">
        <v>12.380952380952381</v>
      </c>
      <c r="AQ15" s="98">
        <v>1.9047619047619047</v>
      </c>
      <c r="AR15" s="98">
        <v>18.095238095238095</v>
      </c>
      <c r="AS15" s="98">
        <v>0</v>
      </c>
      <c r="AT15" s="98">
        <v>0</v>
      </c>
    </row>
    <row r="16" spans="1:54" x14ac:dyDescent="0.25">
      <c r="A16" s="58">
        <v>40238</v>
      </c>
      <c r="B16" s="106">
        <v>14.427244582043341</v>
      </c>
      <c r="C16" s="106">
        <v>2.1832358674463941</v>
      </c>
      <c r="D16" s="106">
        <v>4.4880174291938992</v>
      </c>
      <c r="E16" s="106">
        <v>11.878224974200206</v>
      </c>
      <c r="F16" s="106">
        <v>2.5971792225662194</v>
      </c>
      <c r="G16" s="106">
        <v>8.174521270496502</v>
      </c>
      <c r="H16" s="106">
        <v>6.257309941520468</v>
      </c>
      <c r="I16" s="106">
        <v>12.205022359821122</v>
      </c>
      <c r="J16" s="106">
        <v>11.308336199977067</v>
      </c>
      <c r="K16" s="106">
        <v>3.3379199633069603</v>
      </c>
      <c r="L16" s="106">
        <v>4.2884990253411299</v>
      </c>
      <c r="M16" s="106">
        <v>8.1699346405228752</v>
      </c>
      <c r="N16" s="106">
        <v>8.4795321637426895</v>
      </c>
      <c r="O16" s="106">
        <v>1.1111111111111112</v>
      </c>
      <c r="P16" s="106">
        <v>1.0939112487100104</v>
      </c>
      <c r="Q16" s="106">
        <v>13.030303030303028</v>
      </c>
      <c r="R16" s="109">
        <v>2.1212121212121215</v>
      </c>
      <c r="S16" s="109">
        <v>3.9393939393939399</v>
      </c>
      <c r="T16" s="109">
        <v>6.9696969696969706</v>
      </c>
      <c r="U16" s="109">
        <v>8.4848484848484862</v>
      </c>
      <c r="V16" s="109">
        <v>8.7878787878787872</v>
      </c>
      <c r="W16" s="109">
        <v>1.2121212121212122</v>
      </c>
      <c r="X16" s="106">
        <v>15.454545454545453</v>
      </c>
      <c r="Y16" s="106">
        <v>18.181818181818183</v>
      </c>
      <c r="Z16" s="106">
        <v>1.5151515151515151</v>
      </c>
      <c r="AA16" s="106">
        <v>3.0303030303030307</v>
      </c>
      <c r="AB16" s="106">
        <v>5.1515151515151523</v>
      </c>
      <c r="AC16" s="106">
        <v>10</v>
      </c>
      <c r="AD16" s="106">
        <v>0.30303030303030304</v>
      </c>
      <c r="AE16" s="106">
        <v>1.8181818181818181</v>
      </c>
      <c r="AF16" s="98">
        <v>8.5714285714285712</v>
      </c>
      <c r="AG16" s="98">
        <v>0</v>
      </c>
      <c r="AH16" s="98">
        <v>4.7619047619047619</v>
      </c>
      <c r="AI16" s="98">
        <v>2.8571428571428572</v>
      </c>
      <c r="AJ16" s="98">
        <v>0</v>
      </c>
      <c r="AK16" s="98">
        <v>0</v>
      </c>
      <c r="AL16" s="98">
        <v>9.5238095238095237</v>
      </c>
      <c r="AM16" s="98">
        <v>26.666666666666668</v>
      </c>
      <c r="AN16" s="98">
        <v>14.285714285714285</v>
      </c>
      <c r="AO16" s="98">
        <v>2.8571428571428568</v>
      </c>
      <c r="AP16" s="98">
        <v>10.476190476190474</v>
      </c>
      <c r="AQ16" s="98">
        <v>1.9047619047619047</v>
      </c>
      <c r="AR16" s="98">
        <v>12.38095238095238</v>
      </c>
      <c r="AS16" s="98">
        <v>3.8095238095238093</v>
      </c>
      <c r="AT16" s="98">
        <v>1.9047619047619047</v>
      </c>
    </row>
    <row r="17" spans="1:57" x14ac:dyDescent="0.25">
      <c r="A17" s="58">
        <v>40330</v>
      </c>
      <c r="B17" s="106">
        <v>12.962962962962962</v>
      </c>
      <c r="C17" s="106">
        <v>1.8518518518518516</v>
      </c>
      <c r="D17" s="106">
        <v>4.0740740740740735</v>
      </c>
      <c r="E17" s="106">
        <v>9.2592592592592595</v>
      </c>
      <c r="F17" s="106">
        <v>5.9259259259259265</v>
      </c>
      <c r="G17" s="106">
        <v>8.8888888888888893</v>
      </c>
      <c r="H17" s="106">
        <v>2.592592592592593</v>
      </c>
      <c r="I17" s="106">
        <v>12.222222222222221</v>
      </c>
      <c r="J17" s="106">
        <v>17.037037037037038</v>
      </c>
      <c r="K17" s="106">
        <v>2.2222222222222223</v>
      </c>
      <c r="L17" s="106">
        <v>4.0740740740740744</v>
      </c>
      <c r="M17" s="106">
        <v>5.5555555555555554</v>
      </c>
      <c r="N17" s="106">
        <v>11.481481481481483</v>
      </c>
      <c r="O17" s="106">
        <v>0</v>
      </c>
      <c r="P17" s="106">
        <v>1.8518518518518516</v>
      </c>
      <c r="Q17" s="106">
        <v>11.481481481481481</v>
      </c>
      <c r="R17" s="109">
        <v>1.1111111111111112</v>
      </c>
      <c r="S17" s="109">
        <v>4.4444444444444446</v>
      </c>
      <c r="T17" s="109">
        <v>11.481481481481483</v>
      </c>
      <c r="U17" s="109">
        <v>9.2592592592592595</v>
      </c>
      <c r="V17" s="109">
        <v>5.9259259259259265</v>
      </c>
      <c r="W17" s="109">
        <v>1.1111111111111112</v>
      </c>
      <c r="X17" s="106">
        <v>17.777777777777779</v>
      </c>
      <c r="Y17" s="106">
        <v>14.444444444444448</v>
      </c>
      <c r="Z17" s="106">
        <v>2.5925925925925926</v>
      </c>
      <c r="AA17" s="106">
        <v>3.3333333333333339</v>
      </c>
      <c r="AB17" s="106">
        <v>2.5925925925925926</v>
      </c>
      <c r="AC17" s="106">
        <v>12.222222222222221</v>
      </c>
      <c r="AD17" s="106">
        <v>0</v>
      </c>
      <c r="AE17" s="106">
        <v>2.2222222222222223</v>
      </c>
      <c r="AF17" s="98">
        <v>9.5238095238095255</v>
      </c>
      <c r="AG17" s="98">
        <v>0</v>
      </c>
      <c r="AH17" s="98">
        <v>11.428571428571429</v>
      </c>
      <c r="AI17" s="98">
        <v>2.8571428571428568</v>
      </c>
      <c r="AJ17" s="98">
        <v>0</v>
      </c>
      <c r="AK17" s="98">
        <v>2.8571428571428572</v>
      </c>
      <c r="AL17" s="98">
        <v>6.666666666666667</v>
      </c>
      <c r="AM17" s="98">
        <v>28.571428571428569</v>
      </c>
      <c r="AN17" s="98">
        <v>5.7142857142857144</v>
      </c>
      <c r="AO17" s="98">
        <v>1.9047619047619047</v>
      </c>
      <c r="AP17" s="98">
        <v>16.19047619047619</v>
      </c>
      <c r="AQ17" s="98">
        <v>0</v>
      </c>
      <c r="AR17" s="98">
        <v>13.333333333333334</v>
      </c>
      <c r="AS17" s="98">
        <v>0</v>
      </c>
      <c r="AT17" s="98">
        <v>0.95238095238095233</v>
      </c>
    </row>
    <row r="18" spans="1:57" x14ac:dyDescent="0.25">
      <c r="A18" s="58">
        <v>40422</v>
      </c>
      <c r="B18" s="106">
        <v>13.333333333333334</v>
      </c>
      <c r="C18" s="106">
        <v>0</v>
      </c>
      <c r="D18" s="106">
        <v>4.5614035087719298</v>
      </c>
      <c r="E18" s="106">
        <v>7.3684210526315779</v>
      </c>
      <c r="F18" s="106">
        <v>7.0175438596491224</v>
      </c>
      <c r="G18" s="106">
        <v>8.4210526315789451</v>
      </c>
      <c r="H18" s="106">
        <v>3.1578947368421053</v>
      </c>
      <c r="I18" s="106">
        <v>14.736842105263156</v>
      </c>
      <c r="J18" s="106">
        <v>19.298245614035086</v>
      </c>
      <c r="K18" s="106">
        <v>2.1052631578947367</v>
      </c>
      <c r="L18" s="106">
        <v>8.0701754385964914</v>
      </c>
      <c r="M18" s="106">
        <v>2.807017543859649</v>
      </c>
      <c r="N18" s="106">
        <v>8.0701754385964897</v>
      </c>
      <c r="O18" s="106">
        <v>1.0526315789473684</v>
      </c>
      <c r="P18" s="106">
        <v>0</v>
      </c>
      <c r="Q18" s="106">
        <v>7.6654053434239202</v>
      </c>
      <c r="R18" s="109">
        <v>1.1111111111111112</v>
      </c>
      <c r="S18" s="109">
        <v>3.751863318426786</v>
      </c>
      <c r="T18" s="109">
        <v>11.429881894278179</v>
      </c>
      <c r="U18" s="109">
        <v>7.2732484806788218</v>
      </c>
      <c r="V18" s="109">
        <v>6.6494668042655647</v>
      </c>
      <c r="W18" s="109">
        <v>1.8736383442265796</v>
      </c>
      <c r="X18" s="106">
        <v>20.740740740740744</v>
      </c>
      <c r="Y18" s="106">
        <v>14.819401444788442</v>
      </c>
      <c r="Z18" s="106">
        <v>4.4662309368191728</v>
      </c>
      <c r="AA18" s="106">
        <v>1.4035087719298245</v>
      </c>
      <c r="AB18" s="106">
        <v>1.5032679738562091</v>
      </c>
      <c r="AC18" s="106">
        <v>15.43859649122807</v>
      </c>
      <c r="AD18" s="106">
        <v>0</v>
      </c>
      <c r="AE18" s="106">
        <v>1.8736383442265796</v>
      </c>
      <c r="AF18" s="98">
        <v>3.8095238095238093</v>
      </c>
      <c r="AG18" s="98">
        <v>4.7619047619047619</v>
      </c>
      <c r="AH18" s="98">
        <v>3.8095238095238093</v>
      </c>
      <c r="AI18" s="98">
        <v>1.9047619047619047</v>
      </c>
      <c r="AJ18" s="98">
        <v>0</v>
      </c>
      <c r="AK18" s="98">
        <v>1.9047619047619047</v>
      </c>
      <c r="AL18" s="98">
        <v>6.666666666666667</v>
      </c>
      <c r="AM18" s="98">
        <v>23.809523809523807</v>
      </c>
      <c r="AN18" s="98">
        <v>17.142857142857142</v>
      </c>
      <c r="AO18" s="98">
        <v>2.8571428571428568</v>
      </c>
      <c r="AP18" s="98">
        <v>16.19047619047619</v>
      </c>
      <c r="AQ18" s="98">
        <v>0</v>
      </c>
      <c r="AR18" s="98">
        <v>14.285714285714285</v>
      </c>
      <c r="AS18" s="98">
        <v>0</v>
      </c>
      <c r="AT18" s="98">
        <v>2.8571428571428572</v>
      </c>
    </row>
    <row r="19" spans="1:57" x14ac:dyDescent="0.25">
      <c r="A19" s="58">
        <v>40513</v>
      </c>
      <c r="B19" s="106">
        <v>14.117647058823529</v>
      </c>
      <c r="C19" s="106">
        <v>0.39215686274509803</v>
      </c>
      <c r="D19" s="106">
        <v>3.5294117647058822</v>
      </c>
      <c r="E19" s="106">
        <v>8.235294117647058</v>
      </c>
      <c r="F19" s="106">
        <v>2.7450980392156863</v>
      </c>
      <c r="G19" s="106">
        <v>6.2745098039215685</v>
      </c>
      <c r="H19" s="106">
        <v>2.7450980392156863</v>
      </c>
      <c r="I19" s="106">
        <v>18.43137254901961</v>
      </c>
      <c r="J19" s="106">
        <v>17.254901960784313</v>
      </c>
      <c r="K19" s="106">
        <v>1.1764705882352942</v>
      </c>
      <c r="L19" s="106">
        <v>9.0196078431372548</v>
      </c>
      <c r="M19" s="106">
        <v>4.3137254901960782</v>
      </c>
      <c r="N19" s="106">
        <v>10.196078431372548</v>
      </c>
      <c r="O19" s="106">
        <v>1.1764705882352942</v>
      </c>
      <c r="P19" s="106">
        <v>0.39215686274509803</v>
      </c>
      <c r="Q19" s="106">
        <v>12.184382524939801</v>
      </c>
      <c r="R19" s="109">
        <v>0</v>
      </c>
      <c r="S19" s="109">
        <v>5.9133126934984519</v>
      </c>
      <c r="T19" s="109">
        <v>8.0575622061690186</v>
      </c>
      <c r="U19" s="109">
        <v>4.8801742919389977</v>
      </c>
      <c r="V19" s="109">
        <v>5.9006994610709782</v>
      </c>
      <c r="W19" s="109">
        <v>1.9172113289760349</v>
      </c>
      <c r="X19" s="106">
        <v>22.489393418185987</v>
      </c>
      <c r="Y19" s="106">
        <v>15.231051484921455</v>
      </c>
      <c r="Z19" s="106">
        <v>2.144249512670565</v>
      </c>
      <c r="AA19" s="106">
        <v>1.1764705882352942</v>
      </c>
      <c r="AB19" s="106">
        <v>3.028322440087146</v>
      </c>
      <c r="AC19" s="106">
        <v>13.678477238848757</v>
      </c>
      <c r="AD19" s="106">
        <v>2.2222222222222223</v>
      </c>
      <c r="AE19" s="106">
        <v>1.1764705882352942</v>
      </c>
      <c r="AF19" s="98">
        <v>10</v>
      </c>
      <c r="AG19" s="98">
        <v>0</v>
      </c>
      <c r="AH19" s="98">
        <v>8.8888888888888893</v>
      </c>
      <c r="AI19" s="98">
        <v>4.4444444444444446</v>
      </c>
      <c r="AJ19" s="98">
        <v>0</v>
      </c>
      <c r="AK19" s="98">
        <v>0</v>
      </c>
      <c r="AL19" s="98">
        <v>6.666666666666667</v>
      </c>
      <c r="AM19" s="98">
        <v>28.888888888888886</v>
      </c>
      <c r="AN19" s="98">
        <v>12.222222222222223</v>
      </c>
      <c r="AO19" s="98">
        <v>0</v>
      </c>
      <c r="AP19" s="98">
        <v>14.444444444444446</v>
      </c>
      <c r="AQ19" s="98">
        <v>0</v>
      </c>
      <c r="AR19" s="98">
        <v>12.222222222222225</v>
      </c>
      <c r="AS19" s="98">
        <v>2.2222222222222223</v>
      </c>
      <c r="AT19" s="98">
        <v>0</v>
      </c>
    </row>
    <row r="20" spans="1:57" x14ac:dyDescent="0.25">
      <c r="A20" s="58">
        <v>40603</v>
      </c>
      <c r="B20" s="106">
        <v>11.578947368421051</v>
      </c>
      <c r="C20" s="106">
        <v>0</v>
      </c>
      <c r="D20" s="106">
        <v>1.0526315789473684</v>
      </c>
      <c r="E20" s="106">
        <v>8.7719298245614024</v>
      </c>
      <c r="F20" s="106">
        <v>4.5614035087719307</v>
      </c>
      <c r="G20" s="106">
        <v>8.4210526315789451</v>
      </c>
      <c r="H20" s="106">
        <v>3.1578947368421053</v>
      </c>
      <c r="I20" s="106">
        <v>17.89473684210526</v>
      </c>
      <c r="J20" s="106">
        <v>21.05263157894737</v>
      </c>
      <c r="K20" s="106">
        <v>0.70175438596491224</v>
      </c>
      <c r="L20" s="106">
        <v>6.666666666666667</v>
      </c>
      <c r="M20" s="106">
        <v>4.2105263157894743</v>
      </c>
      <c r="N20" s="106">
        <v>11.929824561403509</v>
      </c>
      <c r="O20" s="106">
        <v>0</v>
      </c>
      <c r="P20" s="106">
        <v>0</v>
      </c>
      <c r="Q20" s="106">
        <v>14.166666666666666</v>
      </c>
      <c r="R20" s="109">
        <v>0</v>
      </c>
      <c r="S20" s="109">
        <v>2.9166666666666665</v>
      </c>
      <c r="T20" s="109">
        <v>7.5</v>
      </c>
      <c r="U20" s="109">
        <v>2.0833333333333335</v>
      </c>
      <c r="V20" s="109">
        <v>9.1666666666666661</v>
      </c>
      <c r="W20" s="109">
        <v>2.5</v>
      </c>
      <c r="X20" s="106">
        <v>19.166666666666668</v>
      </c>
      <c r="Y20" s="106">
        <v>12.5</v>
      </c>
      <c r="Z20" s="106">
        <v>2.5</v>
      </c>
      <c r="AA20" s="106">
        <v>5</v>
      </c>
      <c r="AB20" s="106">
        <v>7.5</v>
      </c>
      <c r="AC20" s="106">
        <v>12.916666666666668</v>
      </c>
      <c r="AD20" s="106">
        <v>0</v>
      </c>
      <c r="AE20" s="106">
        <v>2.083333333333333</v>
      </c>
      <c r="AF20" s="98">
        <v>4.7619047619047619</v>
      </c>
      <c r="AG20" s="98">
        <v>0</v>
      </c>
      <c r="AH20" s="98">
        <v>5.7142857142857144</v>
      </c>
      <c r="AI20" s="98">
        <v>6.666666666666667</v>
      </c>
      <c r="AJ20" s="98">
        <v>0</v>
      </c>
      <c r="AK20" s="98">
        <v>2.8571428571428572</v>
      </c>
      <c r="AL20" s="98">
        <v>1.9047619047619047</v>
      </c>
      <c r="AM20" s="98">
        <v>29.523809523809526</v>
      </c>
      <c r="AN20" s="98">
        <v>7.6190476190476186</v>
      </c>
      <c r="AO20" s="98">
        <v>6.6666666666666652</v>
      </c>
      <c r="AP20" s="98">
        <v>15.238095238095237</v>
      </c>
      <c r="AQ20" s="98">
        <v>0</v>
      </c>
      <c r="AR20" s="98">
        <v>17.142857142857142</v>
      </c>
      <c r="AS20" s="98">
        <v>0</v>
      </c>
      <c r="AT20" s="98">
        <v>1.9047619047619047</v>
      </c>
    </row>
    <row r="21" spans="1:57" x14ac:dyDescent="0.25">
      <c r="A21" s="58">
        <v>40695</v>
      </c>
      <c r="B21" s="106">
        <v>11.481481481481485</v>
      </c>
      <c r="C21" s="106">
        <v>1.4814814814814816</v>
      </c>
      <c r="D21" s="106">
        <v>2.2222222222222219</v>
      </c>
      <c r="E21" s="106">
        <v>7.0370370370370372</v>
      </c>
      <c r="F21" s="106">
        <v>4.0740740740740744</v>
      </c>
      <c r="G21" s="106">
        <v>9.2592592592592595</v>
      </c>
      <c r="H21" s="106">
        <v>2.592592592592593</v>
      </c>
      <c r="I21" s="106">
        <v>18.148148148148145</v>
      </c>
      <c r="J21" s="106">
        <v>14.074074074074074</v>
      </c>
      <c r="K21" s="106">
        <v>3.7037037037037042</v>
      </c>
      <c r="L21" s="106">
        <v>10.74074074074074</v>
      </c>
      <c r="M21" s="106">
        <v>2.2222222222222223</v>
      </c>
      <c r="N21" s="106">
        <v>12.962962962962962</v>
      </c>
      <c r="O21" s="106">
        <v>0</v>
      </c>
      <c r="P21" s="106">
        <v>0</v>
      </c>
      <c r="Q21" s="106">
        <v>9.1666666666666661</v>
      </c>
      <c r="R21" s="109">
        <v>1.6666666666666667</v>
      </c>
      <c r="S21" s="109">
        <v>3.75</v>
      </c>
      <c r="T21" s="109">
        <v>9.1666666666666661</v>
      </c>
      <c r="U21" s="109">
        <v>4.166666666666667</v>
      </c>
      <c r="V21" s="109">
        <v>8.3333333333333321</v>
      </c>
      <c r="W21" s="109">
        <v>1.6666666666666667</v>
      </c>
      <c r="X21" s="106">
        <v>19.166666666666664</v>
      </c>
      <c r="Y21" s="106">
        <v>14.583333333333334</v>
      </c>
      <c r="Z21" s="106">
        <v>4.166666666666667</v>
      </c>
      <c r="AA21" s="106">
        <v>3.3333333333333335</v>
      </c>
      <c r="AB21" s="106">
        <v>5</v>
      </c>
      <c r="AC21" s="106">
        <v>11.25</v>
      </c>
      <c r="AD21" s="106">
        <v>2.083333333333333</v>
      </c>
      <c r="AE21" s="106">
        <v>2.5</v>
      </c>
      <c r="AF21" s="98">
        <v>8.8888888888888893</v>
      </c>
      <c r="AG21" s="98">
        <v>0</v>
      </c>
      <c r="AH21" s="98">
        <v>4.4444444444444446</v>
      </c>
      <c r="AI21" s="98">
        <v>10.000000000000002</v>
      </c>
      <c r="AJ21" s="98">
        <v>0</v>
      </c>
      <c r="AK21" s="98">
        <v>0</v>
      </c>
      <c r="AL21" s="98">
        <v>1.1111111111111112</v>
      </c>
      <c r="AM21" s="98">
        <v>25.555555555555554</v>
      </c>
      <c r="AN21" s="98">
        <v>11.111111111111112</v>
      </c>
      <c r="AO21" s="98">
        <v>2.2222222222222223</v>
      </c>
      <c r="AP21" s="98">
        <v>14.444444444444446</v>
      </c>
      <c r="AQ21" s="98">
        <v>2.2222222222222223</v>
      </c>
      <c r="AR21" s="98">
        <v>20</v>
      </c>
      <c r="AS21" s="98">
        <v>0</v>
      </c>
      <c r="AT21" s="98">
        <v>0</v>
      </c>
    </row>
    <row r="22" spans="1:57" x14ac:dyDescent="0.25">
      <c r="A22" s="58">
        <v>40787</v>
      </c>
      <c r="B22" s="106">
        <v>10.158730158730158</v>
      </c>
      <c r="C22" s="106">
        <v>1.5873015873015872</v>
      </c>
      <c r="D22" s="106">
        <v>2.5396825396825395</v>
      </c>
      <c r="E22" s="106">
        <v>6.3492063492063489</v>
      </c>
      <c r="F22" s="106">
        <v>4.4444444444444446</v>
      </c>
      <c r="G22" s="106">
        <v>6.9841269841269842</v>
      </c>
      <c r="H22" s="106">
        <v>1.9047619047619047</v>
      </c>
      <c r="I22" s="106">
        <v>19.682539682539684</v>
      </c>
      <c r="J22" s="106">
        <v>16.50793650793651</v>
      </c>
      <c r="K22" s="106">
        <v>3.1746031746031753</v>
      </c>
      <c r="L22" s="106">
        <v>8.2539682539682531</v>
      </c>
      <c r="M22" s="106">
        <v>5.3968253968253972</v>
      </c>
      <c r="N22" s="106">
        <v>13.015873015873014</v>
      </c>
      <c r="O22" s="106">
        <v>0</v>
      </c>
      <c r="P22" s="106">
        <v>0</v>
      </c>
      <c r="Q22" s="106">
        <v>10.476190476190476</v>
      </c>
      <c r="R22" s="109">
        <v>0</v>
      </c>
      <c r="S22" s="109">
        <v>0.95238095238095233</v>
      </c>
      <c r="T22" s="109">
        <v>14.761904761904763</v>
      </c>
      <c r="U22" s="109">
        <v>3.8095238095238098</v>
      </c>
      <c r="V22" s="109">
        <v>7.6190476190476195</v>
      </c>
      <c r="W22" s="109">
        <v>0.47619047619047616</v>
      </c>
      <c r="X22" s="107">
        <v>18.571428571428569</v>
      </c>
      <c r="Y22" s="106">
        <v>18.571428571428573</v>
      </c>
      <c r="Z22" s="106">
        <v>1.4285714285714286</v>
      </c>
      <c r="AA22" s="106">
        <v>3.3333333333333335</v>
      </c>
      <c r="AB22" s="106">
        <v>4.7619047619047619</v>
      </c>
      <c r="AC22" s="106">
        <v>13.80952380952381</v>
      </c>
      <c r="AD22" s="106">
        <v>0.95238095238095233</v>
      </c>
      <c r="AE22" s="106">
        <v>0.47619047619047616</v>
      </c>
      <c r="AF22" s="98">
        <v>6.666666666666667</v>
      </c>
      <c r="AG22" s="98">
        <v>0</v>
      </c>
      <c r="AH22" s="98">
        <v>1.9047619047619047</v>
      </c>
      <c r="AI22" s="98">
        <v>4.7619047619047619</v>
      </c>
      <c r="AJ22" s="98">
        <v>0</v>
      </c>
      <c r="AK22" s="98">
        <v>0.95238095238095233</v>
      </c>
      <c r="AL22" s="98">
        <v>2.8571428571428572</v>
      </c>
      <c r="AM22" s="98">
        <v>29.523809523809526</v>
      </c>
      <c r="AN22" s="98">
        <v>11.428571428571429</v>
      </c>
      <c r="AO22" s="98">
        <v>2.8571428571428568</v>
      </c>
      <c r="AP22" s="98">
        <v>16.19047619047619</v>
      </c>
      <c r="AQ22" s="98">
        <v>0.95238095238095233</v>
      </c>
      <c r="AR22" s="98">
        <v>21.904761904761905</v>
      </c>
      <c r="AS22" s="98">
        <v>0</v>
      </c>
      <c r="AT22" s="98">
        <v>0</v>
      </c>
    </row>
    <row r="23" spans="1:57" x14ac:dyDescent="0.25">
      <c r="A23" s="58">
        <v>40878</v>
      </c>
      <c r="B23" s="106">
        <v>12.675324675324676</v>
      </c>
      <c r="C23" s="106">
        <v>1.9682539682539684</v>
      </c>
      <c r="D23" s="106">
        <v>2.1789321789321789</v>
      </c>
      <c r="E23" s="106">
        <v>5.8412698412698418</v>
      </c>
      <c r="F23" s="106">
        <v>4.3578643578643579</v>
      </c>
      <c r="G23" s="106">
        <v>7.9567099567099575</v>
      </c>
      <c r="H23" s="106">
        <v>1.5873015873015872</v>
      </c>
      <c r="I23" s="106">
        <v>18.516594516594516</v>
      </c>
      <c r="J23" s="106">
        <v>15.001443001442999</v>
      </c>
      <c r="K23" s="106">
        <v>3.1948051948051948</v>
      </c>
      <c r="L23" s="106">
        <v>8.3145743145743154</v>
      </c>
      <c r="M23" s="106">
        <v>7.9971139971139973</v>
      </c>
      <c r="N23" s="106">
        <v>9.7748917748917759</v>
      </c>
      <c r="O23" s="106">
        <v>0.31746031746031744</v>
      </c>
      <c r="P23" s="106">
        <v>0.31746031746031744</v>
      </c>
      <c r="Q23" s="106">
        <v>10</v>
      </c>
      <c r="R23" s="109">
        <v>0</v>
      </c>
      <c r="S23" s="109">
        <v>2.8571428571428572</v>
      </c>
      <c r="T23" s="109">
        <v>9.0476190476190474</v>
      </c>
      <c r="U23" s="109">
        <v>7.1428571428571423</v>
      </c>
      <c r="V23" s="109">
        <v>7.1428571428571423</v>
      </c>
      <c r="W23" s="109">
        <v>0.95238095238095233</v>
      </c>
      <c r="X23" s="107">
        <v>18.571428571428573</v>
      </c>
      <c r="Y23" s="106">
        <v>17.619047619047617</v>
      </c>
      <c r="Z23" s="106">
        <v>0.47619047619047616</v>
      </c>
      <c r="AA23" s="106">
        <v>2.3809523809523809</v>
      </c>
      <c r="AB23" s="106">
        <v>6.1904761904761898</v>
      </c>
      <c r="AC23" s="106">
        <v>17.142857142857142</v>
      </c>
      <c r="AD23" s="106">
        <v>0.47619047619047616</v>
      </c>
      <c r="AE23" s="106">
        <v>0</v>
      </c>
      <c r="AF23" s="98">
        <v>8.5714285714285712</v>
      </c>
      <c r="AG23" s="98">
        <v>0.95238095238095233</v>
      </c>
      <c r="AH23" s="98">
        <v>0.95238095238095233</v>
      </c>
      <c r="AI23" s="98">
        <v>0.95238095238095233</v>
      </c>
      <c r="AJ23" s="98">
        <v>0</v>
      </c>
      <c r="AK23" s="98">
        <v>0</v>
      </c>
      <c r="AL23" s="98">
        <v>2.8571428571428568</v>
      </c>
      <c r="AM23" s="98">
        <v>30.476190476190474</v>
      </c>
      <c r="AN23" s="98">
        <v>12.38095238095238</v>
      </c>
      <c r="AO23" s="98">
        <v>3.8095238095238093</v>
      </c>
      <c r="AP23" s="98">
        <v>17.142857142857142</v>
      </c>
      <c r="AQ23" s="98">
        <v>0</v>
      </c>
      <c r="AR23" s="98">
        <v>21.904761904761905</v>
      </c>
      <c r="AS23" s="98">
        <v>0</v>
      </c>
      <c r="AT23" s="98">
        <v>0</v>
      </c>
    </row>
    <row r="24" spans="1:57" x14ac:dyDescent="0.25">
      <c r="A24" s="58">
        <v>40969</v>
      </c>
      <c r="B24" s="106">
        <v>12.380952380952381</v>
      </c>
      <c r="C24" s="106">
        <v>1.9047619047619049</v>
      </c>
      <c r="D24" s="106">
        <v>1.5873015873015872</v>
      </c>
      <c r="E24" s="106">
        <v>4.4444444444444446</v>
      </c>
      <c r="F24" s="106">
        <v>1.5873015873015872</v>
      </c>
      <c r="G24" s="106">
        <v>9.5238095238095255</v>
      </c>
      <c r="H24" s="106">
        <v>1.9047619047619047</v>
      </c>
      <c r="I24" s="106">
        <v>21.269841269841269</v>
      </c>
      <c r="J24" s="106">
        <v>14.603174603174605</v>
      </c>
      <c r="K24" s="106">
        <v>1.5873015873015872</v>
      </c>
      <c r="L24" s="106">
        <v>7.3015873015873023</v>
      </c>
      <c r="M24" s="106">
        <v>6.9841269841269842</v>
      </c>
      <c r="N24" s="106">
        <v>11.111111111111112</v>
      </c>
      <c r="O24" s="106">
        <v>1.2698412698412698</v>
      </c>
      <c r="P24" s="106">
        <v>2.5396825396825395</v>
      </c>
      <c r="Q24" s="106">
        <v>8</v>
      </c>
      <c r="R24" s="109">
        <v>0.88888888888888884</v>
      </c>
      <c r="S24" s="109">
        <v>0</v>
      </c>
      <c r="T24" s="109">
        <v>8.4444444444444446</v>
      </c>
      <c r="U24" s="109">
        <v>4.4444444444444446</v>
      </c>
      <c r="V24" s="109">
        <v>5.3333333333333339</v>
      </c>
      <c r="W24" s="109">
        <v>2.666666666666667</v>
      </c>
      <c r="X24" s="107">
        <v>20.888888888888889</v>
      </c>
      <c r="Y24" s="106">
        <v>19.555555555555557</v>
      </c>
      <c r="Z24" s="106">
        <v>3.5555555555555554</v>
      </c>
      <c r="AA24" s="106">
        <v>4.8888888888888893</v>
      </c>
      <c r="AB24" s="106">
        <v>5.3333333333333339</v>
      </c>
      <c r="AC24" s="106">
        <v>15.111111111111109</v>
      </c>
      <c r="AD24" s="106">
        <v>0.88888888888888884</v>
      </c>
      <c r="AE24" s="106">
        <v>0</v>
      </c>
      <c r="AF24" s="98">
        <v>7.6190476190476195</v>
      </c>
      <c r="AG24" s="98">
        <v>0.95238095238095233</v>
      </c>
      <c r="AH24" s="98">
        <v>2.8571428571428572</v>
      </c>
      <c r="AI24" s="98">
        <v>1.9047619047619047</v>
      </c>
      <c r="AJ24" s="98">
        <v>0</v>
      </c>
      <c r="AK24" s="98">
        <v>0</v>
      </c>
      <c r="AL24" s="98">
        <v>4.7619047619047619</v>
      </c>
      <c r="AM24" s="98">
        <v>30.476190476190474</v>
      </c>
      <c r="AN24" s="98">
        <v>5.7142857142857135</v>
      </c>
      <c r="AO24" s="98">
        <v>5.7142857142857144</v>
      </c>
      <c r="AP24" s="98">
        <v>18.095238095238095</v>
      </c>
      <c r="AQ24" s="98">
        <v>0</v>
      </c>
      <c r="AR24" s="98">
        <v>21.904761904761905</v>
      </c>
      <c r="AS24" s="98">
        <v>0</v>
      </c>
      <c r="AT24" s="98">
        <v>0</v>
      </c>
    </row>
    <row r="25" spans="1:57" x14ac:dyDescent="0.25">
      <c r="A25" s="58">
        <v>41061</v>
      </c>
      <c r="B25" s="106">
        <v>9.6240601503759411</v>
      </c>
      <c r="C25" s="106">
        <v>0.33333333333333331</v>
      </c>
      <c r="D25" s="106">
        <v>3.6875522138680035</v>
      </c>
      <c r="E25" s="106">
        <v>6.9256474519632407</v>
      </c>
      <c r="F25" s="106">
        <v>3.0526315789473686</v>
      </c>
      <c r="G25" s="106">
        <v>6</v>
      </c>
      <c r="H25" s="106">
        <v>1.6666666666666667</v>
      </c>
      <c r="I25" s="106">
        <v>18.041771094402673</v>
      </c>
      <c r="J25" s="106">
        <v>16.16791979949874</v>
      </c>
      <c r="K25" s="106">
        <v>4.3224728487886388</v>
      </c>
      <c r="L25" s="106">
        <v>7.1261487050960746</v>
      </c>
      <c r="M25" s="106">
        <v>7.4068504594820377</v>
      </c>
      <c r="N25" s="106">
        <v>13.258980785296574</v>
      </c>
      <c r="O25" s="106">
        <v>1.0526315789473684</v>
      </c>
      <c r="P25" s="106">
        <v>1.3333333333333333</v>
      </c>
      <c r="Q25" s="106">
        <v>9.7908496732026151</v>
      </c>
      <c r="R25" s="109">
        <v>0.95238095238095233</v>
      </c>
      <c r="S25" s="109">
        <v>2.3809523809523809</v>
      </c>
      <c r="T25" s="109">
        <v>6.3753501400560229</v>
      </c>
      <c r="U25" s="109">
        <v>1.8095238095238095</v>
      </c>
      <c r="V25" s="109">
        <v>8.420168067226891</v>
      </c>
      <c r="W25" s="109">
        <v>3.5555555555555554</v>
      </c>
      <c r="X25" s="107">
        <v>18.140056022408963</v>
      </c>
      <c r="Y25" s="106">
        <v>15.671335200746963</v>
      </c>
      <c r="Z25" s="106">
        <v>5.1876750700280114</v>
      </c>
      <c r="AA25" s="106">
        <v>3.2380952380952377</v>
      </c>
      <c r="AB25" s="106">
        <v>5.6638655462184886</v>
      </c>
      <c r="AC25" s="106">
        <v>17.861811391223156</v>
      </c>
      <c r="AD25" s="106">
        <v>0.47619047619047616</v>
      </c>
      <c r="AE25" s="106">
        <v>0.47619047619047616</v>
      </c>
      <c r="AF25" s="98">
        <v>3.8095238095238093</v>
      </c>
      <c r="AG25" s="98">
        <v>0</v>
      </c>
      <c r="AH25" s="98">
        <v>0</v>
      </c>
      <c r="AI25" s="98">
        <v>3.8095238095238098</v>
      </c>
      <c r="AJ25" s="98">
        <v>0</v>
      </c>
      <c r="AK25" s="98">
        <v>1.9047619047619047</v>
      </c>
      <c r="AL25" s="98">
        <v>2.8571428571428568</v>
      </c>
      <c r="AM25" s="98">
        <v>29.523809523809526</v>
      </c>
      <c r="AN25" s="98">
        <v>16.19047619047619</v>
      </c>
      <c r="AO25" s="98">
        <v>6.666666666666667</v>
      </c>
      <c r="AP25" s="98">
        <v>14.285714285714285</v>
      </c>
      <c r="AQ25" s="98">
        <v>0</v>
      </c>
      <c r="AR25" s="98">
        <v>20.952380952380953</v>
      </c>
      <c r="AS25" s="98">
        <v>0</v>
      </c>
      <c r="AT25" s="98">
        <v>0</v>
      </c>
    </row>
    <row r="26" spans="1:57" x14ac:dyDescent="0.25">
      <c r="A26" s="58">
        <v>41153</v>
      </c>
      <c r="B26" s="106">
        <v>8.7665474621996342</v>
      </c>
      <c r="C26" s="106">
        <v>1.2698412698412698</v>
      </c>
      <c r="D26" s="106">
        <v>3.8892025848547584</v>
      </c>
      <c r="E26" s="106">
        <v>7.2909216387477258</v>
      </c>
      <c r="F26" s="106">
        <v>3.2831419787941534</v>
      </c>
      <c r="G26" s="106">
        <v>6.6848610326871203</v>
      </c>
      <c r="H26" s="106">
        <v>0</v>
      </c>
      <c r="I26" s="106">
        <v>18.698161741640003</v>
      </c>
      <c r="J26" s="106">
        <v>12.402911098563271</v>
      </c>
      <c r="K26" s="106">
        <v>2.4424367902628772</v>
      </c>
      <c r="L26" s="106">
        <v>9.383273731099818</v>
      </c>
      <c r="M26" s="106">
        <v>9.0193864106907586</v>
      </c>
      <c r="N26" s="106">
        <v>15.931363322667671</v>
      </c>
      <c r="O26" s="106">
        <v>0.93795093795093798</v>
      </c>
      <c r="P26" s="106">
        <v>0</v>
      </c>
      <c r="Q26" s="106">
        <v>7.6923076923076925</v>
      </c>
      <c r="R26" s="109">
        <v>1.0256410256410255</v>
      </c>
      <c r="S26" s="109">
        <v>2.0512820512820511</v>
      </c>
      <c r="T26" s="109">
        <v>4.6153846153846159</v>
      </c>
      <c r="U26" s="109">
        <v>4.615384615384615</v>
      </c>
      <c r="V26" s="109">
        <v>8.2051282051282062</v>
      </c>
      <c r="W26" s="109">
        <v>1.0256410256410255</v>
      </c>
      <c r="X26" s="107">
        <v>20.512820512820511</v>
      </c>
      <c r="Y26" s="106">
        <v>20</v>
      </c>
      <c r="Z26" s="106">
        <v>3.5897435897435894</v>
      </c>
      <c r="AA26" s="106">
        <v>3.0769230769230771</v>
      </c>
      <c r="AB26" s="106">
        <v>4.1025641025641022</v>
      </c>
      <c r="AC26" s="106">
        <v>19.487179487179489</v>
      </c>
      <c r="AD26" s="106">
        <v>0</v>
      </c>
      <c r="AE26" s="106">
        <v>0</v>
      </c>
      <c r="AF26" s="98">
        <v>5.5555555555555562</v>
      </c>
      <c r="AG26" s="98">
        <v>0</v>
      </c>
      <c r="AH26" s="98">
        <v>0</v>
      </c>
      <c r="AI26" s="98">
        <v>8.8888888888888893</v>
      </c>
      <c r="AJ26" s="98">
        <v>0</v>
      </c>
      <c r="AK26" s="98">
        <v>1.1111111111111112</v>
      </c>
      <c r="AL26" s="98">
        <v>6.666666666666667</v>
      </c>
      <c r="AM26" s="98">
        <v>33.333333333333329</v>
      </c>
      <c r="AN26" s="98">
        <v>13.333333333333334</v>
      </c>
      <c r="AO26" s="98">
        <v>0</v>
      </c>
      <c r="AP26" s="98">
        <v>12.222222222222223</v>
      </c>
      <c r="AQ26" s="98">
        <v>0</v>
      </c>
      <c r="AR26" s="98">
        <v>18.888888888888889</v>
      </c>
      <c r="AS26" s="98">
        <v>0</v>
      </c>
      <c r="AT26" s="98">
        <v>0</v>
      </c>
    </row>
    <row r="27" spans="1:57" x14ac:dyDescent="0.25">
      <c r="A27" s="58">
        <v>41244</v>
      </c>
      <c r="B27" s="106">
        <v>8.6004830917874386</v>
      </c>
      <c r="C27" s="106">
        <v>0</v>
      </c>
      <c r="D27" s="106">
        <v>1.9362318840579711</v>
      </c>
      <c r="E27" s="106">
        <v>6.3743961352656999</v>
      </c>
      <c r="F27" s="106">
        <v>1.7391304347826086</v>
      </c>
      <c r="G27" s="106">
        <v>7.0908212560386472</v>
      </c>
      <c r="H27" s="106">
        <v>2.0289855072463765</v>
      </c>
      <c r="I27" s="106">
        <v>20.578743961352654</v>
      </c>
      <c r="J27" s="106">
        <v>13.585990338164253</v>
      </c>
      <c r="K27" s="106">
        <v>4.1483091787439612</v>
      </c>
      <c r="L27" s="106">
        <v>13.372463768115942</v>
      </c>
      <c r="M27" s="106">
        <v>3.278743961352657</v>
      </c>
      <c r="N27" s="106">
        <v>16.152657004830917</v>
      </c>
      <c r="O27" s="106">
        <v>0.82318840579710151</v>
      </c>
      <c r="P27" s="106">
        <v>0.28985507246376813</v>
      </c>
      <c r="Q27" s="106">
        <v>12.198412698412698</v>
      </c>
      <c r="R27" s="109">
        <v>2.7023809523809521</v>
      </c>
      <c r="S27" s="109">
        <v>0.83333333333333337</v>
      </c>
      <c r="T27" s="109">
        <v>8.0992063492063497</v>
      </c>
      <c r="U27" s="109">
        <v>1.3333333333333335</v>
      </c>
      <c r="V27" s="109">
        <v>3.5912698412698409</v>
      </c>
      <c r="W27" s="109">
        <v>0</v>
      </c>
      <c r="X27" s="107">
        <v>20.063492063492063</v>
      </c>
      <c r="Y27" s="106">
        <v>18.829365079365083</v>
      </c>
      <c r="Z27" s="106">
        <v>3.1111111111111112</v>
      </c>
      <c r="AA27" s="106">
        <v>7.9444444444444446</v>
      </c>
      <c r="AB27" s="106">
        <v>4.4523809523809526</v>
      </c>
      <c r="AC27" s="106">
        <v>16.424603174603174</v>
      </c>
      <c r="AD27" s="106">
        <v>0</v>
      </c>
      <c r="AE27" s="106">
        <v>0.41666666666666669</v>
      </c>
      <c r="AF27" s="98">
        <v>5.7142857142857144</v>
      </c>
      <c r="AG27" s="98">
        <v>0</v>
      </c>
      <c r="AH27" s="98">
        <v>0</v>
      </c>
      <c r="AI27" s="98">
        <v>4.7619047619047619</v>
      </c>
      <c r="AJ27" s="98">
        <v>0</v>
      </c>
      <c r="AK27" s="98">
        <v>0</v>
      </c>
      <c r="AL27" s="98">
        <v>6.6666666666666652</v>
      </c>
      <c r="AM27" s="98">
        <v>28.571428571428569</v>
      </c>
      <c r="AN27" s="98">
        <v>16.19047619047619</v>
      </c>
      <c r="AO27" s="98">
        <v>4.7619047619047619</v>
      </c>
      <c r="AP27" s="98">
        <v>14.285714285714285</v>
      </c>
      <c r="AQ27" s="98">
        <v>2.8571428571428572</v>
      </c>
      <c r="AR27" s="98">
        <v>16.19047619047619</v>
      </c>
      <c r="AS27" s="98">
        <v>0</v>
      </c>
      <c r="AT27" s="98">
        <v>0</v>
      </c>
      <c r="BE27" s="108"/>
    </row>
    <row r="28" spans="1:57" x14ac:dyDescent="0.25">
      <c r="A28" s="58">
        <v>41334</v>
      </c>
      <c r="B28" s="106">
        <v>9.696969696969699</v>
      </c>
      <c r="C28" s="106">
        <v>0</v>
      </c>
      <c r="D28" s="106">
        <v>2.4242424242424243</v>
      </c>
      <c r="E28" s="106">
        <v>4.8484848484848486</v>
      </c>
      <c r="F28" s="106">
        <v>2.7272727272727271</v>
      </c>
      <c r="G28" s="106">
        <v>7.5757575757575761</v>
      </c>
      <c r="H28" s="106">
        <v>3.0303030303030298</v>
      </c>
      <c r="I28" s="106">
        <v>20</v>
      </c>
      <c r="J28" s="106">
        <v>15.454545454545453</v>
      </c>
      <c r="K28" s="106">
        <v>3.3333333333333339</v>
      </c>
      <c r="L28" s="106">
        <v>12.424242424242426</v>
      </c>
      <c r="M28" s="106">
        <v>4.5454545454545459</v>
      </c>
      <c r="N28" s="106">
        <v>13.636363636363635</v>
      </c>
      <c r="O28" s="106">
        <v>0.30303030303030304</v>
      </c>
      <c r="P28" s="106">
        <v>0</v>
      </c>
      <c r="Q28" s="106">
        <v>10</v>
      </c>
      <c r="R28" s="109">
        <v>1.6666666666666667</v>
      </c>
      <c r="S28" s="109">
        <v>5</v>
      </c>
      <c r="T28" s="109">
        <v>7.083333333333333</v>
      </c>
      <c r="U28" s="109">
        <v>5.416666666666667</v>
      </c>
      <c r="V28" s="109">
        <v>7.083333333333333</v>
      </c>
      <c r="W28" s="109">
        <v>0</v>
      </c>
      <c r="X28" s="107">
        <v>16.25</v>
      </c>
      <c r="Y28" s="106">
        <v>19.166666666666668</v>
      </c>
      <c r="Z28" s="106">
        <v>4.5833333333333339</v>
      </c>
      <c r="AA28" s="106">
        <v>5.416666666666667</v>
      </c>
      <c r="AB28" s="106">
        <v>3.7500000000000004</v>
      </c>
      <c r="AC28" s="106">
        <v>14.583333333333334</v>
      </c>
      <c r="AD28" s="106">
        <v>0</v>
      </c>
      <c r="AE28" s="106">
        <v>0</v>
      </c>
      <c r="AF28" s="98">
        <v>3.8095238095238093</v>
      </c>
      <c r="AG28" s="98">
        <v>4.7619047619047619</v>
      </c>
      <c r="AH28" s="98">
        <v>0.95238095238095233</v>
      </c>
      <c r="AI28" s="98">
        <v>3.8095238095238093</v>
      </c>
      <c r="AJ28" s="98">
        <v>0</v>
      </c>
      <c r="AK28" s="98">
        <v>0</v>
      </c>
      <c r="AL28" s="98">
        <v>2.8571428571428572</v>
      </c>
      <c r="AM28" s="98">
        <v>28.571428571428569</v>
      </c>
      <c r="AN28" s="98">
        <v>14.285714285714285</v>
      </c>
      <c r="AO28" s="98">
        <v>7.6190476190476186</v>
      </c>
      <c r="AP28" s="98">
        <v>13.333333333333334</v>
      </c>
      <c r="AQ28" s="98">
        <v>0.95238095238095233</v>
      </c>
      <c r="AR28" s="98">
        <v>19.047619047619047</v>
      </c>
      <c r="AS28" s="98">
        <v>0</v>
      </c>
      <c r="AT28" s="98">
        <v>0</v>
      </c>
    </row>
    <row r="29" spans="1:57" x14ac:dyDescent="0.25">
      <c r="A29" s="58">
        <v>41426</v>
      </c>
      <c r="B29" s="106">
        <v>3.8596491228070176</v>
      </c>
      <c r="C29" s="106">
        <v>2.1052631578947367</v>
      </c>
      <c r="D29" s="106">
        <v>2.1052631578947367</v>
      </c>
      <c r="E29" s="106">
        <v>6.666666666666667</v>
      </c>
      <c r="F29" s="106">
        <v>2.1052631578947367</v>
      </c>
      <c r="G29" s="106">
        <v>10.526315789473685</v>
      </c>
      <c r="H29" s="106">
        <v>2.1052631578947367</v>
      </c>
      <c r="I29" s="106">
        <v>13.684210526315791</v>
      </c>
      <c r="J29" s="106">
        <v>20.701754385964911</v>
      </c>
      <c r="K29" s="106">
        <v>5.9649122807017552</v>
      </c>
      <c r="L29" s="106">
        <v>12.631578947368421</v>
      </c>
      <c r="M29" s="106">
        <v>5.9649122807017543</v>
      </c>
      <c r="N29" s="106">
        <v>10.526315789473683</v>
      </c>
      <c r="O29" s="106">
        <v>0.70175438596491224</v>
      </c>
      <c r="P29" s="106">
        <v>0.35087719298245612</v>
      </c>
      <c r="Q29" s="106">
        <v>9.3333333333333339</v>
      </c>
      <c r="R29" s="109">
        <v>0.88888888888888884</v>
      </c>
      <c r="S29" s="109">
        <v>3.1111111111111112</v>
      </c>
      <c r="T29" s="109">
        <v>7.5555555555555554</v>
      </c>
      <c r="U29" s="109">
        <v>4.8888888888888893</v>
      </c>
      <c r="V29" s="109">
        <v>6.2222222222222223</v>
      </c>
      <c r="W29" s="109">
        <v>0</v>
      </c>
      <c r="X29" s="107">
        <v>19.111111111111111</v>
      </c>
      <c r="Y29" s="106">
        <v>14.666666666666666</v>
      </c>
      <c r="Z29" s="106">
        <v>4.4444444444444446</v>
      </c>
      <c r="AA29" s="106">
        <v>9.3333333333333339</v>
      </c>
      <c r="AB29" s="106">
        <v>3.1111111111111112</v>
      </c>
      <c r="AC29" s="106">
        <v>16</v>
      </c>
      <c r="AD29" s="106">
        <v>0</v>
      </c>
      <c r="AE29" s="106">
        <v>1.3333333333333335</v>
      </c>
      <c r="AF29" s="98">
        <v>2.8571428571428568</v>
      </c>
      <c r="AG29" s="98">
        <v>4.7619047619047619</v>
      </c>
      <c r="AH29" s="98">
        <v>2.8571428571428568</v>
      </c>
      <c r="AI29" s="98">
        <v>2.8571428571428572</v>
      </c>
      <c r="AJ29" s="98">
        <v>0</v>
      </c>
      <c r="AK29" s="98">
        <v>0.95238095238095233</v>
      </c>
      <c r="AL29" s="98">
        <v>0.95238095238095233</v>
      </c>
      <c r="AM29" s="98">
        <v>29.523809523809526</v>
      </c>
      <c r="AN29" s="98">
        <v>11.428571428571427</v>
      </c>
      <c r="AO29" s="98">
        <v>12.38095238095238</v>
      </c>
      <c r="AP29" s="98">
        <v>15.238095238095239</v>
      </c>
      <c r="AQ29" s="98">
        <v>0</v>
      </c>
      <c r="AR29" s="98">
        <v>16.19047619047619</v>
      </c>
      <c r="AS29" s="98">
        <v>0</v>
      </c>
      <c r="AT29" s="98">
        <v>0</v>
      </c>
    </row>
    <row r="30" spans="1:57" x14ac:dyDescent="0.25">
      <c r="A30" s="58">
        <v>41518</v>
      </c>
      <c r="B30" s="106">
        <v>3.4920634920634921</v>
      </c>
      <c r="C30" s="106">
        <v>0.63492063492063489</v>
      </c>
      <c r="D30" s="106">
        <v>2.5396825396825395</v>
      </c>
      <c r="E30" s="106">
        <v>4.7619047619047619</v>
      </c>
      <c r="F30" s="106">
        <v>2.5396825396825395</v>
      </c>
      <c r="G30" s="106">
        <v>8.8888888888888875</v>
      </c>
      <c r="H30" s="106">
        <v>3.4920634920634921</v>
      </c>
      <c r="I30" s="106">
        <v>17.460317460317459</v>
      </c>
      <c r="J30" s="106">
        <v>19.047619047619051</v>
      </c>
      <c r="K30" s="106">
        <v>3.8095238095238093</v>
      </c>
      <c r="L30" s="106">
        <v>11.746031746031747</v>
      </c>
      <c r="M30" s="106">
        <v>10.15873015873016</v>
      </c>
      <c r="N30" s="106">
        <v>11.428571428571429</v>
      </c>
      <c r="O30" s="106">
        <v>0</v>
      </c>
      <c r="P30" s="106">
        <v>0</v>
      </c>
      <c r="Q30" s="106">
        <v>10.294117647058822</v>
      </c>
      <c r="R30" s="109">
        <v>0.74074074074074081</v>
      </c>
      <c r="S30" s="109">
        <v>2.7723311546840956</v>
      </c>
      <c r="T30" s="109">
        <v>8.7309368191721131</v>
      </c>
      <c r="U30" s="109">
        <v>5.4684095860566453</v>
      </c>
      <c r="V30" s="109">
        <v>5.5174291938997815</v>
      </c>
      <c r="W30" s="109">
        <v>0.37037037037037041</v>
      </c>
      <c r="X30" s="107">
        <v>17.260348583877995</v>
      </c>
      <c r="Y30" s="106">
        <v>12.946623093681916</v>
      </c>
      <c r="Z30" s="106">
        <v>3.9705882352941173</v>
      </c>
      <c r="AA30" s="106">
        <v>9.0250544662309355</v>
      </c>
      <c r="AB30" s="106">
        <v>5.1034858387799575</v>
      </c>
      <c r="AC30" s="106">
        <v>16.225490196078432</v>
      </c>
      <c r="AD30" s="106">
        <v>1.2037037037037037</v>
      </c>
      <c r="AE30" s="106">
        <v>0.37037037037037041</v>
      </c>
      <c r="AF30" s="98">
        <v>1.9047619047619047</v>
      </c>
      <c r="AG30" s="98">
        <v>0</v>
      </c>
      <c r="AH30" s="98">
        <v>2.8571428571428568</v>
      </c>
      <c r="AI30" s="98">
        <v>2.8571428571428568</v>
      </c>
      <c r="AJ30" s="98">
        <v>0</v>
      </c>
      <c r="AK30" s="98">
        <v>0.95238095238095233</v>
      </c>
      <c r="AL30" s="98">
        <v>1.9047619047619047</v>
      </c>
      <c r="AM30" s="98">
        <v>32.38095238095238</v>
      </c>
      <c r="AN30" s="98">
        <v>14.285714285714285</v>
      </c>
      <c r="AO30" s="98">
        <v>11.428571428571429</v>
      </c>
      <c r="AP30" s="98">
        <v>18.095238095238095</v>
      </c>
      <c r="AQ30" s="98">
        <v>1.9047619047619047</v>
      </c>
      <c r="AR30" s="98">
        <v>11.428571428571427</v>
      </c>
      <c r="AS30" s="98">
        <v>0</v>
      </c>
      <c r="AT30" s="98">
        <v>0</v>
      </c>
    </row>
    <row r="31" spans="1:57" x14ac:dyDescent="0.25">
      <c r="A31" s="58">
        <v>41609</v>
      </c>
      <c r="B31" s="106">
        <v>2.5925925925925926</v>
      </c>
      <c r="C31" s="106">
        <v>0.74074074074074081</v>
      </c>
      <c r="D31" s="106">
        <v>2.2222222222222223</v>
      </c>
      <c r="E31" s="106">
        <v>5.9259259259259265</v>
      </c>
      <c r="F31" s="106">
        <v>0.37037037037037041</v>
      </c>
      <c r="G31" s="106">
        <v>8.518518518518519</v>
      </c>
      <c r="H31" s="106">
        <v>3.7037037037037033</v>
      </c>
      <c r="I31" s="106">
        <v>21.111111111111107</v>
      </c>
      <c r="J31" s="106">
        <v>15.555555555555559</v>
      </c>
      <c r="K31" s="106">
        <v>1.8518518518518516</v>
      </c>
      <c r="L31" s="106">
        <v>12.222222222222223</v>
      </c>
      <c r="M31" s="106">
        <v>9.2592592592592595</v>
      </c>
      <c r="N31" s="106">
        <v>14.074074074074074</v>
      </c>
      <c r="O31" s="106">
        <v>0</v>
      </c>
      <c r="P31" s="106">
        <v>1.8518518518518516</v>
      </c>
      <c r="Q31" s="106">
        <v>9.7777777777777786</v>
      </c>
      <c r="R31" s="109">
        <v>0</v>
      </c>
      <c r="S31" s="109">
        <v>1.7777777777777777</v>
      </c>
      <c r="T31" s="109">
        <v>9.7777777777777786</v>
      </c>
      <c r="U31" s="109">
        <v>4.4444444444444446</v>
      </c>
      <c r="V31" s="109">
        <v>7.1111111111111107</v>
      </c>
      <c r="W31" s="109">
        <v>2.2222222222222219</v>
      </c>
      <c r="X31" s="107">
        <v>22.222222222222225</v>
      </c>
      <c r="Y31" s="106">
        <v>11.111111111111112</v>
      </c>
      <c r="Z31" s="106">
        <v>4.8888888888888893</v>
      </c>
      <c r="AA31" s="106">
        <v>5.7777777777777777</v>
      </c>
      <c r="AB31" s="106">
        <v>3.1111111111111112</v>
      </c>
      <c r="AC31" s="106">
        <v>12.888888888888889</v>
      </c>
      <c r="AD31" s="106">
        <v>2.2222222222222223</v>
      </c>
      <c r="AE31" s="106">
        <v>2.6666666666666665</v>
      </c>
      <c r="AF31" s="98">
        <v>6.6666666666666652</v>
      </c>
      <c r="AG31" s="98">
        <v>2.8571428571428572</v>
      </c>
      <c r="AH31" s="98">
        <v>9.5238095238095237</v>
      </c>
      <c r="AI31" s="98">
        <v>7.6190476190476195</v>
      </c>
      <c r="AJ31" s="98">
        <v>0</v>
      </c>
      <c r="AK31" s="98">
        <v>0.95238095238095233</v>
      </c>
      <c r="AL31" s="98">
        <v>0</v>
      </c>
      <c r="AM31" s="98">
        <v>29.523809523809526</v>
      </c>
      <c r="AN31" s="98">
        <v>6.6666666666666652</v>
      </c>
      <c r="AO31" s="98">
        <v>6.666666666666667</v>
      </c>
      <c r="AP31" s="98">
        <v>14.285714285714288</v>
      </c>
      <c r="AQ31" s="98">
        <v>1.9047619047619047</v>
      </c>
      <c r="AR31" s="98">
        <v>13.333333333333334</v>
      </c>
      <c r="AS31" s="98">
        <v>0</v>
      </c>
      <c r="AT31" s="98">
        <v>0</v>
      </c>
    </row>
    <row r="32" spans="1:57" x14ac:dyDescent="0.25">
      <c r="A32" s="58">
        <v>41699</v>
      </c>
      <c r="B32" s="106">
        <v>8.7468671679198007</v>
      </c>
      <c r="C32" s="106">
        <v>3.0576441102756897</v>
      </c>
      <c r="D32" s="106">
        <v>2.355889724310777</v>
      </c>
      <c r="E32" s="106">
        <v>5.7699805068226127</v>
      </c>
      <c r="F32" s="106">
        <v>1.3227513227513228</v>
      </c>
      <c r="G32" s="106">
        <v>9.1200222779170144</v>
      </c>
      <c r="H32" s="106">
        <v>5.2798663324979112</v>
      </c>
      <c r="I32" s="106">
        <v>17.593984962406015</v>
      </c>
      <c r="J32" s="106">
        <v>16.05402394876079</v>
      </c>
      <c r="K32" s="106">
        <v>4.9094959621275418</v>
      </c>
      <c r="L32" s="106">
        <v>9.2926761347813986</v>
      </c>
      <c r="M32" s="106">
        <v>9.9081035923141165</v>
      </c>
      <c r="N32" s="106">
        <v>6.2183235867446394</v>
      </c>
      <c r="O32" s="106">
        <v>0.37037037037037041</v>
      </c>
      <c r="P32" s="106">
        <v>0</v>
      </c>
      <c r="Q32" s="106">
        <v>4.6666666666666661</v>
      </c>
      <c r="R32" s="109">
        <v>0</v>
      </c>
      <c r="S32" s="109">
        <v>3.2996632996632997</v>
      </c>
      <c r="T32" s="109">
        <v>10.148148148148149</v>
      </c>
      <c r="U32" s="109">
        <v>3.1515151515151518</v>
      </c>
      <c r="V32" s="109">
        <v>5.1178451178451185</v>
      </c>
      <c r="W32" s="109">
        <v>0</v>
      </c>
      <c r="X32" s="107">
        <v>19.966329966329965</v>
      </c>
      <c r="Y32" s="106">
        <v>15.265993265993266</v>
      </c>
      <c r="Z32" s="106">
        <v>6</v>
      </c>
      <c r="AA32" s="106">
        <v>6.6329966329966323</v>
      </c>
      <c r="AB32" s="106">
        <v>3.1515151515151518</v>
      </c>
      <c r="AC32" s="106">
        <v>20.45117845117845</v>
      </c>
      <c r="AD32" s="106">
        <v>0</v>
      </c>
      <c r="AE32" s="106">
        <v>2.1481481481481484</v>
      </c>
      <c r="AF32" s="98">
        <v>0</v>
      </c>
      <c r="AG32" s="98">
        <v>0</v>
      </c>
      <c r="AH32" s="98">
        <v>2.2222222222222223</v>
      </c>
      <c r="AI32" s="98">
        <v>4.4444444444444446</v>
      </c>
      <c r="AJ32" s="98">
        <v>0</v>
      </c>
      <c r="AK32" s="98">
        <v>0</v>
      </c>
      <c r="AL32" s="98">
        <v>2.2222222222222223</v>
      </c>
      <c r="AM32" s="98">
        <v>33.333333333333329</v>
      </c>
      <c r="AN32" s="98">
        <v>14.444444444444443</v>
      </c>
      <c r="AO32" s="98">
        <v>10</v>
      </c>
      <c r="AP32" s="98">
        <v>15.555555555555555</v>
      </c>
      <c r="AQ32" s="98">
        <v>0</v>
      </c>
      <c r="AR32" s="98">
        <v>17.777777777777775</v>
      </c>
      <c r="AS32" s="98">
        <v>0</v>
      </c>
      <c r="AT32" s="98">
        <v>0</v>
      </c>
    </row>
    <row r="33" spans="1:59" x14ac:dyDescent="0.25">
      <c r="A33" s="58">
        <v>41791</v>
      </c>
      <c r="B33" s="106">
        <v>5.5555555555555554</v>
      </c>
      <c r="C33" s="106">
        <v>0.74074074074074081</v>
      </c>
      <c r="D33" s="106">
        <v>1.1111111111111112</v>
      </c>
      <c r="E33" s="106">
        <v>4.8148148148148149</v>
      </c>
      <c r="F33" s="106">
        <v>2.592592592592593</v>
      </c>
      <c r="G33" s="106">
        <v>7.0370370370370363</v>
      </c>
      <c r="H33" s="106">
        <v>4.0740740740740744</v>
      </c>
      <c r="I33" s="106">
        <v>20.37037037037037</v>
      </c>
      <c r="J33" s="106">
        <v>17.037037037037038</v>
      </c>
      <c r="K33" s="106">
        <v>4.0740740740740744</v>
      </c>
      <c r="L33" s="106">
        <v>11.851851851851853</v>
      </c>
      <c r="M33" s="106">
        <v>6.666666666666667</v>
      </c>
      <c r="N33" s="106">
        <v>11.481481481481483</v>
      </c>
      <c r="O33" s="106">
        <v>0</v>
      </c>
      <c r="P33" s="106">
        <v>2.592592592592593</v>
      </c>
      <c r="Q33" s="106">
        <v>4.2424242424242422</v>
      </c>
      <c r="R33" s="109">
        <v>1.2121212121212122</v>
      </c>
      <c r="S33" s="109">
        <v>0</v>
      </c>
      <c r="T33" s="109">
        <v>8.4848484848484862</v>
      </c>
      <c r="U33" s="109">
        <v>10.909090909090908</v>
      </c>
      <c r="V33" s="109">
        <v>7.2727272727272725</v>
      </c>
      <c r="W33" s="109">
        <v>1.2121212121212122</v>
      </c>
      <c r="X33" s="107">
        <v>13.333333333333334</v>
      </c>
      <c r="Y33" s="106">
        <v>16.969696969696972</v>
      </c>
      <c r="Z33" s="106">
        <v>7.2727272727272725</v>
      </c>
      <c r="AA33" s="106">
        <v>3.0303030303030298</v>
      </c>
      <c r="AB33" s="106">
        <v>2.4242424242424243</v>
      </c>
      <c r="AC33" s="106">
        <v>21.212121212121211</v>
      </c>
      <c r="AD33" s="106">
        <v>0</v>
      </c>
      <c r="AE33" s="106">
        <v>2.4242424242424243</v>
      </c>
      <c r="AF33" s="98">
        <v>1.3333333333333333</v>
      </c>
      <c r="AG33" s="98">
        <v>1.3333333333333333</v>
      </c>
      <c r="AH33" s="98">
        <v>0</v>
      </c>
      <c r="AI33" s="98">
        <v>0</v>
      </c>
      <c r="AJ33" s="98">
        <v>0</v>
      </c>
      <c r="AK33" s="98">
        <v>0</v>
      </c>
      <c r="AL33" s="98">
        <v>3.9999999999999996</v>
      </c>
      <c r="AM33" s="98">
        <v>33.333333333333329</v>
      </c>
      <c r="AN33" s="98">
        <v>9.3333333333333321</v>
      </c>
      <c r="AO33" s="98">
        <v>12</v>
      </c>
      <c r="AP33" s="98">
        <v>14.666666666666666</v>
      </c>
      <c r="AQ33" s="98">
        <v>4</v>
      </c>
      <c r="AR33" s="98">
        <v>17.333333333333336</v>
      </c>
      <c r="AS33" s="98">
        <v>2.6666666666666665</v>
      </c>
      <c r="AT33" s="98">
        <v>0</v>
      </c>
    </row>
    <row r="34" spans="1:59" x14ac:dyDescent="0.25">
      <c r="A34" s="58">
        <v>41883</v>
      </c>
      <c r="B34" s="106">
        <v>1.6666666666666667</v>
      </c>
      <c r="C34" s="106">
        <v>0.41666666666666669</v>
      </c>
      <c r="D34" s="106">
        <v>1.6666666666666667</v>
      </c>
      <c r="E34" s="106">
        <v>6.25</v>
      </c>
      <c r="F34" s="106">
        <v>1.6666666666666667</v>
      </c>
      <c r="G34" s="106">
        <v>10</v>
      </c>
      <c r="H34" s="106">
        <v>7.083333333333333</v>
      </c>
      <c r="I34" s="106">
        <v>16.666666666666664</v>
      </c>
      <c r="J34" s="106">
        <v>15.833333333333336</v>
      </c>
      <c r="K34" s="106">
        <v>5.416666666666667</v>
      </c>
      <c r="L34" s="106">
        <v>7.9166666666666661</v>
      </c>
      <c r="M34" s="106">
        <v>12.5</v>
      </c>
      <c r="N34" s="106">
        <v>12.916666666666664</v>
      </c>
      <c r="O34" s="106">
        <v>0</v>
      </c>
      <c r="P34" s="106">
        <v>0</v>
      </c>
      <c r="Q34" s="106">
        <v>10</v>
      </c>
      <c r="R34" s="109">
        <v>1.4285714285714284</v>
      </c>
      <c r="S34" s="109">
        <v>5.7142857142857144</v>
      </c>
      <c r="T34" s="109">
        <v>10.952380952380954</v>
      </c>
      <c r="U34" s="109">
        <v>8.5714285714285694</v>
      </c>
      <c r="V34" s="109">
        <v>2.8571428571428572</v>
      </c>
      <c r="W34" s="109">
        <v>0.47619047619047616</v>
      </c>
      <c r="X34" s="107">
        <v>16.19047619047619</v>
      </c>
      <c r="Y34" s="106">
        <v>10</v>
      </c>
      <c r="Z34" s="106">
        <v>5.7142857142857135</v>
      </c>
      <c r="AA34" s="106">
        <v>8.5714285714285712</v>
      </c>
      <c r="AB34" s="106">
        <v>4.2857142857142847</v>
      </c>
      <c r="AC34" s="106">
        <v>11.904761904761905</v>
      </c>
      <c r="AD34" s="106">
        <v>2.3809523809523809</v>
      </c>
      <c r="AE34" s="106">
        <v>0.95238095238095233</v>
      </c>
      <c r="AF34" s="98">
        <v>1.6666666666666667</v>
      </c>
      <c r="AG34" s="98">
        <v>0</v>
      </c>
      <c r="AH34" s="98">
        <v>0</v>
      </c>
      <c r="AI34" s="98">
        <v>1.6666666666666667</v>
      </c>
      <c r="AJ34" s="98">
        <v>0</v>
      </c>
      <c r="AK34" s="98">
        <v>1.6666666666666667</v>
      </c>
      <c r="AL34" s="98">
        <v>0</v>
      </c>
      <c r="AM34" s="98">
        <v>33.333333333333329</v>
      </c>
      <c r="AN34" s="98">
        <v>16.666666666666668</v>
      </c>
      <c r="AO34" s="98">
        <v>11.666666666666666</v>
      </c>
      <c r="AP34" s="98">
        <v>21.666666666666668</v>
      </c>
      <c r="AQ34" s="98">
        <v>0</v>
      </c>
      <c r="AR34" s="98">
        <v>11.666666666666666</v>
      </c>
      <c r="AS34" s="98">
        <v>0</v>
      </c>
      <c r="AT34" s="98">
        <v>0</v>
      </c>
    </row>
    <row r="35" spans="1:59" x14ac:dyDescent="0.25">
      <c r="A35" s="58">
        <v>41974</v>
      </c>
      <c r="B35" s="106">
        <v>5.6410256410256405</v>
      </c>
      <c r="C35" s="106">
        <v>1.5384615384615385</v>
      </c>
      <c r="D35" s="106">
        <v>4.615384615384615</v>
      </c>
      <c r="E35" s="106">
        <v>2.0512820512820511</v>
      </c>
      <c r="F35" s="106">
        <v>1.5384615384615385</v>
      </c>
      <c r="G35" s="106">
        <v>8.717948717948719</v>
      </c>
      <c r="H35" s="106">
        <v>4.1025641025641022</v>
      </c>
      <c r="I35" s="106">
        <v>23.076923076923077</v>
      </c>
      <c r="J35" s="106">
        <v>15.384615384615383</v>
      </c>
      <c r="K35" s="106">
        <v>4.1025641025641022</v>
      </c>
      <c r="L35" s="106">
        <v>10.76923076923077</v>
      </c>
      <c r="M35" s="106">
        <v>6.1538461538461542</v>
      </c>
      <c r="N35" s="106">
        <v>11.794871794871794</v>
      </c>
      <c r="O35" s="106">
        <v>0.51282051282051277</v>
      </c>
      <c r="P35" s="106">
        <v>0</v>
      </c>
      <c r="Q35" s="106">
        <v>11.851851851851853</v>
      </c>
      <c r="R35" s="109">
        <v>0</v>
      </c>
      <c r="S35" s="109">
        <v>0</v>
      </c>
      <c r="T35" s="109">
        <v>11.851851851851853</v>
      </c>
      <c r="U35" s="109">
        <v>6.666666666666667</v>
      </c>
      <c r="V35" s="109">
        <v>1.4814814814814816</v>
      </c>
      <c r="W35" s="109">
        <v>0</v>
      </c>
      <c r="X35" s="107">
        <v>16.296296296296298</v>
      </c>
      <c r="Y35" s="106">
        <v>17.037037037037038</v>
      </c>
      <c r="Z35" s="106">
        <v>5.9259259259259265</v>
      </c>
      <c r="AA35" s="106">
        <v>8.148148148148147</v>
      </c>
      <c r="AB35" s="106">
        <v>2.2222222222222223</v>
      </c>
      <c r="AC35" s="106">
        <v>17.777777777777779</v>
      </c>
      <c r="AD35" s="106">
        <v>0.74074074074074081</v>
      </c>
      <c r="AE35" s="106">
        <v>0</v>
      </c>
      <c r="AF35" s="98">
        <v>0</v>
      </c>
      <c r="AG35" s="98">
        <v>0</v>
      </c>
      <c r="AH35" s="98">
        <v>3.3333333333333335</v>
      </c>
      <c r="AI35" s="98">
        <v>0</v>
      </c>
      <c r="AJ35" s="98">
        <v>0</v>
      </c>
      <c r="AK35" s="98">
        <v>0</v>
      </c>
      <c r="AL35" s="98">
        <v>3.3333333333333335</v>
      </c>
      <c r="AM35" s="98">
        <v>33.333333333333329</v>
      </c>
      <c r="AN35" s="98">
        <v>16.666666666666664</v>
      </c>
      <c r="AO35" s="98">
        <v>6.666666666666667</v>
      </c>
      <c r="AP35" s="98">
        <v>16.666666666666668</v>
      </c>
      <c r="AQ35" s="98">
        <v>1.6666666666666667</v>
      </c>
      <c r="AR35" s="98">
        <v>18.333333333333336</v>
      </c>
      <c r="AS35" s="98">
        <v>0</v>
      </c>
      <c r="AT35" s="98">
        <v>0</v>
      </c>
    </row>
    <row r="36" spans="1:59" x14ac:dyDescent="0.25">
      <c r="A36" s="58">
        <v>42064</v>
      </c>
      <c r="B36" s="106">
        <v>6.2222222222222223</v>
      </c>
      <c r="C36" s="106">
        <v>0</v>
      </c>
      <c r="D36" s="106">
        <v>2.6666666666666665</v>
      </c>
      <c r="E36" s="106">
        <v>4.4444444444444446</v>
      </c>
      <c r="F36" s="106">
        <v>3.1111111111111112</v>
      </c>
      <c r="G36" s="106">
        <v>5.7777777777777777</v>
      </c>
      <c r="H36" s="106">
        <v>2.2222222222222223</v>
      </c>
      <c r="I36" s="106">
        <v>20.888888888888889</v>
      </c>
      <c r="J36" s="106">
        <v>14.666666666666666</v>
      </c>
      <c r="K36" s="106">
        <v>6.666666666666667</v>
      </c>
      <c r="L36" s="106">
        <v>7.5555555555555554</v>
      </c>
      <c r="M36" s="106">
        <v>13.333333333333334</v>
      </c>
      <c r="N36" s="106">
        <v>12</v>
      </c>
      <c r="O36" s="106">
        <v>0.44444444444444442</v>
      </c>
      <c r="P36" s="106">
        <v>0</v>
      </c>
      <c r="Q36" s="106">
        <v>4.4444444444444438</v>
      </c>
      <c r="R36" s="109">
        <v>3.7037037037037033</v>
      </c>
      <c r="S36" s="109">
        <v>4.4444444444444438</v>
      </c>
      <c r="T36" s="109">
        <v>2.9629629629629632</v>
      </c>
      <c r="U36" s="109">
        <v>5.1851851851851851</v>
      </c>
      <c r="V36" s="109">
        <v>4.4444444444444446</v>
      </c>
      <c r="W36" s="109">
        <v>0</v>
      </c>
      <c r="X36" s="107">
        <v>21.481481481481481</v>
      </c>
      <c r="Y36" s="106">
        <v>15.555555555555555</v>
      </c>
      <c r="Z36" s="106">
        <v>7.4074074074074083</v>
      </c>
      <c r="AA36" s="106">
        <v>7.4074074074074066</v>
      </c>
      <c r="AB36" s="106">
        <v>6.666666666666667</v>
      </c>
      <c r="AC36" s="106">
        <v>14.814814814814813</v>
      </c>
      <c r="AD36" s="106">
        <v>1.4814814814814816</v>
      </c>
      <c r="AE36" s="106">
        <v>0</v>
      </c>
      <c r="AF36" s="98">
        <v>5</v>
      </c>
      <c r="AG36" s="98">
        <v>0</v>
      </c>
      <c r="AH36" s="98">
        <v>6.666666666666667</v>
      </c>
      <c r="AI36" s="98">
        <v>1.6666666666666667</v>
      </c>
      <c r="AJ36" s="98">
        <v>0</v>
      </c>
      <c r="AK36" s="98">
        <v>0</v>
      </c>
      <c r="AL36" s="98">
        <v>0</v>
      </c>
      <c r="AM36" s="98">
        <v>31.666666666666664</v>
      </c>
      <c r="AN36" s="98">
        <v>15</v>
      </c>
      <c r="AO36" s="98">
        <v>6.666666666666667</v>
      </c>
      <c r="AP36" s="98">
        <v>20</v>
      </c>
      <c r="AQ36" s="98">
        <v>1.6666666666666667</v>
      </c>
      <c r="AR36" s="98">
        <v>11.666666666666666</v>
      </c>
      <c r="AS36" s="98">
        <v>0</v>
      </c>
      <c r="AT36" s="98">
        <v>0</v>
      </c>
      <c r="AZ36" s="17" t="s">
        <v>30</v>
      </c>
    </row>
    <row r="37" spans="1:59" x14ac:dyDescent="0.25">
      <c r="A37" s="58">
        <v>42156</v>
      </c>
      <c r="B37" s="106">
        <v>7.4509803921568629</v>
      </c>
      <c r="C37" s="106">
        <v>0.39215686274509803</v>
      </c>
      <c r="D37" s="106">
        <v>0.39215686274509803</v>
      </c>
      <c r="E37" s="106">
        <v>8.6274509803921564</v>
      </c>
      <c r="F37" s="106">
        <v>0</v>
      </c>
      <c r="G37" s="106">
        <v>8.6274509803921564</v>
      </c>
      <c r="H37" s="106">
        <v>4.3137254901960782</v>
      </c>
      <c r="I37" s="106">
        <v>19.6078431372549</v>
      </c>
      <c r="J37" s="106">
        <v>14.901960784313726</v>
      </c>
      <c r="K37" s="106">
        <v>7.4509803921568629</v>
      </c>
      <c r="L37" s="106">
        <v>7.0588235294117645</v>
      </c>
      <c r="M37" s="106">
        <v>11.764705882352942</v>
      </c>
      <c r="N37" s="106">
        <v>9.4117647058823533</v>
      </c>
      <c r="O37" s="106">
        <v>0</v>
      </c>
      <c r="P37" s="106">
        <v>0</v>
      </c>
      <c r="Q37" s="106">
        <v>11.904761904761905</v>
      </c>
      <c r="R37" s="109">
        <v>4.2857142857142856</v>
      </c>
      <c r="S37" s="109">
        <v>3.8095238095238093</v>
      </c>
      <c r="T37" s="109">
        <v>10</v>
      </c>
      <c r="U37" s="109">
        <v>6.666666666666667</v>
      </c>
      <c r="V37" s="109">
        <v>6.1904761904761907</v>
      </c>
      <c r="W37" s="109">
        <v>0.95238095238095233</v>
      </c>
      <c r="X37" s="107">
        <v>12.38095238095238</v>
      </c>
      <c r="Y37" s="106">
        <v>12.857142857142859</v>
      </c>
      <c r="Z37" s="106">
        <v>4.7619047619047619</v>
      </c>
      <c r="AA37" s="106">
        <v>3.8095238095238093</v>
      </c>
      <c r="AB37" s="106">
        <v>4.7619047619047619</v>
      </c>
      <c r="AC37" s="106">
        <v>17.142857142857142</v>
      </c>
      <c r="AD37" s="106">
        <v>0</v>
      </c>
      <c r="AE37" s="106">
        <v>0.47619047619047616</v>
      </c>
      <c r="AF37" s="98">
        <v>0</v>
      </c>
      <c r="AG37" s="98">
        <v>6.666666666666667</v>
      </c>
      <c r="AH37" s="98">
        <v>1.3333333333333333</v>
      </c>
      <c r="AI37" s="98">
        <v>4</v>
      </c>
      <c r="AJ37" s="98">
        <v>0</v>
      </c>
      <c r="AK37" s="98">
        <v>1.3333333333333333</v>
      </c>
      <c r="AL37" s="98">
        <v>0</v>
      </c>
      <c r="AM37" s="98">
        <v>29.333333333333332</v>
      </c>
      <c r="AN37" s="98">
        <v>13.333333333333334</v>
      </c>
      <c r="AO37" s="98">
        <v>5.333333333333333</v>
      </c>
      <c r="AP37" s="98">
        <v>21.333333333333332</v>
      </c>
      <c r="AQ37" s="98">
        <v>2.6666666666666665</v>
      </c>
      <c r="AR37" s="98">
        <v>14.666666666666666</v>
      </c>
      <c r="AS37" s="98">
        <v>0</v>
      </c>
      <c r="AT37" s="98">
        <v>0</v>
      </c>
    </row>
    <row r="38" spans="1:59" x14ac:dyDescent="0.25">
      <c r="A38" s="58">
        <v>42248</v>
      </c>
      <c r="B38" s="106">
        <v>7.6190476190476195</v>
      </c>
      <c r="C38" s="106">
        <v>0</v>
      </c>
      <c r="D38" s="106">
        <v>3.8095238095238098</v>
      </c>
      <c r="E38" s="106">
        <v>2.3809523809523809</v>
      </c>
      <c r="F38" s="106">
        <v>0</v>
      </c>
      <c r="G38" s="106">
        <v>5.7142857142857144</v>
      </c>
      <c r="H38" s="106">
        <v>4.2857142857142856</v>
      </c>
      <c r="I38" s="106">
        <v>15.714285714285712</v>
      </c>
      <c r="J38" s="106">
        <v>16.666666666666664</v>
      </c>
      <c r="K38" s="106">
        <v>3.3333333333333335</v>
      </c>
      <c r="L38" s="106">
        <v>8.5714285714285712</v>
      </c>
      <c r="M38" s="106">
        <v>18.571428571428569</v>
      </c>
      <c r="N38" s="106">
        <v>12.857142857142859</v>
      </c>
      <c r="O38" s="106">
        <v>0.47619047619047616</v>
      </c>
      <c r="P38" s="106">
        <v>0</v>
      </c>
      <c r="Q38" s="106">
        <v>7.350427350427351</v>
      </c>
      <c r="R38" s="109">
        <v>2.5641025641025639</v>
      </c>
      <c r="S38" s="109">
        <v>1.4285714285714286</v>
      </c>
      <c r="T38" s="109">
        <v>6.6178266178266183</v>
      </c>
      <c r="U38" s="109">
        <v>4.1636141636141639</v>
      </c>
      <c r="V38" s="109">
        <v>2.2222222222222223</v>
      </c>
      <c r="W38" s="109">
        <v>1.4285714285714286</v>
      </c>
      <c r="X38" s="107">
        <v>19.035409035409035</v>
      </c>
      <c r="Y38" s="106">
        <v>19.780219780219781</v>
      </c>
      <c r="Z38" s="106">
        <v>6.0195360195360204</v>
      </c>
      <c r="AA38" s="106">
        <v>6.0439560439560447</v>
      </c>
      <c r="AB38" s="106">
        <v>6.1294261294261299</v>
      </c>
      <c r="AC38" s="106">
        <v>17.216117216117219</v>
      </c>
      <c r="AD38" s="106">
        <v>0</v>
      </c>
      <c r="AE38" s="106">
        <v>0</v>
      </c>
      <c r="AF38" s="98">
        <v>2.6666666666666665</v>
      </c>
      <c r="AG38" s="98">
        <v>0</v>
      </c>
      <c r="AH38" s="98">
        <v>1.3333333333333333</v>
      </c>
      <c r="AI38" s="98">
        <v>6.666666666666667</v>
      </c>
      <c r="AJ38" s="98">
        <v>0</v>
      </c>
      <c r="AK38" s="98">
        <v>0</v>
      </c>
      <c r="AL38" s="98">
        <v>1.3333333333333333</v>
      </c>
      <c r="AM38" s="98">
        <v>32</v>
      </c>
      <c r="AN38" s="98">
        <v>12</v>
      </c>
      <c r="AO38" s="98">
        <v>5.333333333333333</v>
      </c>
      <c r="AP38" s="98">
        <v>20</v>
      </c>
      <c r="AQ38" s="98">
        <v>0</v>
      </c>
      <c r="AR38" s="98">
        <v>18.666666666666668</v>
      </c>
      <c r="AS38" s="98">
        <v>0</v>
      </c>
      <c r="AT38" s="98">
        <v>0</v>
      </c>
    </row>
    <row r="39" spans="1:59" x14ac:dyDescent="0.25">
      <c r="A39" s="58">
        <v>42339</v>
      </c>
      <c r="B39" s="106">
        <v>6.2222222222222223</v>
      </c>
      <c r="C39" s="106">
        <v>0.44444444444444442</v>
      </c>
      <c r="D39" s="106">
        <v>2.2222222222222223</v>
      </c>
      <c r="E39" s="106">
        <v>6.666666666666667</v>
      </c>
      <c r="F39" s="106">
        <v>2.6666666666666665</v>
      </c>
      <c r="G39" s="106">
        <v>6.2222222222222223</v>
      </c>
      <c r="H39" s="106">
        <v>4.4444444444444446</v>
      </c>
      <c r="I39" s="106">
        <v>13.333333333333334</v>
      </c>
      <c r="J39" s="106">
        <v>15.111111111111111</v>
      </c>
      <c r="K39" s="106">
        <v>2.2222222222222223</v>
      </c>
      <c r="L39" s="106">
        <v>6.666666666666667</v>
      </c>
      <c r="M39" s="106">
        <v>19.111111111111111</v>
      </c>
      <c r="N39" s="106">
        <v>14.222222222222221</v>
      </c>
      <c r="O39" s="106">
        <v>0.44444444444444442</v>
      </c>
      <c r="P39" s="106">
        <v>0</v>
      </c>
      <c r="Q39" s="106">
        <v>6.141414141414141</v>
      </c>
      <c r="R39" s="109">
        <v>1.7777777777777777</v>
      </c>
      <c r="S39" s="109">
        <v>3.3333333333333335</v>
      </c>
      <c r="T39" s="110">
        <v>9.1111111111111107</v>
      </c>
      <c r="U39" s="110">
        <v>5.1111111111111116</v>
      </c>
      <c r="V39" s="110">
        <v>3.3333333333333335</v>
      </c>
      <c r="W39" s="110">
        <v>0.66666666666666663</v>
      </c>
      <c r="X39" s="106">
        <v>19.313131313131311</v>
      </c>
      <c r="Y39" s="106">
        <v>18.202020202020201</v>
      </c>
      <c r="Z39" s="106">
        <v>6.8888888888888893</v>
      </c>
      <c r="AA39" s="106">
        <v>3.0303030303030298</v>
      </c>
      <c r="AB39" s="106">
        <v>6.8888888888888893</v>
      </c>
      <c r="AC39" s="106">
        <v>15.535353535353536</v>
      </c>
      <c r="AD39" s="106">
        <v>0.66666666666666663</v>
      </c>
      <c r="AE39" s="106">
        <v>0</v>
      </c>
      <c r="AF39" s="98">
        <v>1.3333333333333333</v>
      </c>
      <c r="AG39" s="98">
        <v>0</v>
      </c>
      <c r="AH39" s="98">
        <v>0</v>
      </c>
      <c r="AI39" s="98">
        <v>0</v>
      </c>
      <c r="AJ39" s="98">
        <v>0</v>
      </c>
      <c r="AK39" s="98">
        <v>1.3333333333333333</v>
      </c>
      <c r="AL39" s="98">
        <v>2.6666666666666665</v>
      </c>
      <c r="AM39" s="98">
        <v>32</v>
      </c>
      <c r="AN39" s="98">
        <v>14.666666666666666</v>
      </c>
      <c r="AO39" s="98">
        <v>5.333333333333333</v>
      </c>
      <c r="AP39" s="98">
        <v>18.666666666666668</v>
      </c>
      <c r="AQ39" s="98">
        <v>5.333333333333333</v>
      </c>
      <c r="AR39" s="98">
        <v>18.666666666666664</v>
      </c>
      <c r="AS39" s="98">
        <v>0</v>
      </c>
      <c r="AT39" s="98">
        <v>0</v>
      </c>
    </row>
    <row r="40" spans="1:59" x14ac:dyDescent="0.25">
      <c r="A40" s="58">
        <v>42430</v>
      </c>
      <c r="B40" s="106">
        <v>8.2598039215686256</v>
      </c>
      <c r="C40" s="106">
        <v>0.41666666666666669</v>
      </c>
      <c r="D40" s="106">
        <v>4.0931372549019605</v>
      </c>
      <c r="E40" s="106">
        <v>10.602941176470589</v>
      </c>
      <c r="F40" s="106">
        <v>0.83333333333333337</v>
      </c>
      <c r="G40" s="106">
        <v>6.2875816993464051</v>
      </c>
      <c r="H40" s="106">
        <v>0.83333333333333337</v>
      </c>
      <c r="I40" s="106">
        <v>13.176470588235295</v>
      </c>
      <c r="J40" s="106">
        <v>14.168300653594773</v>
      </c>
      <c r="K40" s="106">
        <v>4.6209150326797381</v>
      </c>
      <c r="L40" s="106">
        <v>9.2892156862745097</v>
      </c>
      <c r="M40" s="106">
        <v>7.6486928104575167</v>
      </c>
      <c r="N40" s="106">
        <v>16.166666666666668</v>
      </c>
      <c r="O40" s="106">
        <v>1.1764705882352942</v>
      </c>
      <c r="P40" s="106">
        <v>2.4264705882352939</v>
      </c>
      <c r="Q40" s="106">
        <v>14.232804232804236</v>
      </c>
      <c r="R40" s="109">
        <v>5.3439153439153442</v>
      </c>
      <c r="S40" s="109">
        <v>8.306878306878307</v>
      </c>
      <c r="T40" s="110">
        <v>8.1481481481481488</v>
      </c>
      <c r="U40" s="110">
        <v>5.5026455026455023</v>
      </c>
      <c r="V40" s="110">
        <v>2.3809523809523809</v>
      </c>
      <c r="W40" s="110">
        <v>2.9629629629629632</v>
      </c>
      <c r="X40" s="106">
        <v>13.80952380952381</v>
      </c>
      <c r="Y40" s="106">
        <v>12.751322751322752</v>
      </c>
      <c r="Z40" s="106">
        <v>5.9259259259259265</v>
      </c>
      <c r="AA40" s="106">
        <v>6.2433862433862428</v>
      </c>
      <c r="AB40" s="106">
        <v>2.9629629629629632</v>
      </c>
      <c r="AC40" s="106">
        <v>9.9470899470899479</v>
      </c>
      <c r="AD40" s="106">
        <v>0</v>
      </c>
      <c r="AE40" s="106">
        <v>1.4814814814814816</v>
      </c>
      <c r="AF40" s="98">
        <v>0</v>
      </c>
      <c r="AG40" s="98">
        <v>0</v>
      </c>
      <c r="AH40" s="98">
        <v>1.3333333333333333</v>
      </c>
      <c r="AI40" s="98">
        <v>0</v>
      </c>
      <c r="AJ40" s="98">
        <v>0</v>
      </c>
      <c r="AK40" s="98">
        <v>0</v>
      </c>
      <c r="AL40" s="98">
        <v>1.3333333333333333</v>
      </c>
      <c r="AM40" s="98">
        <v>33.333333333333329</v>
      </c>
      <c r="AN40" s="98">
        <v>17.333333333333332</v>
      </c>
      <c r="AO40" s="98">
        <v>8</v>
      </c>
      <c r="AP40" s="98">
        <v>21.333333333333332</v>
      </c>
      <c r="AQ40" s="98">
        <v>0</v>
      </c>
      <c r="AR40" s="98">
        <v>17.333333333333332</v>
      </c>
      <c r="AS40" s="98">
        <v>0</v>
      </c>
      <c r="AT40" s="98">
        <v>0</v>
      </c>
    </row>
    <row r="41" spans="1:59" x14ac:dyDescent="0.25">
      <c r="A41" s="58">
        <v>42522</v>
      </c>
      <c r="B41" s="106">
        <v>13.142988189427818</v>
      </c>
      <c r="C41" s="106">
        <v>2.2657952069716778</v>
      </c>
      <c r="D41" s="106">
        <v>4.0442609792454984</v>
      </c>
      <c r="E41" s="106">
        <v>11.183350533195734</v>
      </c>
      <c r="F41" s="106">
        <v>2.2073156748079343</v>
      </c>
      <c r="G41" s="106">
        <v>3.420479302832244</v>
      </c>
      <c r="H41" s="106">
        <v>1.4230019493177388</v>
      </c>
      <c r="I41" s="106">
        <v>17.29044834307992</v>
      </c>
      <c r="J41" s="106">
        <v>12.207315674807937</v>
      </c>
      <c r="K41" s="106">
        <v>1.4814814814814816</v>
      </c>
      <c r="L41" s="106">
        <v>9.2730191491801399</v>
      </c>
      <c r="M41" s="106">
        <v>9.541337002637313</v>
      </c>
      <c r="N41" s="106">
        <v>12.148836142644191</v>
      </c>
      <c r="O41" s="106">
        <v>0</v>
      </c>
      <c r="P41" s="106">
        <v>0.37037037037037041</v>
      </c>
      <c r="Q41" s="106">
        <v>12.000000000000002</v>
      </c>
      <c r="R41" s="109">
        <v>2</v>
      </c>
      <c r="S41" s="109">
        <v>8.6666666666666661</v>
      </c>
      <c r="T41" s="110">
        <v>6</v>
      </c>
      <c r="U41" s="110">
        <v>3.9999999999999996</v>
      </c>
      <c r="V41" s="110">
        <v>1.3333333333333333</v>
      </c>
      <c r="W41" s="110">
        <v>0</v>
      </c>
      <c r="X41" s="106">
        <v>17.999999999999996</v>
      </c>
      <c r="Y41" s="106">
        <v>20</v>
      </c>
      <c r="Z41" s="106">
        <v>5.333333333333333</v>
      </c>
      <c r="AA41" s="106">
        <v>6.666666666666667</v>
      </c>
      <c r="AB41" s="106">
        <v>4</v>
      </c>
      <c r="AC41" s="106">
        <v>11.333333333333334</v>
      </c>
      <c r="AD41" s="106">
        <v>0</v>
      </c>
      <c r="AE41" s="106">
        <v>0.66666666666666663</v>
      </c>
      <c r="AF41" s="98">
        <v>2.6666666666666665</v>
      </c>
      <c r="AG41" s="98">
        <v>0</v>
      </c>
      <c r="AH41" s="98">
        <v>2.6666666666666665</v>
      </c>
      <c r="AI41" s="98">
        <v>2.6666666666666665</v>
      </c>
      <c r="AJ41" s="98">
        <v>0</v>
      </c>
      <c r="AK41" s="98">
        <v>0</v>
      </c>
      <c r="AL41" s="98">
        <v>0</v>
      </c>
      <c r="AM41" s="98">
        <v>30.666666666666664</v>
      </c>
      <c r="AN41" s="98">
        <v>10.666666666666666</v>
      </c>
      <c r="AO41" s="98">
        <v>3.9999999999999996</v>
      </c>
      <c r="AP41" s="98">
        <v>24</v>
      </c>
      <c r="AQ41" s="98">
        <v>0</v>
      </c>
      <c r="AR41" s="98">
        <v>22.666666666666668</v>
      </c>
      <c r="AS41" s="98">
        <v>0</v>
      </c>
      <c r="AT41" s="98">
        <v>0</v>
      </c>
    </row>
    <row r="42" spans="1:59" x14ac:dyDescent="0.25">
      <c r="A42" s="58">
        <v>42614</v>
      </c>
      <c r="B42" s="106">
        <v>9.2222222222222232</v>
      </c>
      <c r="C42" s="106">
        <v>0</v>
      </c>
      <c r="D42" s="106">
        <v>1.3333333333333333</v>
      </c>
      <c r="E42" s="106">
        <v>8.4920634920634921</v>
      </c>
      <c r="F42" s="106">
        <v>4.6031746031746037</v>
      </c>
      <c r="G42" s="106">
        <v>6.2222222222222223</v>
      </c>
      <c r="H42" s="106">
        <v>3.1111111111111112</v>
      </c>
      <c r="I42" s="106">
        <v>15.682539682539682</v>
      </c>
      <c r="J42" s="106">
        <v>15.444444444444445</v>
      </c>
      <c r="K42" s="106">
        <v>2.2222222222222223</v>
      </c>
      <c r="L42" s="106">
        <v>9.0476190476190474</v>
      </c>
      <c r="M42" s="106">
        <v>9.9841269841269842</v>
      </c>
      <c r="N42" s="106">
        <v>14.634920634920634</v>
      </c>
      <c r="O42" s="106">
        <v>0</v>
      </c>
      <c r="P42" s="106">
        <v>0</v>
      </c>
      <c r="Q42" s="106">
        <v>13.888888888888889</v>
      </c>
      <c r="R42" s="109">
        <v>2.7380952380952381</v>
      </c>
      <c r="S42" s="109">
        <v>7.5</v>
      </c>
      <c r="T42" s="110">
        <v>4.1269841269841265</v>
      </c>
      <c r="U42" s="110">
        <v>5</v>
      </c>
      <c r="V42" s="110">
        <v>5.5555555555555554</v>
      </c>
      <c r="W42" s="110">
        <v>0</v>
      </c>
      <c r="X42" s="106">
        <v>18.531746031746032</v>
      </c>
      <c r="Y42" s="106">
        <v>10.198412698412698</v>
      </c>
      <c r="Z42" s="106">
        <v>8.3333333333333321</v>
      </c>
      <c r="AA42" s="106">
        <v>2.2222222222222223</v>
      </c>
      <c r="AB42" s="106">
        <v>4.4444444444444446</v>
      </c>
      <c r="AC42" s="106">
        <v>14.404761904761903</v>
      </c>
      <c r="AD42" s="106">
        <v>0</v>
      </c>
      <c r="AE42" s="106">
        <v>3.0555555555555558</v>
      </c>
      <c r="AF42" s="98">
        <v>0</v>
      </c>
      <c r="AG42" s="98">
        <v>8.3333333333333321</v>
      </c>
      <c r="AH42" s="98">
        <v>0</v>
      </c>
      <c r="AI42" s="98">
        <v>0</v>
      </c>
      <c r="AJ42" s="98">
        <v>1.6666666666666667</v>
      </c>
      <c r="AK42" s="98">
        <v>0</v>
      </c>
      <c r="AL42" s="98">
        <v>0</v>
      </c>
      <c r="AM42" s="98">
        <v>31.666666666666664</v>
      </c>
      <c r="AN42" s="98">
        <v>20</v>
      </c>
      <c r="AO42" s="98">
        <v>5</v>
      </c>
      <c r="AP42" s="98">
        <v>16.666666666666668</v>
      </c>
      <c r="AQ42" s="98">
        <v>5</v>
      </c>
      <c r="AR42" s="98">
        <v>11.666666666666666</v>
      </c>
      <c r="AS42" s="98">
        <v>0</v>
      </c>
      <c r="AT42" s="98">
        <v>0</v>
      </c>
    </row>
    <row r="43" spans="1:59" x14ac:dyDescent="0.25">
      <c r="A43" s="58">
        <v>42705</v>
      </c>
      <c r="B43" s="106">
        <v>7.0357142857142865</v>
      </c>
      <c r="C43" s="106">
        <v>2.2222222222222219</v>
      </c>
      <c r="D43" s="106">
        <v>0.41666666666666669</v>
      </c>
      <c r="E43" s="106">
        <v>7.5912698412698401</v>
      </c>
      <c r="F43" s="106">
        <v>4.0634920634920633</v>
      </c>
      <c r="G43" s="106">
        <v>6.7936507936507935</v>
      </c>
      <c r="H43" s="106">
        <v>0.95238095238095233</v>
      </c>
      <c r="I43" s="106">
        <v>19.499999999999996</v>
      </c>
      <c r="J43" s="106">
        <v>12.96031746031746</v>
      </c>
      <c r="K43" s="106">
        <v>2.7023809523809521</v>
      </c>
      <c r="L43" s="106">
        <v>9.4047619047619051</v>
      </c>
      <c r="M43" s="106">
        <v>13.460317460317459</v>
      </c>
      <c r="N43" s="106">
        <v>10.702380952380951</v>
      </c>
      <c r="O43" s="106">
        <v>0.41666666666666669</v>
      </c>
      <c r="P43" s="106">
        <v>1.7777777777777777</v>
      </c>
      <c r="Q43" s="106">
        <v>10.363636363636363</v>
      </c>
      <c r="R43" s="109">
        <v>8.7407407407407405</v>
      </c>
      <c r="S43" s="109">
        <v>3.4074074074074074</v>
      </c>
      <c r="T43" s="110">
        <v>3.3333333333333335</v>
      </c>
      <c r="U43" s="110">
        <v>3.4074074074074074</v>
      </c>
      <c r="V43" s="110">
        <v>4.3636363636363633</v>
      </c>
      <c r="W43" s="110">
        <v>0</v>
      </c>
      <c r="X43" s="106">
        <v>19.454545454545453</v>
      </c>
      <c r="Y43" s="106">
        <v>13.771043771043773</v>
      </c>
      <c r="Z43" s="106">
        <v>10.666666666666666</v>
      </c>
      <c r="AA43" s="106">
        <v>9.0909090909090917</v>
      </c>
      <c r="AB43" s="106">
        <v>5.6296296296296298</v>
      </c>
      <c r="AC43" s="106">
        <v>7.7710437710437699</v>
      </c>
      <c r="AD43" s="106">
        <v>0</v>
      </c>
      <c r="AE43" s="106">
        <v>0</v>
      </c>
      <c r="AF43" s="98">
        <v>1.3333333333333333</v>
      </c>
      <c r="AG43" s="98">
        <v>1.3333333333333333</v>
      </c>
      <c r="AH43" s="98">
        <v>0</v>
      </c>
      <c r="AI43" s="98">
        <v>2.6666666666666665</v>
      </c>
      <c r="AJ43" s="98">
        <v>0</v>
      </c>
      <c r="AK43" s="98">
        <v>0</v>
      </c>
      <c r="AL43" s="98">
        <v>2.6666666666666665</v>
      </c>
      <c r="AM43" s="98">
        <v>32</v>
      </c>
      <c r="AN43" s="98">
        <v>9.3333333333333321</v>
      </c>
      <c r="AO43" s="98">
        <v>5.333333333333333</v>
      </c>
      <c r="AP43" s="98">
        <v>24.000000000000004</v>
      </c>
      <c r="AQ43" s="98">
        <v>2.6666666666666665</v>
      </c>
      <c r="AR43" s="98">
        <v>18.666666666666668</v>
      </c>
      <c r="AS43" s="98">
        <v>0</v>
      </c>
      <c r="AT43" s="98">
        <v>0</v>
      </c>
    </row>
    <row r="44" spans="1:59" x14ac:dyDescent="0.25">
      <c r="A44" s="58">
        <v>42795</v>
      </c>
      <c r="B44" s="106">
        <v>8.4960317460317452</v>
      </c>
      <c r="C44" s="106">
        <v>2.083333333333333</v>
      </c>
      <c r="D44" s="106">
        <v>3.1746031746031744</v>
      </c>
      <c r="E44" s="106">
        <v>6.5912698412698409</v>
      </c>
      <c r="F44" s="106">
        <v>3.4166666666666665</v>
      </c>
      <c r="G44" s="106">
        <v>3.5555555555555554</v>
      </c>
      <c r="H44" s="106">
        <v>3.1746031746031744</v>
      </c>
      <c r="I44" s="106">
        <v>19.611111111111114</v>
      </c>
      <c r="J44" s="106">
        <v>16.051587301587301</v>
      </c>
      <c r="K44" s="106">
        <v>2.666666666666667</v>
      </c>
      <c r="L44" s="106">
        <v>6.7936507936507935</v>
      </c>
      <c r="M44" s="106">
        <v>9.0793650793650791</v>
      </c>
      <c r="N44" s="106">
        <v>13.083333333333332</v>
      </c>
      <c r="O44" s="106">
        <v>0.44444444444444442</v>
      </c>
      <c r="P44" s="106">
        <v>1.7777777777777777</v>
      </c>
      <c r="Q44" s="106">
        <v>10</v>
      </c>
      <c r="R44" s="109">
        <v>1.3333333333333333</v>
      </c>
      <c r="S44" s="109">
        <v>0.66666666666666663</v>
      </c>
      <c r="T44" s="109">
        <v>6.666666666666667</v>
      </c>
      <c r="U44" s="109">
        <v>6</v>
      </c>
      <c r="V44" s="109">
        <v>3.3333333333333335</v>
      </c>
      <c r="W44" s="109">
        <v>0.66666666666666663</v>
      </c>
      <c r="X44" s="106">
        <v>18.666666666666664</v>
      </c>
      <c r="Y44" s="106">
        <v>18</v>
      </c>
      <c r="Z44" s="106">
        <v>7.333333333333333</v>
      </c>
      <c r="AA44" s="106">
        <v>5.333333333333333</v>
      </c>
      <c r="AB44" s="106">
        <v>6.666666666666667</v>
      </c>
      <c r="AC44" s="106">
        <v>14.666666666666664</v>
      </c>
      <c r="AD44" s="106">
        <v>0.66666666666666663</v>
      </c>
      <c r="AE44" s="106">
        <v>0</v>
      </c>
      <c r="AF44" s="98">
        <v>1.3333333333333333</v>
      </c>
      <c r="AG44" s="98">
        <v>0</v>
      </c>
      <c r="AH44" s="98">
        <v>5</v>
      </c>
      <c r="AI44" s="98">
        <v>0</v>
      </c>
      <c r="AJ44" s="98">
        <v>1.3333333333333333</v>
      </c>
      <c r="AK44" s="98">
        <v>0</v>
      </c>
      <c r="AL44" s="98">
        <v>0</v>
      </c>
      <c r="AM44" s="98">
        <v>28.333333333333332</v>
      </c>
      <c r="AN44" s="98">
        <v>17.777777777777779</v>
      </c>
      <c r="AO44" s="98">
        <v>6.666666666666667</v>
      </c>
      <c r="AP44" s="98">
        <v>13.333333333333334</v>
      </c>
      <c r="AQ44" s="98">
        <v>5</v>
      </c>
      <c r="AR44" s="98">
        <v>14.111111111111111</v>
      </c>
      <c r="AS44" s="98">
        <v>4.4444444444444446</v>
      </c>
      <c r="AT44" s="98">
        <v>2.6666666666666665</v>
      </c>
    </row>
    <row r="45" spans="1:59" x14ac:dyDescent="0.25">
      <c r="A45" s="58">
        <v>42887</v>
      </c>
      <c r="B45" s="106">
        <v>9.2690058479532169</v>
      </c>
      <c r="C45" s="110">
        <v>1.4692982456140351</v>
      </c>
      <c r="D45" s="110">
        <v>5.6700779727095512</v>
      </c>
      <c r="E45" s="110">
        <v>7.3489278752436649</v>
      </c>
      <c r="F45" s="110">
        <v>3.7841130604288495</v>
      </c>
      <c r="G45" s="110">
        <v>2.7192982456140351</v>
      </c>
      <c r="H45" s="109">
        <v>2.9385964912280702</v>
      </c>
      <c r="I45" s="106">
        <v>15.046296296296296</v>
      </c>
      <c r="J45" s="106">
        <v>13.238304093567251</v>
      </c>
      <c r="K45" s="106">
        <v>1.4692982456140351</v>
      </c>
      <c r="L45" s="106">
        <v>6.9322612085769979</v>
      </c>
      <c r="M45" s="106">
        <v>11.712962962962964</v>
      </c>
      <c r="N45" s="106">
        <v>15.484892787524368</v>
      </c>
      <c r="O45" s="106">
        <v>0.83333333333333337</v>
      </c>
      <c r="P45" s="106">
        <v>2.083333333333333</v>
      </c>
      <c r="Q45" s="106">
        <v>9.3333333333333339</v>
      </c>
      <c r="R45" s="109">
        <v>5.333333333333333</v>
      </c>
      <c r="S45" s="107">
        <v>6</v>
      </c>
      <c r="T45" s="107">
        <v>4.6666666666666661</v>
      </c>
      <c r="U45" s="107">
        <v>10</v>
      </c>
      <c r="V45" s="107">
        <v>0.66666666666666663</v>
      </c>
      <c r="W45" s="107">
        <v>2.6666666666666665</v>
      </c>
      <c r="X45" s="106">
        <v>17.333333333333332</v>
      </c>
      <c r="Y45" s="106">
        <v>10.666666666666668</v>
      </c>
      <c r="Z45" s="106">
        <v>4</v>
      </c>
      <c r="AA45" s="106">
        <v>6.666666666666667</v>
      </c>
      <c r="AB45" s="106">
        <v>4</v>
      </c>
      <c r="AC45" s="106">
        <v>13.999999999999998</v>
      </c>
      <c r="AD45" s="106">
        <v>0</v>
      </c>
      <c r="AE45" s="106">
        <v>4.6666666666666661</v>
      </c>
      <c r="AF45" s="98">
        <v>0</v>
      </c>
      <c r="AG45" s="98">
        <v>0</v>
      </c>
      <c r="AH45" s="98">
        <v>0</v>
      </c>
      <c r="AI45" s="98">
        <v>0</v>
      </c>
      <c r="AJ45" s="98">
        <v>0</v>
      </c>
      <c r="AK45" s="98">
        <v>0</v>
      </c>
      <c r="AL45" s="98">
        <v>1.6666666666666667</v>
      </c>
      <c r="AM45" s="98">
        <v>31.666666666666664</v>
      </c>
      <c r="AN45" s="98">
        <v>18.333333333333332</v>
      </c>
      <c r="AO45" s="98">
        <v>6.666666666666667</v>
      </c>
      <c r="AP45" s="98">
        <v>23.333333333333332</v>
      </c>
      <c r="AQ45" s="98">
        <v>0</v>
      </c>
      <c r="AR45" s="98">
        <v>15</v>
      </c>
      <c r="AS45" s="98">
        <v>0</v>
      </c>
      <c r="AT45" s="98">
        <v>3.3333333333333335</v>
      </c>
    </row>
    <row r="46" spans="1:59" x14ac:dyDescent="0.25">
      <c r="A46" s="58">
        <v>42979</v>
      </c>
      <c r="B46" s="106">
        <v>6.492374727668845</v>
      </c>
      <c r="C46" s="110">
        <v>0.39215686274509803</v>
      </c>
      <c r="D46" s="110">
        <v>5.0108932461873641</v>
      </c>
      <c r="E46" s="110">
        <v>5.5255991285403052</v>
      </c>
      <c r="F46" s="110">
        <v>3.1372549019607843</v>
      </c>
      <c r="G46" s="110">
        <v>5.2205882352941169</v>
      </c>
      <c r="H46" s="109">
        <v>4.9237472766884531</v>
      </c>
      <c r="I46" s="106">
        <v>16.996187363834423</v>
      </c>
      <c r="J46" s="106">
        <v>16.977124183006538</v>
      </c>
      <c r="K46" s="106">
        <v>3.0501089324618738</v>
      </c>
      <c r="L46" s="106">
        <v>9.1775599128540311</v>
      </c>
      <c r="M46" s="106">
        <v>10.144335511982572</v>
      </c>
      <c r="N46" s="106">
        <v>11.470588235294118</v>
      </c>
      <c r="O46" s="106">
        <v>1.4814814814814816</v>
      </c>
      <c r="P46" s="106">
        <v>0</v>
      </c>
      <c r="Q46" s="106">
        <v>6.6666666666666679</v>
      </c>
      <c r="R46" s="109">
        <v>3.7037037037037033</v>
      </c>
      <c r="S46" s="107">
        <v>8.1481481481481488</v>
      </c>
      <c r="T46" s="107">
        <v>5.9259259259259265</v>
      </c>
      <c r="U46" s="107">
        <v>4.4444444444444446</v>
      </c>
      <c r="V46" s="107">
        <v>2.2222222222222223</v>
      </c>
      <c r="W46" s="107">
        <v>0.74074074074074081</v>
      </c>
      <c r="X46" s="106">
        <v>19.25925925925926</v>
      </c>
      <c r="Y46" s="106">
        <v>14.074074074074074</v>
      </c>
      <c r="Z46" s="106">
        <v>7.4074074074074083</v>
      </c>
      <c r="AA46" s="106">
        <v>5.9259259259259265</v>
      </c>
      <c r="AB46" s="106">
        <v>6.666666666666667</v>
      </c>
      <c r="AC46" s="106">
        <v>14.074074074074074</v>
      </c>
      <c r="AD46" s="106">
        <v>0</v>
      </c>
      <c r="AE46" s="106">
        <v>0.74074074074074081</v>
      </c>
      <c r="AF46" s="98">
        <v>0</v>
      </c>
      <c r="AG46" s="98">
        <v>0</v>
      </c>
      <c r="AH46" s="98">
        <v>2.2222222222222223</v>
      </c>
      <c r="AI46" s="98">
        <v>4.4444444444444446</v>
      </c>
      <c r="AJ46" s="98">
        <v>0</v>
      </c>
      <c r="AK46" s="98">
        <v>0</v>
      </c>
      <c r="AL46" s="98">
        <v>0</v>
      </c>
      <c r="AM46" s="98">
        <v>33.333333333333329</v>
      </c>
      <c r="AN46" s="98">
        <v>13.333333333333334</v>
      </c>
      <c r="AO46" s="98">
        <v>4.4444444444444446</v>
      </c>
      <c r="AP46" s="98">
        <v>15.555555555555555</v>
      </c>
      <c r="AQ46" s="98">
        <v>4.4444444444444446</v>
      </c>
      <c r="AR46" s="98">
        <v>22.222222222222221</v>
      </c>
      <c r="AS46" s="98">
        <v>0</v>
      </c>
      <c r="AT46" s="98">
        <v>0</v>
      </c>
      <c r="BG46" s="148"/>
    </row>
    <row r="47" spans="1:59" x14ac:dyDescent="0.25">
      <c r="A47" s="58">
        <v>43070</v>
      </c>
      <c r="B47" s="106">
        <v>16.525252525252522</v>
      </c>
      <c r="C47" s="110">
        <v>2.2222222222222223</v>
      </c>
      <c r="D47" s="110">
        <v>5.8181818181818192</v>
      </c>
      <c r="E47" s="110">
        <v>8.7070707070707076</v>
      </c>
      <c r="F47" s="110">
        <v>6.4444444444444446</v>
      </c>
      <c r="G47" s="110">
        <v>5.1111111111111116</v>
      </c>
      <c r="H47" s="109">
        <v>0</v>
      </c>
      <c r="I47" s="106">
        <v>19.595959595959599</v>
      </c>
      <c r="J47" s="106">
        <v>4.0404040404040407</v>
      </c>
      <c r="K47" s="106">
        <v>0</v>
      </c>
      <c r="L47" s="106">
        <v>11.81818181818182</v>
      </c>
      <c r="M47" s="106">
        <v>8.3838383838383859</v>
      </c>
      <c r="N47" s="106">
        <v>11.333333333333334</v>
      </c>
      <c r="O47" s="106">
        <v>0</v>
      </c>
      <c r="P47" s="106">
        <v>0</v>
      </c>
      <c r="Q47" s="106">
        <v>1.9047619047619047</v>
      </c>
      <c r="R47" s="109">
        <v>4.7619047619047619</v>
      </c>
      <c r="S47" s="107">
        <v>3.8095238095238098</v>
      </c>
      <c r="T47" s="107">
        <v>1.9047619047619047</v>
      </c>
      <c r="U47" s="107">
        <v>0.95238095238095233</v>
      </c>
      <c r="V47" s="107">
        <v>3.8095238095238093</v>
      </c>
      <c r="W47" s="107">
        <v>0</v>
      </c>
      <c r="X47" s="106">
        <v>25.714285714285712</v>
      </c>
      <c r="Y47" s="106">
        <v>13.333333333333334</v>
      </c>
      <c r="Z47" s="106">
        <v>6.6666666666666652</v>
      </c>
      <c r="AA47" s="106">
        <v>6.666666666666667</v>
      </c>
      <c r="AB47" s="106">
        <v>8.5714285714285712</v>
      </c>
      <c r="AC47" s="106">
        <v>20</v>
      </c>
      <c r="AD47" s="106">
        <v>0</v>
      </c>
      <c r="AE47" s="106">
        <v>1.9047619047619047</v>
      </c>
      <c r="AF47" s="98">
        <v>0</v>
      </c>
      <c r="AG47" s="98">
        <v>0</v>
      </c>
      <c r="AH47" s="98">
        <v>0</v>
      </c>
      <c r="AI47" s="98">
        <v>1.6666666666666667</v>
      </c>
      <c r="AJ47" s="98">
        <v>1.6666666666666667</v>
      </c>
      <c r="AK47" s="98">
        <v>0</v>
      </c>
      <c r="AL47" s="98">
        <v>0</v>
      </c>
      <c r="AM47" s="98">
        <v>31.666666666666664</v>
      </c>
      <c r="AN47" s="98">
        <v>13.333333333333334</v>
      </c>
      <c r="AO47" s="98">
        <v>5</v>
      </c>
      <c r="AP47" s="98">
        <v>23.333333333333332</v>
      </c>
      <c r="AQ47" s="98">
        <v>6.666666666666667</v>
      </c>
      <c r="AR47" s="98">
        <v>16.666666666666668</v>
      </c>
      <c r="AS47" s="98">
        <v>0</v>
      </c>
      <c r="AT47" s="98">
        <v>0</v>
      </c>
      <c r="BG47" s="148"/>
    </row>
    <row r="48" spans="1:59" x14ac:dyDescent="0.25">
      <c r="A48" s="58">
        <v>43160</v>
      </c>
      <c r="B48" s="106">
        <v>12.769607843137255</v>
      </c>
      <c r="C48" s="110">
        <v>0</v>
      </c>
      <c r="D48" s="110">
        <v>2.4575163398692812</v>
      </c>
      <c r="E48" s="110">
        <v>12.019607843137255</v>
      </c>
      <c r="F48" s="110">
        <v>5.0277777777777786</v>
      </c>
      <c r="G48" s="110">
        <v>7.034313725490196</v>
      </c>
      <c r="H48" s="109">
        <v>5</v>
      </c>
      <c r="I48" s="106">
        <v>13.630718954248364</v>
      </c>
      <c r="J48" s="106">
        <v>14.513071895424837</v>
      </c>
      <c r="K48" s="106">
        <v>1.25</v>
      </c>
      <c r="L48" s="106">
        <v>4.6111111111111116</v>
      </c>
      <c r="M48" s="106">
        <v>5.0130718954248366</v>
      </c>
      <c r="N48" s="106">
        <v>16.673202614379086</v>
      </c>
      <c r="O48" s="106">
        <v>0</v>
      </c>
      <c r="P48" s="106">
        <v>0</v>
      </c>
      <c r="Q48" s="106">
        <v>9.6296296296296298</v>
      </c>
      <c r="R48" s="109">
        <v>4.4444444444444438</v>
      </c>
      <c r="S48" s="107">
        <v>8.1481481481481488</v>
      </c>
      <c r="T48" s="107">
        <v>7.4074074074074083</v>
      </c>
      <c r="U48" s="107">
        <v>4.4444444444444446</v>
      </c>
      <c r="V48" s="107">
        <v>4.4444444444444446</v>
      </c>
      <c r="W48" s="107">
        <v>0.74074074074074081</v>
      </c>
      <c r="X48" s="106">
        <v>17.777777777777779</v>
      </c>
      <c r="Y48" s="106">
        <v>7.4074074074074083</v>
      </c>
      <c r="Z48" s="106">
        <v>2.9629629629629632</v>
      </c>
      <c r="AA48" s="106">
        <v>5.185185185185186</v>
      </c>
      <c r="AB48" s="106">
        <v>7.4074074074074066</v>
      </c>
      <c r="AC48" s="106">
        <v>14.074074074074074</v>
      </c>
      <c r="AD48" s="106">
        <v>5.1851851851851851</v>
      </c>
      <c r="AE48" s="106">
        <v>0.74074074074074081</v>
      </c>
      <c r="AF48" s="98">
        <v>0</v>
      </c>
      <c r="AG48" s="98">
        <v>0</v>
      </c>
      <c r="AH48" s="98">
        <v>5</v>
      </c>
      <c r="AI48" s="98">
        <v>0</v>
      </c>
      <c r="AJ48" s="98">
        <v>1.6666666666666667</v>
      </c>
      <c r="AK48" s="98">
        <v>0</v>
      </c>
      <c r="AL48" s="98">
        <v>0</v>
      </c>
      <c r="AM48" s="98">
        <v>31.666666666666664</v>
      </c>
      <c r="AN48" s="98">
        <v>15</v>
      </c>
      <c r="AO48" s="98">
        <v>8.3333333333333339</v>
      </c>
      <c r="AP48" s="98">
        <v>16.666666666666664</v>
      </c>
      <c r="AQ48" s="98">
        <v>3.3333333333333335</v>
      </c>
      <c r="AR48" s="98">
        <v>16.666666666666664</v>
      </c>
      <c r="AS48" s="98">
        <v>0</v>
      </c>
      <c r="AT48" s="98">
        <v>1.6666666666666667</v>
      </c>
    </row>
    <row r="49" spans="1:53" ht="15" customHeight="1" x14ac:dyDescent="0.25">
      <c r="A49" s="58">
        <v>43252</v>
      </c>
      <c r="B49" s="23">
        <v>10.909090909090908</v>
      </c>
      <c r="C49" s="23">
        <v>0.60606060606060608</v>
      </c>
      <c r="D49" s="23">
        <v>1.2121212121212122</v>
      </c>
      <c r="E49" s="23">
        <v>10.303030303030303</v>
      </c>
      <c r="F49" s="23">
        <v>3.6363636363636362</v>
      </c>
      <c r="G49" s="23">
        <v>4.8484848484848495</v>
      </c>
      <c r="H49" s="23">
        <v>2.4242424242424243</v>
      </c>
      <c r="I49" s="23">
        <v>22.424242424242426</v>
      </c>
      <c r="J49" s="23">
        <v>10.909090909090908</v>
      </c>
      <c r="K49" s="23">
        <v>1.8181818181818181</v>
      </c>
      <c r="L49" s="23">
        <v>9.6969696969696972</v>
      </c>
      <c r="M49" s="23">
        <v>5.454545454545455</v>
      </c>
      <c r="N49" s="23">
        <v>13.939393939393941</v>
      </c>
      <c r="O49" s="23">
        <v>0</v>
      </c>
      <c r="P49" s="23">
        <v>1.8181818181818183</v>
      </c>
      <c r="Q49" s="23">
        <v>7.5</v>
      </c>
      <c r="R49" s="23">
        <v>4.1666666666666661</v>
      </c>
      <c r="S49" s="23">
        <v>7.5</v>
      </c>
      <c r="T49" s="23">
        <v>4.1666666666666661</v>
      </c>
      <c r="U49" s="23">
        <v>5.833333333333333</v>
      </c>
      <c r="V49" s="23">
        <v>4.1666666666666661</v>
      </c>
      <c r="W49" s="23">
        <v>0</v>
      </c>
      <c r="X49" s="23">
        <v>24.166666666666664</v>
      </c>
      <c r="Y49" s="23">
        <v>9.1666666666666679</v>
      </c>
      <c r="Z49" s="23">
        <v>4.166666666666667</v>
      </c>
      <c r="AA49" s="23">
        <v>6.666666666666667</v>
      </c>
      <c r="AB49" s="23">
        <v>6.666666666666667</v>
      </c>
      <c r="AC49" s="23">
        <v>15</v>
      </c>
      <c r="AD49" s="23">
        <v>0.83333333333333337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1.6666666666666667</v>
      </c>
      <c r="AK49" s="23">
        <v>0</v>
      </c>
      <c r="AL49" s="23">
        <v>1.6666666666666667</v>
      </c>
      <c r="AM49" s="23">
        <v>31.666666666666664</v>
      </c>
      <c r="AN49" s="23">
        <v>13.333333333333334</v>
      </c>
      <c r="AO49" s="23">
        <v>3.3333333333333335</v>
      </c>
      <c r="AP49" s="23">
        <v>23.333333333333332</v>
      </c>
      <c r="AQ49" s="23">
        <v>5</v>
      </c>
      <c r="AR49" s="23">
        <v>18.333333333333336</v>
      </c>
      <c r="AS49" s="23">
        <v>0</v>
      </c>
      <c r="AT49" s="23">
        <v>1.6666666666666667</v>
      </c>
    </row>
    <row r="50" spans="1:53" x14ac:dyDescent="0.25">
      <c r="A50" s="58">
        <v>43344</v>
      </c>
      <c r="B50" s="23">
        <v>9.3589743589743595</v>
      </c>
      <c r="C50" s="23">
        <v>1.9047619047619047</v>
      </c>
      <c r="D50" s="23">
        <v>1.5384615384615385</v>
      </c>
      <c r="E50" s="23">
        <v>4.1452991452991448</v>
      </c>
      <c r="F50" s="23">
        <v>2.9304029304029302</v>
      </c>
      <c r="G50" s="23">
        <v>7.2222222222222214</v>
      </c>
      <c r="H50" s="23">
        <v>2.6068376068376069</v>
      </c>
      <c r="I50" s="23">
        <v>18.504273504273506</v>
      </c>
      <c r="J50" s="23">
        <v>17.551892551892553</v>
      </c>
      <c r="K50" s="23">
        <v>1.5384615384615385</v>
      </c>
      <c r="L50" s="23">
        <v>10.738705738705738</v>
      </c>
      <c r="M50" s="23">
        <v>8.101343101343101</v>
      </c>
      <c r="N50" s="23">
        <v>13.302808302808304</v>
      </c>
      <c r="O50" s="23">
        <v>0.55555555555555558</v>
      </c>
      <c r="P50" s="23">
        <v>0</v>
      </c>
      <c r="Q50" s="23">
        <v>4.8148148148148149</v>
      </c>
      <c r="R50" s="23">
        <v>0</v>
      </c>
      <c r="S50" s="23">
        <v>5.6481481481481479</v>
      </c>
      <c r="T50" s="23">
        <v>4.6296296296296298</v>
      </c>
      <c r="U50" s="23">
        <v>1.6666666666666667</v>
      </c>
      <c r="V50" s="23">
        <v>6.6666666666666679</v>
      </c>
      <c r="W50" s="23">
        <v>0</v>
      </c>
      <c r="X50" s="23">
        <v>23.703703703703702</v>
      </c>
      <c r="Y50" s="23">
        <v>13.333333333333334</v>
      </c>
      <c r="Z50" s="23">
        <v>3.0555555555555558</v>
      </c>
      <c r="AA50" s="23">
        <v>7.0370370370370363</v>
      </c>
      <c r="AB50" s="23">
        <v>11.481481481481481</v>
      </c>
      <c r="AC50" s="23">
        <v>14.629629629629632</v>
      </c>
      <c r="AD50" s="23">
        <v>0</v>
      </c>
      <c r="AE50" s="23">
        <v>3.3333333333333335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1.6666666666666667</v>
      </c>
      <c r="AM50" s="23">
        <v>30</v>
      </c>
      <c r="AN50" s="23">
        <v>13.333333333333334</v>
      </c>
      <c r="AO50" s="23">
        <v>6.666666666666667</v>
      </c>
      <c r="AP50" s="23">
        <v>20</v>
      </c>
      <c r="AQ50" s="23">
        <v>0</v>
      </c>
      <c r="AR50" s="23">
        <v>15</v>
      </c>
      <c r="AS50" s="23">
        <v>0</v>
      </c>
      <c r="AT50" s="23">
        <v>13.333333333333334</v>
      </c>
    </row>
    <row r="51" spans="1:53" x14ac:dyDescent="0.25">
      <c r="A51" s="58">
        <v>43435</v>
      </c>
      <c r="B51" s="23">
        <v>12.5</v>
      </c>
      <c r="C51" s="23">
        <v>1.6666666666666667</v>
      </c>
      <c r="D51" s="23">
        <v>2.0833333333333335</v>
      </c>
      <c r="E51" s="23">
        <v>7.5</v>
      </c>
      <c r="F51" s="23">
        <v>5</v>
      </c>
      <c r="G51" s="23">
        <v>4.1666666666666661</v>
      </c>
      <c r="H51" s="23">
        <v>1.6666666666666667</v>
      </c>
      <c r="I51" s="23">
        <v>22.083333333333332</v>
      </c>
      <c r="J51" s="23">
        <v>14.166666666666666</v>
      </c>
      <c r="K51" s="23">
        <v>3.3333333333333335</v>
      </c>
      <c r="L51" s="23">
        <v>7.5000000000000009</v>
      </c>
      <c r="M51" s="23">
        <v>6.25</v>
      </c>
      <c r="N51" s="23">
        <v>9.1666666666666679</v>
      </c>
      <c r="O51" s="23">
        <v>0.41666666666666669</v>
      </c>
      <c r="P51" s="23">
        <v>2.5</v>
      </c>
      <c r="Q51" s="23">
        <v>4.1666666666666661</v>
      </c>
      <c r="R51" s="23">
        <v>4.1666666666666661</v>
      </c>
      <c r="S51" s="23">
        <v>7.5</v>
      </c>
      <c r="T51" s="23">
        <v>5.833333333333333</v>
      </c>
      <c r="U51" s="23">
        <v>0.83333333333333337</v>
      </c>
      <c r="V51" s="23">
        <v>6.666666666666667</v>
      </c>
      <c r="W51" s="23">
        <v>0</v>
      </c>
      <c r="X51" s="23">
        <v>19.166666666666664</v>
      </c>
      <c r="Y51" s="23">
        <v>13.333333333333334</v>
      </c>
      <c r="Z51" s="23">
        <v>4.166666666666667</v>
      </c>
      <c r="AA51" s="23">
        <v>3.3333333333333335</v>
      </c>
      <c r="AB51" s="23">
        <v>10.833333333333334</v>
      </c>
      <c r="AC51" s="23">
        <v>16.666666666666668</v>
      </c>
      <c r="AD51" s="23">
        <v>2.5</v>
      </c>
      <c r="AE51" s="23">
        <v>0.83333333333333337</v>
      </c>
      <c r="AF51" s="23">
        <v>0</v>
      </c>
      <c r="AG51" s="23">
        <v>0</v>
      </c>
      <c r="AH51" s="23">
        <v>1.6666666666666667</v>
      </c>
      <c r="AI51" s="23">
        <v>8.3333333333333339</v>
      </c>
      <c r="AJ51" s="23">
        <v>0</v>
      </c>
      <c r="AK51" s="23">
        <v>0</v>
      </c>
      <c r="AL51" s="23">
        <v>0</v>
      </c>
      <c r="AM51" s="23">
        <v>26.666666666666668</v>
      </c>
      <c r="AN51" s="23">
        <v>15</v>
      </c>
      <c r="AO51" s="23">
        <v>6.666666666666667</v>
      </c>
      <c r="AP51" s="23">
        <v>25</v>
      </c>
      <c r="AQ51" s="23">
        <v>0</v>
      </c>
      <c r="AR51" s="23">
        <v>16.666666666666668</v>
      </c>
      <c r="AS51" s="23">
        <v>0</v>
      </c>
      <c r="AT51" s="23">
        <v>0</v>
      </c>
    </row>
    <row r="52" spans="1:53" x14ac:dyDescent="0.25">
      <c r="A52" s="58">
        <v>43525</v>
      </c>
      <c r="B52" s="23">
        <v>10.48529411764706</v>
      </c>
      <c r="C52" s="23">
        <v>0</v>
      </c>
      <c r="D52" s="23">
        <v>3.3186274509803924</v>
      </c>
      <c r="E52" s="23">
        <v>9.235294117647058</v>
      </c>
      <c r="F52" s="23">
        <v>1.2009803921568627</v>
      </c>
      <c r="G52" s="23">
        <v>5.2696078431372539</v>
      </c>
      <c r="H52" s="23">
        <v>5.1176470588235299</v>
      </c>
      <c r="I52" s="23">
        <v>19.117647058823529</v>
      </c>
      <c r="J52" s="23">
        <v>15.102941176470589</v>
      </c>
      <c r="K52" s="23">
        <v>0.78431372549019607</v>
      </c>
      <c r="L52" s="23">
        <v>8.0833333333333339</v>
      </c>
      <c r="M52" s="23">
        <v>7.4509803921568629</v>
      </c>
      <c r="N52" s="23">
        <v>12.166666666666666</v>
      </c>
      <c r="O52" s="23">
        <v>0</v>
      </c>
      <c r="P52" s="23">
        <v>2.666666666666667</v>
      </c>
      <c r="Q52" s="23">
        <v>6.666666666666667</v>
      </c>
      <c r="R52" s="23">
        <v>4.1666666666666661</v>
      </c>
      <c r="S52" s="23">
        <v>4.1666666666666661</v>
      </c>
      <c r="T52" s="23">
        <v>10</v>
      </c>
      <c r="U52" s="23">
        <v>1.6666666666666667</v>
      </c>
      <c r="V52" s="23">
        <v>4.166666666666667</v>
      </c>
      <c r="W52" s="23">
        <v>0.83333333333333337</v>
      </c>
      <c r="X52" s="23">
        <v>23.333333333333332</v>
      </c>
      <c r="Y52" s="23">
        <v>15.000000000000002</v>
      </c>
      <c r="Z52" s="23">
        <v>5.833333333333333</v>
      </c>
      <c r="AA52" s="23">
        <v>5.833333333333333</v>
      </c>
      <c r="AB52" s="23">
        <v>5</v>
      </c>
      <c r="AC52" s="23">
        <v>13.333333333333334</v>
      </c>
      <c r="AD52" s="23">
        <v>0</v>
      </c>
      <c r="AE52" s="23">
        <v>0</v>
      </c>
      <c r="AF52" s="23">
        <v>1.3333333333333333</v>
      </c>
      <c r="AG52" s="23">
        <v>0</v>
      </c>
      <c r="AH52" s="23">
        <v>0</v>
      </c>
      <c r="AI52" s="23">
        <v>2.6666666666666665</v>
      </c>
      <c r="AJ52" s="23">
        <v>0</v>
      </c>
      <c r="AK52" s="23">
        <v>0</v>
      </c>
      <c r="AL52" s="23">
        <v>1.3333333333333333</v>
      </c>
      <c r="AM52" s="23">
        <v>29.333333333333332</v>
      </c>
      <c r="AN52" s="23">
        <v>14.666666666666666</v>
      </c>
      <c r="AO52" s="23">
        <v>2.6666666666666665</v>
      </c>
      <c r="AP52" s="23">
        <v>24</v>
      </c>
      <c r="AQ52" s="23">
        <v>2.6666666666666665</v>
      </c>
      <c r="AR52" s="23">
        <v>17.333333333333332</v>
      </c>
      <c r="AS52" s="23">
        <v>0</v>
      </c>
      <c r="AT52" s="23">
        <v>4</v>
      </c>
    </row>
    <row r="53" spans="1:53" x14ac:dyDescent="0.25">
      <c r="A53" s="58">
        <v>43617</v>
      </c>
      <c r="B53" s="23">
        <v>9.4047619047619051</v>
      </c>
      <c r="C53" s="23">
        <v>2.253968253968254</v>
      </c>
      <c r="D53" s="23">
        <v>5.6984126984126986</v>
      </c>
      <c r="E53" s="23">
        <v>6.2222222222222223</v>
      </c>
      <c r="F53" s="23">
        <v>4.3968253968253972</v>
      </c>
      <c r="G53" s="23">
        <v>4.666666666666667</v>
      </c>
      <c r="H53" s="23">
        <v>3.5555555555555554</v>
      </c>
      <c r="I53" s="23">
        <v>21.642857142857146</v>
      </c>
      <c r="J53" s="23">
        <v>8.3412698412698418</v>
      </c>
      <c r="K53" s="23">
        <v>0.47619047619047616</v>
      </c>
      <c r="L53" s="23">
        <v>6.6984126984126977</v>
      </c>
      <c r="M53" s="23">
        <v>7.0555555555555562</v>
      </c>
      <c r="N53" s="23">
        <v>15.111111111111111</v>
      </c>
      <c r="O53" s="23">
        <v>1.3333333333333335</v>
      </c>
      <c r="P53" s="23">
        <v>3.1428571428571432</v>
      </c>
      <c r="Q53" s="23">
        <v>4.7619047619047619</v>
      </c>
      <c r="R53" s="23">
        <v>5.7142857142857144</v>
      </c>
      <c r="S53" s="23">
        <v>5.7142857142857135</v>
      </c>
      <c r="T53" s="23">
        <v>5.7142857142857144</v>
      </c>
      <c r="U53" s="23">
        <v>4.7619047619047619</v>
      </c>
      <c r="V53" s="23">
        <v>0.95238095238095233</v>
      </c>
      <c r="W53" s="23">
        <v>0</v>
      </c>
      <c r="X53" s="23">
        <v>21.904761904761905</v>
      </c>
      <c r="Y53" s="23">
        <v>17.142857142857142</v>
      </c>
      <c r="Z53" s="23">
        <v>5.7142857142857144</v>
      </c>
      <c r="AA53" s="23">
        <v>3.8095238095238093</v>
      </c>
      <c r="AB53" s="23">
        <v>6.666666666666667</v>
      </c>
      <c r="AC53" s="23">
        <v>14.285714285714285</v>
      </c>
      <c r="AD53" s="23">
        <v>0</v>
      </c>
      <c r="AE53" s="23">
        <v>2.8571428571428572</v>
      </c>
      <c r="AF53" s="23">
        <v>0</v>
      </c>
      <c r="AG53" s="23">
        <v>0</v>
      </c>
      <c r="AH53" s="23">
        <v>0</v>
      </c>
      <c r="AI53" s="23">
        <v>2.6666666666666665</v>
      </c>
      <c r="AJ53" s="23">
        <v>0</v>
      </c>
      <c r="AK53" s="23">
        <v>0</v>
      </c>
      <c r="AL53" s="23">
        <v>0</v>
      </c>
      <c r="AM53" s="23">
        <v>28.000000000000004</v>
      </c>
      <c r="AN53" s="23">
        <v>14.666666666666666</v>
      </c>
      <c r="AO53" s="23">
        <v>2.6666666666666665</v>
      </c>
      <c r="AP53" s="23">
        <v>22.666666666666668</v>
      </c>
      <c r="AQ53" s="23">
        <v>5.333333333333333</v>
      </c>
      <c r="AR53" s="23">
        <v>20</v>
      </c>
      <c r="AS53" s="23">
        <v>0</v>
      </c>
      <c r="AT53" s="23">
        <v>4</v>
      </c>
    </row>
    <row r="54" spans="1:53" x14ac:dyDescent="0.25">
      <c r="A54" s="58">
        <v>43709</v>
      </c>
      <c r="B54" s="23">
        <v>16.666666666666664</v>
      </c>
      <c r="C54" s="23">
        <v>1.9047619047619047</v>
      </c>
      <c r="D54" s="23">
        <v>2.3809523809523809</v>
      </c>
      <c r="E54" s="23">
        <v>10.476190476190476</v>
      </c>
      <c r="F54" s="23">
        <v>3.3333333333333335</v>
      </c>
      <c r="G54" s="23">
        <v>6.666666666666667</v>
      </c>
      <c r="H54" s="23">
        <v>0.95238095238095233</v>
      </c>
      <c r="I54" s="23">
        <v>21.428571428571431</v>
      </c>
      <c r="J54" s="23">
        <v>12.38095238095238</v>
      </c>
      <c r="K54" s="23">
        <v>0.47619047619047616</v>
      </c>
      <c r="L54" s="23">
        <v>4.7619047619047619</v>
      </c>
      <c r="M54" s="23">
        <v>6.1904761904761898</v>
      </c>
      <c r="N54" s="23">
        <v>10.476190476190474</v>
      </c>
      <c r="O54" s="23">
        <v>0.47619047619047616</v>
      </c>
      <c r="P54" s="23">
        <v>1.4285714285714286</v>
      </c>
      <c r="Q54" s="23">
        <v>7.5000000000000009</v>
      </c>
      <c r="R54" s="23">
        <v>2.5</v>
      </c>
      <c r="S54" s="23">
        <v>5</v>
      </c>
      <c r="T54" s="23">
        <v>5</v>
      </c>
      <c r="U54" s="23">
        <v>5</v>
      </c>
      <c r="V54" s="23">
        <v>2.5</v>
      </c>
      <c r="W54" s="23">
        <v>0</v>
      </c>
      <c r="X54" s="23">
        <v>25.833333333333336</v>
      </c>
      <c r="Y54" s="23">
        <v>18.333333333333332</v>
      </c>
      <c r="Z54" s="23">
        <v>5</v>
      </c>
      <c r="AA54" s="23">
        <v>7.5</v>
      </c>
      <c r="AB54" s="23">
        <v>3.3333333333333335</v>
      </c>
      <c r="AC54" s="23">
        <v>12.5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1.6666666666666667</v>
      </c>
      <c r="AJ54" s="23">
        <v>0</v>
      </c>
      <c r="AK54" s="23">
        <v>0</v>
      </c>
      <c r="AL54" s="23">
        <v>0</v>
      </c>
      <c r="AM54" s="23">
        <v>31.666666666666664</v>
      </c>
      <c r="AN54" s="23">
        <v>21.666666666666668</v>
      </c>
      <c r="AO54" s="23">
        <v>1.6666666666666667</v>
      </c>
      <c r="AP54" s="23">
        <v>21.666666666666668</v>
      </c>
      <c r="AQ54" s="23">
        <v>5</v>
      </c>
      <c r="AR54" s="23">
        <v>16.666666666666664</v>
      </c>
      <c r="AS54" s="23">
        <v>0</v>
      </c>
      <c r="AT54" s="23">
        <v>0</v>
      </c>
    </row>
    <row r="55" spans="1:53" x14ac:dyDescent="0.25">
      <c r="A55" s="58"/>
      <c r="B55" s="111">
        <f t="shared" ref="B55:P55" si="0">+_xlfn.RANK.EQ(B54,$B54:$P54,0)</f>
        <v>2</v>
      </c>
      <c r="C55" s="111">
        <f t="shared" si="0"/>
        <v>11</v>
      </c>
      <c r="D55" s="111">
        <f t="shared" si="0"/>
        <v>10</v>
      </c>
      <c r="E55" s="111">
        <f t="shared" si="0"/>
        <v>4</v>
      </c>
      <c r="F55" s="111">
        <f t="shared" si="0"/>
        <v>9</v>
      </c>
      <c r="G55" s="111">
        <f t="shared" si="0"/>
        <v>6</v>
      </c>
      <c r="H55" s="111">
        <f t="shared" si="0"/>
        <v>13</v>
      </c>
      <c r="I55" s="111">
        <f t="shared" si="0"/>
        <v>1</v>
      </c>
      <c r="J55" s="111">
        <f t="shared" si="0"/>
        <v>3</v>
      </c>
      <c r="K55" s="111">
        <f t="shared" si="0"/>
        <v>14</v>
      </c>
      <c r="L55" s="111">
        <f t="shared" si="0"/>
        <v>8</v>
      </c>
      <c r="M55" s="111">
        <f t="shared" si="0"/>
        <v>7</v>
      </c>
      <c r="N55" s="111">
        <f t="shared" si="0"/>
        <v>5</v>
      </c>
      <c r="O55" s="111">
        <f t="shared" si="0"/>
        <v>14</v>
      </c>
      <c r="P55" s="111">
        <f t="shared" si="0"/>
        <v>12</v>
      </c>
      <c r="Q55" s="111">
        <f t="shared" ref="Q55:AE55" si="1">+_xlfn.RANK.EQ(Q54,$Q54:$AE54,0)</f>
        <v>4</v>
      </c>
      <c r="R55" s="111">
        <f t="shared" si="1"/>
        <v>11</v>
      </c>
      <c r="S55" s="111">
        <f t="shared" si="1"/>
        <v>6</v>
      </c>
      <c r="T55" s="111">
        <f t="shared" si="1"/>
        <v>6</v>
      </c>
      <c r="U55" s="111">
        <f t="shared" si="1"/>
        <v>6</v>
      </c>
      <c r="V55" s="111">
        <f t="shared" si="1"/>
        <v>11</v>
      </c>
      <c r="W55" s="111">
        <f t="shared" si="1"/>
        <v>13</v>
      </c>
      <c r="X55" s="111">
        <f t="shared" si="1"/>
        <v>1</v>
      </c>
      <c r="Y55" s="111">
        <f t="shared" si="1"/>
        <v>2</v>
      </c>
      <c r="Z55" s="111">
        <f t="shared" si="1"/>
        <v>6</v>
      </c>
      <c r="AA55" s="111">
        <f t="shared" si="1"/>
        <v>5</v>
      </c>
      <c r="AB55" s="111">
        <f t="shared" si="1"/>
        <v>10</v>
      </c>
      <c r="AC55" s="111">
        <f t="shared" si="1"/>
        <v>3</v>
      </c>
      <c r="AD55" s="111">
        <f t="shared" si="1"/>
        <v>13</v>
      </c>
      <c r="AE55" s="111">
        <f t="shared" si="1"/>
        <v>13</v>
      </c>
      <c r="AF55" s="111">
        <f t="shared" ref="AF55:AT55" si="2">+_xlfn.RANK.EQ(AF54,$AF54:$AT54,0)</f>
        <v>8</v>
      </c>
      <c r="AG55" s="111">
        <f t="shared" si="2"/>
        <v>8</v>
      </c>
      <c r="AH55" s="111">
        <f t="shared" si="2"/>
        <v>8</v>
      </c>
      <c r="AI55" s="111">
        <f t="shared" si="2"/>
        <v>6</v>
      </c>
      <c r="AJ55" s="111">
        <f t="shared" si="2"/>
        <v>8</v>
      </c>
      <c r="AK55" s="111">
        <f t="shared" si="2"/>
        <v>8</v>
      </c>
      <c r="AL55" s="111">
        <f t="shared" si="2"/>
        <v>8</v>
      </c>
      <c r="AM55" s="111">
        <f t="shared" si="2"/>
        <v>1</v>
      </c>
      <c r="AN55" s="111">
        <f t="shared" si="2"/>
        <v>2</v>
      </c>
      <c r="AO55" s="111">
        <f t="shared" si="2"/>
        <v>6</v>
      </c>
      <c r="AP55" s="111">
        <f t="shared" si="2"/>
        <v>2</v>
      </c>
      <c r="AQ55" s="111">
        <f t="shared" si="2"/>
        <v>5</v>
      </c>
      <c r="AR55" s="111">
        <f t="shared" si="2"/>
        <v>4</v>
      </c>
      <c r="AS55" s="111">
        <f t="shared" si="2"/>
        <v>8</v>
      </c>
      <c r="AT55" s="111">
        <f t="shared" si="2"/>
        <v>8</v>
      </c>
    </row>
    <row r="57" spans="1:53" x14ac:dyDescent="0.25"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  <c r="AS57" s="106"/>
      <c r="AT57" s="106"/>
    </row>
    <row r="58" spans="1:53" x14ac:dyDescent="0.25"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</row>
    <row r="59" spans="1:53" x14ac:dyDescent="0.25"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06"/>
      <c r="AT59" s="106"/>
    </row>
    <row r="60" spans="1:53" x14ac:dyDescent="0.25"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BA60" s="54"/>
    </row>
    <row r="61" spans="1:53" x14ac:dyDescent="0.25"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  <c r="AS61" s="106"/>
      <c r="AT61" s="106"/>
    </row>
    <row r="62" spans="1:53" x14ac:dyDescent="0.25"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  <c r="AS62" s="106"/>
      <c r="AT62" s="106"/>
    </row>
    <row r="63" spans="1:53" x14ac:dyDescent="0.25"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  <c r="AS63" s="106"/>
      <c r="AT63" s="106"/>
    </row>
    <row r="64" spans="1:53" x14ac:dyDescent="0.25"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06"/>
      <c r="AT64" s="106"/>
    </row>
    <row r="65" spans="17:46" x14ac:dyDescent="0.25"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06"/>
      <c r="AT65" s="106"/>
    </row>
    <row r="66" spans="17:46" x14ac:dyDescent="0.25"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</row>
    <row r="67" spans="17:46" x14ac:dyDescent="0.25"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  <c r="AS67" s="106"/>
      <c r="AT67" s="106"/>
    </row>
    <row r="68" spans="17:46" x14ac:dyDescent="0.25"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</row>
    <row r="69" spans="17:46" x14ac:dyDescent="0.25"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</row>
    <row r="70" spans="17:46" x14ac:dyDescent="0.25"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  <c r="AS70" s="106"/>
      <c r="AT70" s="106"/>
    </row>
    <row r="71" spans="17:46" x14ac:dyDescent="0.25"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  <c r="AS71" s="106"/>
      <c r="AT71" s="106"/>
    </row>
    <row r="72" spans="17:46" x14ac:dyDescent="0.25"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  <c r="AS72" s="106"/>
      <c r="AT72" s="106"/>
    </row>
    <row r="73" spans="17:46" x14ac:dyDescent="0.25"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  <c r="AS73" s="106"/>
      <c r="AT73" s="106"/>
    </row>
    <row r="74" spans="17:46" x14ac:dyDescent="0.25"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  <c r="AS74" s="106"/>
      <c r="AT74" s="106"/>
    </row>
    <row r="75" spans="17:46" x14ac:dyDescent="0.25"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  <c r="AS75" s="106"/>
      <c r="AT75" s="106"/>
    </row>
    <row r="76" spans="17:46" x14ac:dyDescent="0.25"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  <c r="AS76" s="106"/>
      <c r="AT76" s="106"/>
    </row>
    <row r="77" spans="17:46" x14ac:dyDescent="0.25"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</row>
    <row r="78" spans="17:46" x14ac:dyDescent="0.25"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  <c r="AS78" s="106"/>
      <c r="AT78" s="106"/>
    </row>
    <row r="79" spans="17:46" x14ac:dyDescent="0.25"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  <c r="AT79" s="106"/>
    </row>
    <row r="80" spans="17:46" x14ac:dyDescent="0.25"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  <c r="AS80" s="106"/>
      <c r="AT80" s="106"/>
    </row>
    <row r="81" spans="17:46" x14ac:dyDescent="0.25"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  <c r="AS81" s="106"/>
      <c r="AT81" s="106"/>
    </row>
    <row r="82" spans="17:46" x14ac:dyDescent="0.25"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</row>
    <row r="83" spans="17:46" x14ac:dyDescent="0.25"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  <c r="AT83" s="106"/>
    </row>
    <row r="84" spans="17:46" x14ac:dyDescent="0.25"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  <c r="AS84" s="106"/>
      <c r="AT84" s="106"/>
    </row>
    <row r="85" spans="17:46" x14ac:dyDescent="0.25"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  <c r="AT85" s="106"/>
    </row>
    <row r="86" spans="17:46" x14ac:dyDescent="0.25"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  <c r="AS86" s="106"/>
      <c r="AT86" s="106"/>
    </row>
    <row r="87" spans="17:46" x14ac:dyDescent="0.25"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</row>
    <row r="88" spans="17:46" x14ac:dyDescent="0.25"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  <c r="AS88" s="106"/>
      <c r="AT88" s="106"/>
    </row>
    <row r="89" spans="17:46" x14ac:dyDescent="0.25"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</row>
    <row r="90" spans="17:46" x14ac:dyDescent="0.25"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</row>
    <row r="91" spans="17:46" x14ac:dyDescent="0.25"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  <c r="AS91" s="106"/>
      <c r="AT91" s="106"/>
    </row>
    <row r="92" spans="17:46" x14ac:dyDescent="0.25"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</row>
    <row r="93" spans="17:46" x14ac:dyDescent="0.25"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  <c r="AS93" s="106"/>
      <c r="AT93" s="106"/>
    </row>
    <row r="94" spans="17:46" x14ac:dyDescent="0.25"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</row>
    <row r="95" spans="17:46" x14ac:dyDescent="0.25"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</row>
    <row r="96" spans="17:46" x14ac:dyDescent="0.25"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 x14ac:dyDescent="0.25"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 x14ac:dyDescent="0.25"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 x14ac:dyDescent="0.25"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 x14ac:dyDescent="0.25"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</row>
    <row r="102" spans="1:46" x14ac:dyDescent="0.25">
      <c r="A102" s="105"/>
      <c r="B102" s="105"/>
      <c r="C102" s="105"/>
    </row>
    <row r="104" spans="1:46" x14ac:dyDescent="0.25"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</row>
    <row r="105" spans="1:46" x14ac:dyDescent="0.25"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</row>
    <row r="106" spans="1:46" x14ac:dyDescent="0.25"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</row>
    <row r="107" spans="1:46" x14ac:dyDescent="0.25"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</row>
    <row r="108" spans="1:46" x14ac:dyDescent="0.25"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</row>
    <row r="109" spans="1:46" x14ac:dyDescent="0.25"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</row>
    <row r="110" spans="1:46" x14ac:dyDescent="0.25"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  <c r="AQ110" s="98"/>
      <c r="AR110" s="98"/>
      <c r="AS110" s="98"/>
      <c r="AT110" s="98"/>
    </row>
    <row r="111" spans="1:46" x14ac:dyDescent="0.25"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  <c r="AQ111" s="98"/>
      <c r="AR111" s="98"/>
      <c r="AS111" s="98"/>
      <c r="AT111" s="98"/>
    </row>
    <row r="112" spans="1:46" x14ac:dyDescent="0.25"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  <c r="AQ112" s="98"/>
      <c r="AR112" s="98"/>
      <c r="AS112" s="98"/>
      <c r="AT112" s="98"/>
    </row>
    <row r="113" spans="17:46" x14ac:dyDescent="0.25"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  <c r="AQ113" s="98"/>
      <c r="AR113" s="98"/>
      <c r="AS113" s="98"/>
      <c r="AT113" s="98"/>
    </row>
    <row r="114" spans="17:46" x14ac:dyDescent="0.25"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  <c r="AQ114" s="98"/>
      <c r="AR114" s="98"/>
      <c r="AS114" s="98"/>
      <c r="AT114" s="98"/>
    </row>
    <row r="115" spans="17:46" x14ac:dyDescent="0.25"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  <c r="AQ115" s="98"/>
      <c r="AR115" s="98"/>
      <c r="AS115" s="98"/>
      <c r="AT115" s="98"/>
    </row>
    <row r="116" spans="17:46" x14ac:dyDescent="0.25"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  <c r="AQ116" s="98"/>
      <c r="AR116" s="98"/>
      <c r="AS116" s="98"/>
      <c r="AT116" s="98"/>
    </row>
    <row r="117" spans="17:46" x14ac:dyDescent="0.25"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  <c r="AQ117" s="98"/>
      <c r="AR117" s="98"/>
      <c r="AS117" s="98"/>
      <c r="AT117" s="98"/>
    </row>
    <row r="118" spans="17:46" x14ac:dyDescent="0.25"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  <c r="AQ118" s="98"/>
      <c r="AR118" s="98"/>
      <c r="AS118" s="98"/>
      <c r="AT118" s="98"/>
    </row>
    <row r="119" spans="17:46" x14ac:dyDescent="0.25"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  <c r="AQ119" s="98"/>
      <c r="AR119" s="98"/>
      <c r="AS119" s="98"/>
      <c r="AT119" s="98"/>
    </row>
    <row r="120" spans="17:46" x14ac:dyDescent="0.25"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  <c r="AQ120" s="98"/>
      <c r="AR120" s="98"/>
      <c r="AS120" s="98"/>
      <c r="AT120" s="98"/>
    </row>
    <row r="121" spans="17:46" x14ac:dyDescent="0.25"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  <c r="AQ121" s="98"/>
      <c r="AR121" s="98"/>
      <c r="AS121" s="98"/>
      <c r="AT121" s="98"/>
    </row>
    <row r="122" spans="17:46" x14ac:dyDescent="0.25"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  <c r="AQ122" s="98"/>
      <c r="AR122" s="98"/>
      <c r="AS122" s="98"/>
      <c r="AT122" s="98"/>
    </row>
    <row r="123" spans="17:46" x14ac:dyDescent="0.25"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  <c r="AQ123" s="98"/>
      <c r="AR123" s="98"/>
      <c r="AS123" s="98"/>
      <c r="AT123" s="98"/>
    </row>
    <row r="124" spans="17:46" x14ac:dyDescent="0.25"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  <c r="AQ124" s="98"/>
      <c r="AR124" s="98"/>
      <c r="AS124" s="98"/>
      <c r="AT124" s="98"/>
    </row>
    <row r="125" spans="17:46" x14ac:dyDescent="0.25"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  <c r="AQ125" s="98"/>
      <c r="AR125" s="98"/>
      <c r="AS125" s="98"/>
      <c r="AT125" s="98"/>
    </row>
    <row r="126" spans="17:46" x14ac:dyDescent="0.25"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  <c r="AQ126" s="98"/>
      <c r="AR126" s="98"/>
      <c r="AS126" s="98"/>
      <c r="AT126" s="98"/>
    </row>
    <row r="127" spans="17:46" x14ac:dyDescent="0.25"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</row>
    <row r="128" spans="17:46" x14ac:dyDescent="0.25"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98"/>
      <c r="AQ128" s="98"/>
      <c r="AR128" s="98"/>
      <c r="AS128" s="98"/>
      <c r="AT128" s="98"/>
    </row>
    <row r="129" spans="17:46" x14ac:dyDescent="0.25"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98"/>
      <c r="AQ129" s="98"/>
      <c r="AR129" s="98"/>
      <c r="AS129" s="98"/>
      <c r="AT129" s="98"/>
    </row>
    <row r="130" spans="17:46" x14ac:dyDescent="0.25"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98"/>
      <c r="AQ130" s="98"/>
      <c r="AR130" s="98"/>
      <c r="AS130" s="98"/>
      <c r="AT130" s="98"/>
    </row>
    <row r="131" spans="17:46" x14ac:dyDescent="0.25"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98"/>
      <c r="AQ131" s="98"/>
      <c r="AR131" s="98"/>
      <c r="AS131" s="98"/>
      <c r="AT131" s="98"/>
    </row>
    <row r="132" spans="17:46" x14ac:dyDescent="0.25"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98"/>
      <c r="AQ132" s="98"/>
      <c r="AR132" s="98"/>
      <c r="AS132" s="98"/>
      <c r="AT132" s="98"/>
    </row>
    <row r="133" spans="17:46" x14ac:dyDescent="0.25"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  <c r="AJ133" s="98"/>
      <c r="AK133" s="98"/>
      <c r="AL133" s="98"/>
      <c r="AM133" s="98"/>
      <c r="AN133" s="98"/>
      <c r="AO133" s="98"/>
      <c r="AP133" s="98"/>
      <c r="AQ133" s="98"/>
      <c r="AR133" s="98"/>
      <c r="AS133" s="98"/>
      <c r="AT133" s="98"/>
    </row>
    <row r="134" spans="17:46" x14ac:dyDescent="0.25"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  <c r="AC134" s="98"/>
      <c r="AD134" s="98"/>
      <c r="AE134" s="98"/>
      <c r="AF134" s="98"/>
      <c r="AG134" s="98"/>
      <c r="AH134" s="98"/>
      <c r="AI134" s="98"/>
      <c r="AJ134" s="98"/>
      <c r="AK134" s="98"/>
      <c r="AL134" s="98"/>
      <c r="AM134" s="98"/>
      <c r="AN134" s="98"/>
      <c r="AO134" s="98"/>
      <c r="AP134" s="98"/>
      <c r="AQ134" s="98"/>
      <c r="AR134" s="98"/>
      <c r="AS134" s="98"/>
      <c r="AT134" s="98"/>
    </row>
    <row r="135" spans="17:46" x14ac:dyDescent="0.25"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  <c r="AC135" s="98"/>
      <c r="AD135" s="98"/>
      <c r="AE135" s="98"/>
      <c r="AF135" s="98"/>
      <c r="AG135" s="98"/>
      <c r="AH135" s="98"/>
      <c r="AI135" s="98"/>
      <c r="AJ135" s="98"/>
      <c r="AK135" s="98"/>
      <c r="AL135" s="98"/>
      <c r="AM135" s="98"/>
      <c r="AN135" s="98"/>
      <c r="AO135" s="98"/>
      <c r="AP135" s="98"/>
      <c r="AQ135" s="98"/>
      <c r="AR135" s="98"/>
      <c r="AS135" s="98"/>
      <c r="AT135" s="98"/>
    </row>
    <row r="136" spans="17:46" x14ac:dyDescent="0.25"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</row>
    <row r="137" spans="17:46" x14ac:dyDescent="0.25"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  <c r="AC137" s="98"/>
      <c r="AD137" s="98"/>
      <c r="AE137" s="98"/>
      <c r="AF137" s="98"/>
      <c r="AG137" s="98"/>
      <c r="AH137" s="98"/>
      <c r="AI137" s="98"/>
      <c r="AJ137" s="98"/>
      <c r="AK137" s="98"/>
      <c r="AL137" s="98"/>
      <c r="AM137" s="98"/>
      <c r="AN137" s="98"/>
      <c r="AO137" s="98"/>
      <c r="AP137" s="98"/>
      <c r="AQ137" s="98"/>
      <c r="AR137" s="98"/>
      <c r="AS137" s="98"/>
      <c r="AT137" s="98"/>
    </row>
    <row r="138" spans="17:46" x14ac:dyDescent="0.25"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  <c r="AC138" s="98"/>
      <c r="AD138" s="98"/>
      <c r="AE138" s="98"/>
      <c r="AF138" s="98"/>
      <c r="AG138" s="98"/>
      <c r="AH138" s="98"/>
      <c r="AI138" s="98"/>
      <c r="AJ138" s="98"/>
      <c r="AK138" s="98"/>
      <c r="AL138" s="98"/>
      <c r="AM138" s="98"/>
      <c r="AN138" s="98"/>
      <c r="AO138" s="98"/>
      <c r="AP138" s="98"/>
      <c r="AQ138" s="98"/>
      <c r="AR138" s="98"/>
      <c r="AS138" s="98"/>
      <c r="AT138" s="98"/>
    </row>
    <row r="139" spans="17:46" x14ac:dyDescent="0.25"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  <c r="AC139" s="98"/>
      <c r="AD139" s="98"/>
      <c r="AE139" s="98"/>
      <c r="AF139" s="98"/>
      <c r="AG139" s="98"/>
      <c r="AH139" s="98"/>
      <c r="AI139" s="98"/>
      <c r="AJ139" s="98"/>
      <c r="AK139" s="98"/>
      <c r="AL139" s="98"/>
      <c r="AM139" s="98"/>
      <c r="AN139" s="98"/>
      <c r="AO139" s="98"/>
      <c r="AP139" s="98"/>
      <c r="AQ139" s="98"/>
      <c r="AR139" s="98"/>
      <c r="AS139" s="98"/>
      <c r="AT139" s="98"/>
    </row>
    <row r="140" spans="17:46" x14ac:dyDescent="0.25"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  <c r="AC140" s="98"/>
      <c r="AD140" s="98"/>
      <c r="AE140" s="98"/>
      <c r="AF140" s="98"/>
      <c r="AG140" s="98"/>
      <c r="AH140" s="98"/>
      <c r="AI140" s="98"/>
      <c r="AJ140" s="98"/>
      <c r="AK140" s="98"/>
      <c r="AL140" s="98"/>
      <c r="AM140" s="98"/>
      <c r="AN140" s="98"/>
      <c r="AO140" s="98"/>
      <c r="AP140" s="98"/>
      <c r="AQ140" s="98"/>
      <c r="AR140" s="98"/>
      <c r="AS140" s="98"/>
      <c r="AT140" s="98"/>
    </row>
    <row r="141" spans="17:46" x14ac:dyDescent="0.25"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</row>
    <row r="142" spans="17:46" x14ac:dyDescent="0.25"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  <c r="AC142" s="98"/>
      <c r="AD142" s="98"/>
      <c r="AE142" s="98"/>
      <c r="AF142" s="98"/>
      <c r="AG142" s="98"/>
      <c r="AH142" s="98"/>
      <c r="AI142" s="98"/>
      <c r="AJ142" s="98"/>
      <c r="AK142" s="98"/>
      <c r="AL142" s="98"/>
      <c r="AM142" s="98"/>
      <c r="AN142" s="98"/>
      <c r="AO142" s="98"/>
      <c r="AP142" s="98"/>
      <c r="AQ142" s="98"/>
      <c r="AR142" s="98"/>
      <c r="AS142" s="98"/>
      <c r="AT142" s="98"/>
    </row>
    <row r="143" spans="17:46" x14ac:dyDescent="0.25"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  <c r="AC143" s="98"/>
      <c r="AD143" s="98"/>
      <c r="AE143" s="98"/>
      <c r="AF143" s="98"/>
      <c r="AG143" s="98"/>
      <c r="AH143" s="98"/>
      <c r="AI143" s="98"/>
      <c r="AJ143" s="98"/>
      <c r="AK143" s="98"/>
      <c r="AL143" s="98"/>
      <c r="AM143" s="98"/>
      <c r="AN143" s="98"/>
      <c r="AO143" s="98"/>
      <c r="AP143" s="98"/>
      <c r="AQ143" s="98"/>
      <c r="AR143" s="98"/>
      <c r="AS143" s="98"/>
      <c r="AT143" s="98"/>
    </row>
    <row r="144" spans="17:46" x14ac:dyDescent="0.25"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</row>
    <row r="145" spans="1:46" x14ac:dyDescent="0.25"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</row>
    <row r="146" spans="1:46" x14ac:dyDescent="0.25"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</row>
    <row r="147" spans="1:46" x14ac:dyDescent="0.25"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</row>
    <row r="148" spans="1:46" x14ac:dyDescent="0.25"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</row>
    <row r="149" spans="1:46" x14ac:dyDescent="0.25"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</row>
    <row r="150" spans="1:46" x14ac:dyDescent="0.25">
      <c r="A150" s="58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8"/>
      <c r="AC150" s="98"/>
      <c r="AD150" s="98"/>
      <c r="AE150" s="98"/>
      <c r="AF150" s="98"/>
      <c r="AG150" s="98"/>
      <c r="AH150" s="98"/>
      <c r="AI150" s="98"/>
      <c r="AJ150" s="98"/>
      <c r="AK150" s="98"/>
      <c r="AL150" s="98"/>
      <c r="AM150" s="98"/>
      <c r="AN150" s="98"/>
      <c r="AO150" s="98"/>
      <c r="AP150" s="98"/>
      <c r="AQ150" s="98"/>
      <c r="AR150" s="98"/>
      <c r="AS150" s="98"/>
      <c r="AT150" s="98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54"/>
  <sheetViews>
    <sheetView zoomScale="77" zoomScaleNormal="77" zoomScaleSheetLayoutView="85" workbookViewId="0"/>
  </sheetViews>
  <sheetFormatPr baseColWidth="10" defaultRowHeight="15" x14ac:dyDescent="0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9" width="15.28515625" style="17" bestFit="1" customWidth="1"/>
    <col min="10" max="10" width="28.42578125" style="17" bestFit="1" customWidth="1"/>
    <col min="11" max="11" width="19.5703125" style="17" bestFit="1" customWidth="1"/>
    <col min="12" max="47" width="13.7109375" style="17" customWidth="1"/>
    <col min="48" max="16384" width="11.42578125" style="17"/>
  </cols>
  <sheetData>
    <row r="1" spans="1:75" x14ac:dyDescent="0.25">
      <c r="A1" s="17" t="s">
        <v>147</v>
      </c>
    </row>
    <row r="2" spans="1:75" x14ac:dyDescent="0.25">
      <c r="A2" s="58" t="s">
        <v>0</v>
      </c>
      <c r="B2" s="99" t="s">
        <v>148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</row>
    <row r="3" spans="1:75" x14ac:dyDescent="0.25">
      <c r="A3" s="133" t="s">
        <v>1</v>
      </c>
      <c r="B3" s="99" t="s">
        <v>148</v>
      </c>
      <c r="C3" s="133"/>
      <c r="D3" s="133"/>
      <c r="E3" s="133"/>
      <c r="F3" s="133"/>
      <c r="G3" s="133"/>
      <c r="H3" s="133"/>
    </row>
    <row r="4" spans="1:75" ht="15" customHeight="1" x14ac:dyDescent="0.25">
      <c r="A4" s="17" t="s">
        <v>16</v>
      </c>
      <c r="B4" s="99" t="s">
        <v>148</v>
      </c>
    </row>
    <row r="6" spans="1:75" x14ac:dyDescent="0.25">
      <c r="A6" s="100"/>
      <c r="B6" s="17" t="s">
        <v>0</v>
      </c>
      <c r="M6" s="17" t="s">
        <v>1</v>
      </c>
      <c r="X6" s="17" t="s">
        <v>55</v>
      </c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X6" s="77"/>
    </row>
    <row r="7" spans="1:75" x14ac:dyDescent="0.25">
      <c r="B7" s="77" t="s">
        <v>6</v>
      </c>
      <c r="C7" s="77" t="s">
        <v>7</v>
      </c>
      <c r="D7" s="77" t="s">
        <v>8</v>
      </c>
      <c r="E7" s="77" t="s">
        <v>9</v>
      </c>
      <c r="F7" s="77" t="s">
        <v>10</v>
      </c>
      <c r="G7" s="77" t="s">
        <v>12</v>
      </c>
      <c r="H7" s="77" t="s">
        <v>11</v>
      </c>
      <c r="I7" s="77" t="s">
        <v>13</v>
      </c>
      <c r="J7" s="77" t="s">
        <v>98</v>
      </c>
      <c r="K7" s="77" t="s">
        <v>14</v>
      </c>
      <c r="L7" s="77" t="s">
        <v>15</v>
      </c>
      <c r="M7" s="77" t="s">
        <v>6</v>
      </c>
      <c r="N7" s="77" t="s">
        <v>7</v>
      </c>
      <c r="O7" s="77" t="s">
        <v>8</v>
      </c>
      <c r="P7" s="77" t="s">
        <v>9</v>
      </c>
      <c r="Q7" s="77" t="s">
        <v>10</v>
      </c>
      <c r="R7" s="77" t="s">
        <v>12</v>
      </c>
      <c r="S7" s="77" t="s">
        <v>11</v>
      </c>
      <c r="T7" s="77" t="s">
        <v>13</v>
      </c>
      <c r="U7" s="77" t="s">
        <v>98</v>
      </c>
      <c r="V7" s="77" t="s">
        <v>14</v>
      </c>
      <c r="W7" s="77" t="s">
        <v>15</v>
      </c>
      <c r="X7" s="77" t="s">
        <v>6</v>
      </c>
      <c r="Y7" s="77" t="s">
        <v>7</v>
      </c>
      <c r="Z7" s="77" t="s">
        <v>8</v>
      </c>
      <c r="AA7" s="77" t="s">
        <v>9</v>
      </c>
      <c r="AB7" s="77" t="s">
        <v>10</v>
      </c>
      <c r="AC7" s="77" t="s">
        <v>12</v>
      </c>
      <c r="AD7" s="77" t="s">
        <v>11</v>
      </c>
      <c r="AE7" s="77" t="s">
        <v>13</v>
      </c>
      <c r="AF7" s="77" t="s">
        <v>98</v>
      </c>
      <c r="AG7" s="77" t="s">
        <v>14</v>
      </c>
      <c r="AH7" s="77" t="s">
        <v>15</v>
      </c>
      <c r="AI7" s="102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</row>
    <row r="8" spans="1:75" s="54" customFormat="1" x14ac:dyDescent="0.25">
      <c r="A8" s="101">
        <v>39539</v>
      </c>
      <c r="B8" s="142">
        <v>71.428571428571431</v>
      </c>
      <c r="C8" s="142">
        <v>42.857142857142854</v>
      </c>
      <c r="D8" s="142">
        <v>57.142857142857139</v>
      </c>
      <c r="E8" s="142">
        <v>71.428571428571431</v>
      </c>
      <c r="F8" s="142">
        <v>-71.428571428571431</v>
      </c>
      <c r="G8" s="142">
        <v>71.428571428571431</v>
      </c>
      <c r="H8" s="142">
        <v>-42.857142857142854</v>
      </c>
      <c r="I8" s="142">
        <v>42.857142857142854</v>
      </c>
      <c r="J8" s="142">
        <v>-28.571428571428569</v>
      </c>
      <c r="K8" s="142">
        <v>14.285714285714285</v>
      </c>
      <c r="L8" s="142">
        <v>-14.285714285714285</v>
      </c>
      <c r="M8" s="142">
        <v>93.75</v>
      </c>
      <c r="N8" s="142">
        <v>81.25</v>
      </c>
      <c r="O8" s="142">
        <v>75</v>
      </c>
      <c r="P8" s="142">
        <v>31.25</v>
      </c>
      <c r="Q8" s="142">
        <v>-6.25</v>
      </c>
      <c r="R8" s="142">
        <v>43.75</v>
      </c>
      <c r="S8" s="142">
        <v>-12.5</v>
      </c>
      <c r="T8" s="142">
        <v>56.25</v>
      </c>
      <c r="U8" s="142">
        <v>-31.25</v>
      </c>
      <c r="V8" s="142">
        <v>18.75</v>
      </c>
      <c r="W8" s="142">
        <v>-6.25</v>
      </c>
      <c r="X8" s="142">
        <v>50</v>
      </c>
      <c r="Y8" s="142">
        <v>25</v>
      </c>
      <c r="Z8" s="142">
        <v>50</v>
      </c>
      <c r="AA8" s="142">
        <v>50</v>
      </c>
      <c r="AB8" s="142">
        <v>-25</v>
      </c>
      <c r="AC8" s="142">
        <v>-75</v>
      </c>
      <c r="AD8" s="142">
        <v>-50</v>
      </c>
      <c r="AE8" s="142">
        <v>-50</v>
      </c>
      <c r="AF8" s="142">
        <v>-50</v>
      </c>
      <c r="AG8" s="142">
        <v>0</v>
      </c>
      <c r="AH8" s="142">
        <v>-25</v>
      </c>
      <c r="AI8" s="103"/>
      <c r="AJ8" s="137" t="s">
        <v>17</v>
      </c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V8" s="17"/>
      <c r="BW8" s="17"/>
    </row>
    <row r="9" spans="1:75" x14ac:dyDescent="0.25">
      <c r="A9" s="58">
        <v>39630</v>
      </c>
      <c r="B9" s="143">
        <v>46.666666666666664</v>
      </c>
      <c r="C9" s="143">
        <v>46.666666666666664</v>
      </c>
      <c r="D9" s="143">
        <v>60</v>
      </c>
      <c r="E9" s="143">
        <v>13.333333333333334</v>
      </c>
      <c r="F9" s="143">
        <v>-6.666666666666667</v>
      </c>
      <c r="G9" s="143">
        <v>73.333333333333329</v>
      </c>
      <c r="H9" s="143">
        <v>-20</v>
      </c>
      <c r="I9" s="143">
        <v>46.666666666666664</v>
      </c>
      <c r="J9" s="143">
        <v>13.333333333333334</v>
      </c>
      <c r="K9" s="143">
        <v>26.666666666666668</v>
      </c>
      <c r="L9" s="143">
        <v>-6.666666666666667</v>
      </c>
      <c r="M9" s="143">
        <v>63.157894736842103</v>
      </c>
      <c r="N9" s="143">
        <v>57.894736842105267</v>
      </c>
      <c r="O9" s="143">
        <v>52.631578947368418</v>
      </c>
      <c r="P9" s="143">
        <v>31.578947368421051</v>
      </c>
      <c r="Q9" s="143">
        <v>5.2631578947368416</v>
      </c>
      <c r="R9" s="143">
        <v>68.421052631578945</v>
      </c>
      <c r="S9" s="143">
        <v>-42.105263157894733</v>
      </c>
      <c r="T9" s="143">
        <v>15.789473684210526</v>
      </c>
      <c r="U9" s="143">
        <v>-15.789473684210526</v>
      </c>
      <c r="V9" s="143">
        <v>5.2631578947368416</v>
      </c>
      <c r="W9" s="143">
        <v>-5.2631578947368416</v>
      </c>
      <c r="X9" s="143">
        <v>40</v>
      </c>
      <c r="Y9" s="143">
        <v>60</v>
      </c>
      <c r="Z9" s="143">
        <v>80</v>
      </c>
      <c r="AA9" s="143">
        <v>20</v>
      </c>
      <c r="AB9" s="143">
        <v>-20</v>
      </c>
      <c r="AC9" s="143">
        <v>-20</v>
      </c>
      <c r="AD9" s="143">
        <v>-20</v>
      </c>
      <c r="AE9" s="143">
        <v>-40</v>
      </c>
      <c r="AF9" s="143">
        <v>20</v>
      </c>
      <c r="AG9" s="143">
        <v>100</v>
      </c>
      <c r="AH9" s="143">
        <v>0</v>
      </c>
      <c r="AI9" s="103"/>
      <c r="AJ9" s="63" t="s">
        <v>100</v>
      </c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BH9" s="54"/>
      <c r="BI9" s="54"/>
      <c r="BJ9" s="54"/>
      <c r="BK9" s="54"/>
    </row>
    <row r="10" spans="1:75" x14ac:dyDescent="0.25">
      <c r="A10" s="58">
        <v>39722</v>
      </c>
      <c r="B10" s="143">
        <v>76.470588235294116</v>
      </c>
      <c r="C10" s="143">
        <v>88.235294117647058</v>
      </c>
      <c r="D10" s="143">
        <v>58.82352941176471</v>
      </c>
      <c r="E10" s="143">
        <v>5.8823529411764701</v>
      </c>
      <c r="F10" s="143">
        <v>-41.17647058823529</v>
      </c>
      <c r="G10" s="143">
        <v>82.35294117647058</v>
      </c>
      <c r="H10" s="143">
        <v>-17.647058823529413</v>
      </c>
      <c r="I10" s="143">
        <v>52.941176470588239</v>
      </c>
      <c r="J10" s="143">
        <v>-17.647058823529413</v>
      </c>
      <c r="K10" s="143">
        <v>29.411764705882355</v>
      </c>
      <c r="L10" s="143">
        <v>5.8823529411764701</v>
      </c>
      <c r="M10" s="143">
        <v>66.666666666666657</v>
      </c>
      <c r="N10" s="143">
        <v>47.619047619047613</v>
      </c>
      <c r="O10" s="143">
        <v>42.857142857142854</v>
      </c>
      <c r="P10" s="143">
        <v>-4.7619047619047619</v>
      </c>
      <c r="Q10" s="143">
        <v>-14.285714285714285</v>
      </c>
      <c r="R10" s="143">
        <v>61.904761904761905</v>
      </c>
      <c r="S10" s="143">
        <v>-14.285714285714285</v>
      </c>
      <c r="T10" s="143">
        <v>14.285714285714285</v>
      </c>
      <c r="U10" s="143">
        <v>-14.285714285714285</v>
      </c>
      <c r="V10" s="143">
        <v>0</v>
      </c>
      <c r="W10" s="143">
        <v>0</v>
      </c>
      <c r="X10" s="143">
        <v>42.857142857142854</v>
      </c>
      <c r="Y10" s="143">
        <v>28.571428571428569</v>
      </c>
      <c r="Z10" s="143">
        <v>71.428571428571431</v>
      </c>
      <c r="AA10" s="143">
        <v>0</v>
      </c>
      <c r="AB10" s="143">
        <v>-28.571428571428569</v>
      </c>
      <c r="AC10" s="143">
        <v>14.285714285714285</v>
      </c>
      <c r="AD10" s="143">
        <v>-14.285714285714285</v>
      </c>
      <c r="AE10" s="143">
        <v>71.428571428571431</v>
      </c>
      <c r="AF10" s="143">
        <v>14.285714285714285</v>
      </c>
      <c r="AG10" s="143">
        <v>57.142857142857139</v>
      </c>
      <c r="AH10" s="143">
        <v>-14.285714285714285</v>
      </c>
      <c r="AI10" s="103"/>
      <c r="AJ10" s="58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</row>
    <row r="11" spans="1:75" x14ac:dyDescent="0.25">
      <c r="A11" s="58">
        <v>39783</v>
      </c>
      <c r="B11" s="143">
        <v>57.142857142857139</v>
      </c>
      <c r="C11" s="143">
        <v>50</v>
      </c>
      <c r="D11" s="143">
        <v>57.142857142857139</v>
      </c>
      <c r="E11" s="143">
        <v>0</v>
      </c>
      <c r="F11" s="143">
        <v>-28.571428571428569</v>
      </c>
      <c r="G11" s="143">
        <v>64.285714285714292</v>
      </c>
      <c r="H11" s="143">
        <v>-7.1428571428571423</v>
      </c>
      <c r="I11" s="143">
        <v>7.1428571428571423</v>
      </c>
      <c r="J11" s="143">
        <v>-21.428571428571427</v>
      </c>
      <c r="K11" s="143">
        <v>0</v>
      </c>
      <c r="L11" s="143">
        <v>0</v>
      </c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03"/>
    </row>
    <row r="12" spans="1:75" x14ac:dyDescent="0.25">
      <c r="A12" s="58">
        <v>39873</v>
      </c>
      <c r="B12" s="143">
        <v>55.555555555555557</v>
      </c>
      <c r="C12" s="143">
        <v>50</v>
      </c>
      <c r="D12" s="143">
        <v>44.444444444444443</v>
      </c>
      <c r="E12" s="143">
        <v>-27.777777777777779</v>
      </c>
      <c r="F12" s="143">
        <v>-27.777777777777779</v>
      </c>
      <c r="G12" s="143">
        <v>38.888888888888893</v>
      </c>
      <c r="H12" s="143">
        <v>-5.5555555555555554</v>
      </c>
      <c r="I12" s="143">
        <v>-5.5555555555555554</v>
      </c>
      <c r="J12" s="143">
        <v>-11.111111111111111</v>
      </c>
      <c r="K12" s="143">
        <v>-22.222222222222221</v>
      </c>
      <c r="L12" s="143">
        <v>-5.5555555555555554</v>
      </c>
      <c r="M12" s="143">
        <v>60</v>
      </c>
      <c r="N12" s="143">
        <v>65</v>
      </c>
      <c r="O12" s="143">
        <v>30</v>
      </c>
      <c r="P12" s="143">
        <v>-30</v>
      </c>
      <c r="Q12" s="143">
        <v>-25</v>
      </c>
      <c r="R12" s="143">
        <v>30</v>
      </c>
      <c r="S12" s="143">
        <v>-30</v>
      </c>
      <c r="T12" s="143">
        <v>-30</v>
      </c>
      <c r="U12" s="143">
        <v>-40</v>
      </c>
      <c r="V12" s="143">
        <v>0</v>
      </c>
      <c r="W12" s="143">
        <v>0</v>
      </c>
      <c r="X12" s="143">
        <v>57.142857142857139</v>
      </c>
      <c r="Y12" s="143">
        <v>57.142857142857139</v>
      </c>
      <c r="Z12" s="143">
        <v>42.857142857142854</v>
      </c>
      <c r="AA12" s="143">
        <v>-14.285714285714285</v>
      </c>
      <c r="AB12" s="143">
        <v>-42.857142857142854</v>
      </c>
      <c r="AC12" s="143">
        <v>14.285714285714285</v>
      </c>
      <c r="AD12" s="143">
        <v>0</v>
      </c>
      <c r="AE12" s="143">
        <v>14.285714285714285</v>
      </c>
      <c r="AF12" s="143">
        <v>-14.285714285714285</v>
      </c>
      <c r="AG12" s="143">
        <v>42.857142857142854</v>
      </c>
      <c r="AH12" s="143">
        <v>0</v>
      </c>
      <c r="AI12" s="103"/>
    </row>
    <row r="13" spans="1:75" x14ac:dyDescent="0.25">
      <c r="A13" s="58">
        <v>39965</v>
      </c>
      <c r="B13" s="143">
        <v>63.157894736842103</v>
      </c>
      <c r="C13" s="143">
        <v>63.157894736842103</v>
      </c>
      <c r="D13" s="143">
        <v>36.84210526315789</v>
      </c>
      <c r="E13" s="143">
        <v>10.526315789473683</v>
      </c>
      <c r="F13" s="143">
        <v>-31.578947368421051</v>
      </c>
      <c r="G13" s="143">
        <v>52.631578947368418</v>
      </c>
      <c r="H13" s="143">
        <v>21.052631578947366</v>
      </c>
      <c r="I13" s="143">
        <v>21.052631578947366</v>
      </c>
      <c r="J13" s="143">
        <v>-10.526315789473683</v>
      </c>
      <c r="K13" s="143">
        <v>-5.2631578947368416</v>
      </c>
      <c r="L13" s="143">
        <v>5.2631578947368416</v>
      </c>
      <c r="M13" s="143">
        <v>59.090909090909093</v>
      </c>
      <c r="N13" s="143">
        <v>68.181818181818173</v>
      </c>
      <c r="O13" s="143">
        <v>45.454545454545453</v>
      </c>
      <c r="P13" s="143">
        <v>-9.0909090909090917</v>
      </c>
      <c r="Q13" s="143">
        <v>-40.909090909090914</v>
      </c>
      <c r="R13" s="143">
        <v>45.454545454545453</v>
      </c>
      <c r="S13" s="143">
        <v>-59.090909090909093</v>
      </c>
      <c r="T13" s="143">
        <v>-31.818181818181817</v>
      </c>
      <c r="U13" s="143">
        <v>-18.181818181818183</v>
      </c>
      <c r="V13" s="143">
        <v>9.0909090909090917</v>
      </c>
      <c r="W13" s="143">
        <v>0</v>
      </c>
      <c r="X13" s="143">
        <v>28.571428571428569</v>
      </c>
      <c r="Y13" s="143">
        <v>14.285714285714285</v>
      </c>
      <c r="Z13" s="143">
        <v>0</v>
      </c>
      <c r="AA13" s="143">
        <v>-71.428571428571431</v>
      </c>
      <c r="AB13" s="143">
        <v>-57.142857142857139</v>
      </c>
      <c r="AC13" s="143">
        <v>0</v>
      </c>
      <c r="AD13" s="143">
        <v>-71.428571428571431</v>
      </c>
      <c r="AE13" s="143">
        <v>-42.857142857142854</v>
      </c>
      <c r="AF13" s="143">
        <v>-28.571428571428569</v>
      </c>
      <c r="AG13" s="143">
        <v>28.571428571428569</v>
      </c>
      <c r="AH13" s="143">
        <v>0</v>
      </c>
      <c r="AI13" s="103"/>
    </row>
    <row r="14" spans="1:75" x14ac:dyDescent="0.25">
      <c r="A14" s="58">
        <v>40057</v>
      </c>
      <c r="B14" s="143">
        <v>66.666666666666657</v>
      </c>
      <c r="C14" s="143">
        <v>77.777777777777786</v>
      </c>
      <c r="D14" s="143">
        <v>66.666666666666657</v>
      </c>
      <c r="E14" s="143">
        <v>50</v>
      </c>
      <c r="F14" s="143">
        <v>-33.333333333333329</v>
      </c>
      <c r="G14" s="143">
        <v>55.555555555555557</v>
      </c>
      <c r="H14" s="143">
        <v>5.5555555555555554</v>
      </c>
      <c r="I14" s="143">
        <v>16.666666666666664</v>
      </c>
      <c r="J14" s="143">
        <v>5.5555555555555554</v>
      </c>
      <c r="K14" s="143">
        <v>44.444444444444443</v>
      </c>
      <c r="L14" s="143">
        <v>0</v>
      </c>
      <c r="M14" s="143">
        <v>59.090909090909093</v>
      </c>
      <c r="N14" s="143">
        <v>68.181818181818173</v>
      </c>
      <c r="O14" s="143">
        <v>45.454545454545453</v>
      </c>
      <c r="P14" s="143">
        <v>-9.0909090909090917</v>
      </c>
      <c r="Q14" s="143">
        <v>-40.909090909090914</v>
      </c>
      <c r="R14" s="143">
        <v>45.454545454545453</v>
      </c>
      <c r="S14" s="143">
        <v>-59.090909090909093</v>
      </c>
      <c r="T14" s="143">
        <v>-31.818181818181817</v>
      </c>
      <c r="U14" s="143">
        <v>-18.181818181818183</v>
      </c>
      <c r="V14" s="143">
        <v>9.0909090909090917</v>
      </c>
      <c r="W14" s="143">
        <v>0</v>
      </c>
      <c r="X14" s="143">
        <v>33.333333333333329</v>
      </c>
      <c r="Y14" s="143">
        <v>33.3333333333333</v>
      </c>
      <c r="Z14" s="143">
        <v>33.333333333333329</v>
      </c>
      <c r="AA14" s="143">
        <v>-50</v>
      </c>
      <c r="AB14" s="143">
        <v>-50</v>
      </c>
      <c r="AC14" s="143">
        <v>16.666666666666664</v>
      </c>
      <c r="AD14" s="143">
        <v>-83.333333333333343</v>
      </c>
      <c r="AE14" s="143">
        <v>-33.333333333333329</v>
      </c>
      <c r="AF14" s="143">
        <v>-16.666666666666664</v>
      </c>
      <c r="AG14" s="143">
        <v>50</v>
      </c>
      <c r="AH14" s="143">
        <v>0</v>
      </c>
      <c r="AI14" s="103"/>
    </row>
    <row r="15" spans="1:75" x14ac:dyDescent="0.25">
      <c r="A15" s="58">
        <v>40148</v>
      </c>
      <c r="B15" s="143">
        <v>47.058823529411761</v>
      </c>
      <c r="C15" s="143">
        <v>58.82352941176471</v>
      </c>
      <c r="D15" s="143">
        <v>41.17647058823529</v>
      </c>
      <c r="E15" s="143">
        <v>29.411764705882355</v>
      </c>
      <c r="F15" s="143">
        <v>-52.941176470588239</v>
      </c>
      <c r="G15" s="143">
        <v>41.17647058823529</v>
      </c>
      <c r="H15" s="143">
        <v>0</v>
      </c>
      <c r="I15" s="143">
        <v>17.647058823529413</v>
      </c>
      <c r="J15" s="143">
        <v>35.294117647058826</v>
      </c>
      <c r="K15" s="143">
        <v>29.411764705882355</v>
      </c>
      <c r="L15" s="143">
        <v>-5.8823529411764701</v>
      </c>
      <c r="M15" s="143">
        <v>36.363636363636367</v>
      </c>
      <c r="N15" s="143">
        <v>50</v>
      </c>
      <c r="O15" s="143">
        <v>13.636363636363635</v>
      </c>
      <c r="P15" s="143">
        <v>0</v>
      </c>
      <c r="Q15" s="143">
        <v>-54.54545454545454</v>
      </c>
      <c r="R15" s="143">
        <v>36.363636363636367</v>
      </c>
      <c r="S15" s="143">
        <v>-50</v>
      </c>
      <c r="T15" s="143">
        <v>0</v>
      </c>
      <c r="U15" s="143">
        <v>-22.727272727272727</v>
      </c>
      <c r="V15" s="143">
        <v>9.0909090909090917</v>
      </c>
      <c r="W15" s="143">
        <v>0</v>
      </c>
      <c r="X15" s="143">
        <v>14.285714285714285</v>
      </c>
      <c r="Y15" s="143">
        <v>14.285714285714285</v>
      </c>
      <c r="Z15" s="143">
        <v>42.857142857142854</v>
      </c>
      <c r="AA15" s="143">
        <v>-14.285714285714285</v>
      </c>
      <c r="AB15" s="143">
        <v>-42.857142857142854</v>
      </c>
      <c r="AC15" s="143">
        <v>0</v>
      </c>
      <c r="AD15" s="143">
        <v>-85.714285714285708</v>
      </c>
      <c r="AE15" s="143">
        <v>-42.857142857142854</v>
      </c>
      <c r="AF15" s="143">
        <v>-28.571428571428569</v>
      </c>
      <c r="AG15" s="143">
        <v>-28.571428571428569</v>
      </c>
      <c r="AH15" s="143">
        <v>-14.285714285714285</v>
      </c>
      <c r="AI15" s="103"/>
    </row>
    <row r="16" spans="1:75" x14ac:dyDescent="0.25">
      <c r="A16" s="58">
        <v>40238</v>
      </c>
      <c r="B16" s="143">
        <v>72.222222222222214</v>
      </c>
      <c r="C16" s="143">
        <v>55.555555555555557</v>
      </c>
      <c r="D16" s="143">
        <v>50</v>
      </c>
      <c r="E16" s="143">
        <v>33.333333333333329</v>
      </c>
      <c r="F16" s="143">
        <v>-55.555555555555557</v>
      </c>
      <c r="G16" s="143">
        <v>72.222222222222214</v>
      </c>
      <c r="H16" s="143">
        <v>-5.5555555555555554</v>
      </c>
      <c r="I16" s="143">
        <v>33.333333333333329</v>
      </c>
      <c r="J16" s="143">
        <v>16.666666666666664</v>
      </c>
      <c r="K16" s="143">
        <v>33.333333333333329</v>
      </c>
      <c r="L16" s="143">
        <v>0</v>
      </c>
      <c r="M16" s="143">
        <v>50</v>
      </c>
      <c r="N16" s="143">
        <v>50</v>
      </c>
      <c r="O16" s="143">
        <v>40.909090909090914</v>
      </c>
      <c r="P16" s="143">
        <v>27.27272727272727</v>
      </c>
      <c r="Q16" s="143">
        <v>-31.818181818181817</v>
      </c>
      <c r="R16" s="143">
        <v>68.181818181818173</v>
      </c>
      <c r="S16" s="143">
        <v>-9.0909090909090917</v>
      </c>
      <c r="T16" s="143">
        <v>22.727272727272727</v>
      </c>
      <c r="U16" s="143">
        <v>-13.636363636363635</v>
      </c>
      <c r="V16" s="143">
        <v>31.818181818181817</v>
      </c>
      <c r="W16" s="143">
        <v>-4.5454545454545459</v>
      </c>
      <c r="X16" s="143">
        <v>0</v>
      </c>
      <c r="Y16" s="143">
        <v>42.857142857142854</v>
      </c>
      <c r="Z16" s="143">
        <v>42.857142857142854</v>
      </c>
      <c r="AA16" s="143">
        <v>0</v>
      </c>
      <c r="AB16" s="143">
        <v>-57.142857142857139</v>
      </c>
      <c r="AC16" s="143">
        <v>14.285714285714285</v>
      </c>
      <c r="AD16" s="143">
        <v>-57.142857142857139</v>
      </c>
      <c r="AE16" s="143">
        <v>-14.285714285714285</v>
      </c>
      <c r="AF16" s="143">
        <v>-28.571428571428569</v>
      </c>
      <c r="AG16" s="143">
        <v>57.142857142857139</v>
      </c>
      <c r="AH16" s="143">
        <v>0</v>
      </c>
      <c r="AI16" s="103"/>
    </row>
    <row r="17" spans="1:35" x14ac:dyDescent="0.25">
      <c r="A17" s="58">
        <v>40330</v>
      </c>
      <c r="B17" s="143">
        <v>88.888888888888886</v>
      </c>
      <c r="C17" s="143">
        <v>100</v>
      </c>
      <c r="D17" s="143">
        <v>66.666666666666657</v>
      </c>
      <c r="E17" s="143">
        <v>66.666666666666657</v>
      </c>
      <c r="F17" s="143">
        <v>-22.222222222222221</v>
      </c>
      <c r="G17" s="143">
        <v>77.777777777777786</v>
      </c>
      <c r="H17" s="143">
        <v>5.5555555555555554</v>
      </c>
      <c r="I17" s="143">
        <v>44.444444444444443</v>
      </c>
      <c r="J17" s="143">
        <v>27.777777777777779</v>
      </c>
      <c r="K17" s="143">
        <v>55.555555555555557</v>
      </c>
      <c r="L17" s="143">
        <v>11.111111111111111</v>
      </c>
      <c r="M17" s="143">
        <v>55.555555555555557</v>
      </c>
      <c r="N17" s="143">
        <v>72.222222222222214</v>
      </c>
      <c r="O17" s="143">
        <v>33.333333333333329</v>
      </c>
      <c r="P17" s="143">
        <v>5.5555555555555554</v>
      </c>
      <c r="Q17" s="143">
        <v>-55.555555555555557</v>
      </c>
      <c r="R17" s="143">
        <v>38.888888888888893</v>
      </c>
      <c r="S17" s="143">
        <v>-38.888888888888893</v>
      </c>
      <c r="T17" s="143">
        <v>-5.5555555555555554</v>
      </c>
      <c r="U17" s="143">
        <v>-16.666666666666664</v>
      </c>
      <c r="V17" s="143">
        <v>27.777777777777779</v>
      </c>
      <c r="W17" s="143">
        <v>-5.5555555555555554</v>
      </c>
      <c r="X17" s="143">
        <v>14.285714285714285</v>
      </c>
      <c r="Y17" s="143">
        <v>14.285714285714285</v>
      </c>
      <c r="Z17" s="143">
        <v>57.142857142857139</v>
      </c>
      <c r="AA17" s="143">
        <v>14.285714285714285</v>
      </c>
      <c r="AB17" s="143">
        <v>-57.142857142857139</v>
      </c>
      <c r="AC17" s="143">
        <v>-28.571428571428569</v>
      </c>
      <c r="AD17" s="143">
        <v>-57.142857142857139</v>
      </c>
      <c r="AE17" s="143">
        <v>-42.857142857142854</v>
      </c>
      <c r="AF17" s="143">
        <v>-14.285714285714285</v>
      </c>
      <c r="AG17" s="143">
        <v>57.142857142857139</v>
      </c>
      <c r="AH17" s="143">
        <v>0</v>
      </c>
      <c r="AI17" s="103"/>
    </row>
    <row r="18" spans="1:35" x14ac:dyDescent="0.25">
      <c r="A18" s="58">
        <v>40422</v>
      </c>
      <c r="B18" s="143">
        <v>84.210526315789465</v>
      </c>
      <c r="C18" s="143">
        <v>78.94736842105263</v>
      </c>
      <c r="D18" s="143">
        <v>78.94736842105263</v>
      </c>
      <c r="E18" s="143">
        <v>63.157894736842103</v>
      </c>
      <c r="F18" s="143">
        <v>-21.052631578947366</v>
      </c>
      <c r="G18" s="143">
        <v>68.421052631578945</v>
      </c>
      <c r="H18" s="143">
        <v>5.2631578947368416</v>
      </c>
      <c r="I18" s="143">
        <v>57.894736842105267</v>
      </c>
      <c r="J18" s="143">
        <v>21.052631578947366</v>
      </c>
      <c r="K18" s="143">
        <v>57.894736842105267</v>
      </c>
      <c r="L18" s="143">
        <v>0</v>
      </c>
      <c r="M18" s="143">
        <v>77.777777777777786</v>
      </c>
      <c r="N18" s="143">
        <v>72.222222222222214</v>
      </c>
      <c r="O18" s="143">
        <v>72.222222222222214</v>
      </c>
      <c r="P18" s="143">
        <v>33.333333333333329</v>
      </c>
      <c r="Q18" s="143">
        <v>-50</v>
      </c>
      <c r="R18" s="143">
        <v>50</v>
      </c>
      <c r="S18" s="143">
        <v>-33.333333333333329</v>
      </c>
      <c r="T18" s="143">
        <v>11.111111111111111</v>
      </c>
      <c r="U18" s="143">
        <v>-16.666666666666664</v>
      </c>
      <c r="V18" s="143">
        <v>44.444444444444443</v>
      </c>
      <c r="W18" s="143">
        <v>5.5555555555555554</v>
      </c>
      <c r="X18" s="143">
        <v>57.142857142857139</v>
      </c>
      <c r="Y18" s="143">
        <v>42.857142857142854</v>
      </c>
      <c r="Z18" s="143">
        <v>42.857142857142854</v>
      </c>
      <c r="AA18" s="143">
        <v>0</v>
      </c>
      <c r="AB18" s="143">
        <v>-57.142857142857139</v>
      </c>
      <c r="AC18" s="143">
        <v>-14.285714285714285</v>
      </c>
      <c r="AD18" s="143">
        <v>-57.142857142857139</v>
      </c>
      <c r="AE18" s="143">
        <v>-42.857142857142854</v>
      </c>
      <c r="AF18" s="143">
        <v>14.285714285714285</v>
      </c>
      <c r="AG18" s="143">
        <v>57.142857142857139</v>
      </c>
      <c r="AH18" s="143">
        <v>0</v>
      </c>
      <c r="AI18" s="103"/>
    </row>
    <row r="19" spans="1:35" x14ac:dyDescent="0.25">
      <c r="A19" s="58">
        <v>40513</v>
      </c>
      <c r="B19" s="143">
        <v>64.705882352941174</v>
      </c>
      <c r="C19" s="143">
        <v>82.35294117647058</v>
      </c>
      <c r="D19" s="143">
        <v>88.235294117647058</v>
      </c>
      <c r="E19" s="143">
        <v>64.705882352941174</v>
      </c>
      <c r="F19" s="143">
        <v>-52.941176470588239</v>
      </c>
      <c r="G19" s="143">
        <v>58.82352941176471</v>
      </c>
      <c r="H19" s="143">
        <v>-11.76470588235294</v>
      </c>
      <c r="I19" s="143">
        <v>35.294117647058826</v>
      </c>
      <c r="J19" s="143">
        <v>23.52941176470588</v>
      </c>
      <c r="K19" s="143">
        <v>88.235294117647058</v>
      </c>
      <c r="L19" s="143">
        <v>5.8823529411764701</v>
      </c>
      <c r="M19" s="143">
        <v>83.333333333333343</v>
      </c>
      <c r="N19" s="143">
        <v>88.888888888888886</v>
      </c>
      <c r="O19" s="143">
        <v>72.222222222222214</v>
      </c>
      <c r="P19" s="143">
        <v>50</v>
      </c>
      <c r="Q19" s="143">
        <v>-61.111111111111114</v>
      </c>
      <c r="R19" s="143">
        <v>50</v>
      </c>
      <c r="S19" s="143">
        <v>-50</v>
      </c>
      <c r="T19" s="143">
        <v>5.5555555555555554</v>
      </c>
      <c r="U19" s="143">
        <v>-16.666666666666664</v>
      </c>
      <c r="V19" s="143">
        <v>66.666666666666657</v>
      </c>
      <c r="W19" s="143">
        <v>5.5555555555555554</v>
      </c>
      <c r="X19" s="143">
        <v>33.333333333333329</v>
      </c>
      <c r="Y19" s="143">
        <v>66.666666666666657</v>
      </c>
      <c r="Z19" s="143">
        <v>83.333333333333343</v>
      </c>
      <c r="AA19" s="143">
        <v>33.333333333333329</v>
      </c>
      <c r="AB19" s="143">
        <v>0</v>
      </c>
      <c r="AC19" s="143">
        <v>83.333333333333343</v>
      </c>
      <c r="AD19" s="143">
        <v>-33.333333333333329</v>
      </c>
      <c r="AE19" s="143">
        <v>16.666666666666664</v>
      </c>
      <c r="AF19" s="143">
        <v>16.666666666666664</v>
      </c>
      <c r="AG19" s="143">
        <v>100</v>
      </c>
      <c r="AH19" s="143">
        <v>0</v>
      </c>
      <c r="AI19" s="103"/>
    </row>
    <row r="20" spans="1:35" x14ac:dyDescent="0.25">
      <c r="A20" s="58">
        <v>40603</v>
      </c>
      <c r="B20" s="143">
        <v>78.94736842105263</v>
      </c>
      <c r="C20" s="143">
        <v>78.94736842105263</v>
      </c>
      <c r="D20" s="143">
        <v>63.157894736842103</v>
      </c>
      <c r="E20" s="143">
        <v>78.94736842105263</v>
      </c>
      <c r="F20" s="143">
        <v>-5.2631578947368416</v>
      </c>
      <c r="G20" s="143">
        <v>57.894736842105267</v>
      </c>
      <c r="H20" s="143">
        <v>21.052631578947366</v>
      </c>
      <c r="I20" s="143">
        <v>57.894736842105267</v>
      </c>
      <c r="J20" s="143">
        <v>15.789473684210526</v>
      </c>
      <c r="K20" s="143">
        <v>57.894736842105267</v>
      </c>
      <c r="L20" s="143">
        <v>10.526315789473683</v>
      </c>
      <c r="M20" s="143">
        <v>93.75</v>
      </c>
      <c r="N20" s="143">
        <v>81.25</v>
      </c>
      <c r="O20" s="143">
        <v>62.5</v>
      </c>
      <c r="P20" s="143">
        <v>43.75</v>
      </c>
      <c r="Q20" s="143">
        <v>-68.75</v>
      </c>
      <c r="R20" s="143">
        <v>37.5</v>
      </c>
      <c r="S20" s="143">
        <v>25</v>
      </c>
      <c r="T20" s="143">
        <v>31.25</v>
      </c>
      <c r="U20" s="143">
        <v>-18.75</v>
      </c>
      <c r="V20" s="143">
        <v>62.5</v>
      </c>
      <c r="W20" s="143">
        <v>0</v>
      </c>
      <c r="X20" s="143">
        <v>14.285714285714285</v>
      </c>
      <c r="Y20" s="143">
        <v>28.571428571428569</v>
      </c>
      <c r="Z20" s="143">
        <v>85.714285714285708</v>
      </c>
      <c r="AA20" s="143">
        <v>14.285714285714285</v>
      </c>
      <c r="AB20" s="143">
        <v>-28.571428571428569</v>
      </c>
      <c r="AC20" s="143">
        <v>14.285714285714285</v>
      </c>
      <c r="AD20" s="143">
        <v>-42.857142857142854</v>
      </c>
      <c r="AE20" s="143">
        <v>-14.285714285714285</v>
      </c>
      <c r="AF20" s="143">
        <v>-42.857142857142854</v>
      </c>
      <c r="AG20" s="143">
        <v>42.857142857142854</v>
      </c>
      <c r="AH20" s="143">
        <v>0</v>
      </c>
      <c r="AI20" s="103"/>
    </row>
    <row r="21" spans="1:35" x14ac:dyDescent="0.25">
      <c r="A21" s="58">
        <v>40695</v>
      </c>
      <c r="B21" s="143">
        <v>77.777777777777786</v>
      </c>
      <c r="C21" s="143">
        <v>55.555555555555557</v>
      </c>
      <c r="D21" s="143">
        <v>55.555555555555557</v>
      </c>
      <c r="E21" s="143">
        <v>83.333333333333343</v>
      </c>
      <c r="F21" s="143">
        <v>-27.777777777777779</v>
      </c>
      <c r="G21" s="143">
        <v>61.111111111111114</v>
      </c>
      <c r="H21" s="143">
        <v>22.222222222222221</v>
      </c>
      <c r="I21" s="143">
        <v>66.666666666666657</v>
      </c>
      <c r="J21" s="143">
        <v>22.222222222222221</v>
      </c>
      <c r="K21" s="143">
        <v>44.444444444444443</v>
      </c>
      <c r="L21" s="143">
        <v>0</v>
      </c>
      <c r="M21" s="143">
        <v>93.75</v>
      </c>
      <c r="N21" s="143">
        <v>93.75</v>
      </c>
      <c r="O21" s="143">
        <v>68.75</v>
      </c>
      <c r="P21" s="143">
        <v>43.75</v>
      </c>
      <c r="Q21" s="143">
        <v>-62.5</v>
      </c>
      <c r="R21" s="143">
        <v>68.75</v>
      </c>
      <c r="S21" s="143">
        <v>-25</v>
      </c>
      <c r="T21" s="143">
        <v>25</v>
      </c>
      <c r="U21" s="143">
        <v>-25</v>
      </c>
      <c r="V21" s="143">
        <v>75</v>
      </c>
      <c r="W21" s="143">
        <v>0</v>
      </c>
      <c r="X21" s="143">
        <v>16.666666666666664</v>
      </c>
      <c r="Y21" s="143">
        <v>33.333333333333329</v>
      </c>
      <c r="Z21" s="143">
        <v>50</v>
      </c>
      <c r="AA21" s="143">
        <v>-16.666666666666664</v>
      </c>
      <c r="AB21" s="143">
        <v>-83.333333333333343</v>
      </c>
      <c r="AC21" s="143">
        <v>0</v>
      </c>
      <c r="AD21" s="143">
        <v>-33.333333333333329</v>
      </c>
      <c r="AE21" s="143">
        <v>16.666666666666664</v>
      </c>
      <c r="AF21" s="143">
        <v>-50</v>
      </c>
      <c r="AG21" s="143">
        <v>83.333333333333343</v>
      </c>
      <c r="AH21" s="143">
        <v>0</v>
      </c>
      <c r="AI21" s="103"/>
    </row>
    <row r="22" spans="1:35" x14ac:dyDescent="0.25">
      <c r="A22" s="58">
        <v>40787</v>
      </c>
      <c r="B22" s="143">
        <v>76.19047619047619</v>
      </c>
      <c r="C22" s="143">
        <v>71.428571428571431</v>
      </c>
      <c r="D22" s="143">
        <v>52.380952380952387</v>
      </c>
      <c r="E22" s="143">
        <v>61.904761904761905</v>
      </c>
      <c r="F22" s="143">
        <v>-28.571428571428569</v>
      </c>
      <c r="G22" s="143">
        <v>52.380952380952387</v>
      </c>
      <c r="H22" s="143">
        <v>-9.5238095238095237</v>
      </c>
      <c r="I22" s="143">
        <v>52.380952380952387</v>
      </c>
      <c r="J22" s="143">
        <v>4.7619047619047619</v>
      </c>
      <c r="K22" s="143">
        <v>61.904761904761905</v>
      </c>
      <c r="L22" s="143">
        <v>0</v>
      </c>
      <c r="M22" s="143">
        <v>100</v>
      </c>
      <c r="N22" s="143">
        <v>92.857142857142861</v>
      </c>
      <c r="O22" s="143">
        <v>78.571428571428569</v>
      </c>
      <c r="P22" s="143">
        <v>57.142857142857139</v>
      </c>
      <c r="Q22" s="143">
        <v>-57.142857142857139</v>
      </c>
      <c r="R22" s="143">
        <v>57.142857142857139</v>
      </c>
      <c r="S22" s="143">
        <v>28.571428571428569</v>
      </c>
      <c r="T22" s="143">
        <v>64.285714285714292</v>
      </c>
      <c r="U22" s="143">
        <v>-21.428571428571427</v>
      </c>
      <c r="V22" s="143">
        <v>64.285714285714292</v>
      </c>
      <c r="W22" s="143">
        <v>0</v>
      </c>
      <c r="X22" s="143">
        <v>57.142857142857139</v>
      </c>
      <c r="Y22" s="143">
        <v>42.857142857142854</v>
      </c>
      <c r="Z22" s="143">
        <v>57.142857142857139</v>
      </c>
      <c r="AA22" s="143">
        <v>14.285714285714285</v>
      </c>
      <c r="AB22" s="143">
        <v>-42.857142857142854</v>
      </c>
      <c r="AC22" s="143">
        <v>14.285714285714285</v>
      </c>
      <c r="AD22" s="143">
        <v>-71.428571428571431</v>
      </c>
      <c r="AE22" s="143">
        <v>28.571428571428569</v>
      </c>
      <c r="AF22" s="143">
        <v>14.285714285714285</v>
      </c>
      <c r="AG22" s="143">
        <v>57.142857142857139</v>
      </c>
      <c r="AH22" s="143">
        <v>0</v>
      </c>
      <c r="AI22" s="103"/>
    </row>
    <row r="23" spans="1:35" x14ac:dyDescent="0.25">
      <c r="A23" s="58">
        <v>40878</v>
      </c>
      <c r="B23" s="143">
        <v>71.428571428571431</v>
      </c>
      <c r="C23" s="143">
        <v>61.904761904761905</v>
      </c>
      <c r="D23" s="143">
        <v>71.428571428571431</v>
      </c>
      <c r="E23" s="143">
        <v>57.142857142857139</v>
      </c>
      <c r="F23" s="143">
        <v>-47.619047619047613</v>
      </c>
      <c r="G23" s="143">
        <v>61.904761904761905</v>
      </c>
      <c r="H23" s="143">
        <v>4.7619047619047619</v>
      </c>
      <c r="I23" s="143">
        <v>52.380952380952387</v>
      </c>
      <c r="J23" s="143">
        <v>19.047619047619047</v>
      </c>
      <c r="K23" s="143">
        <v>52.380952380952387</v>
      </c>
      <c r="L23" s="143">
        <v>0</v>
      </c>
      <c r="M23" s="143">
        <v>78.571428571428569</v>
      </c>
      <c r="N23" s="143">
        <v>78.571428571428569</v>
      </c>
      <c r="O23" s="143">
        <v>85.714285714285708</v>
      </c>
      <c r="P23" s="143">
        <v>14.285714285714285</v>
      </c>
      <c r="Q23" s="143">
        <v>-57.142857142857139</v>
      </c>
      <c r="R23" s="143">
        <v>35.714285714285715</v>
      </c>
      <c r="S23" s="143">
        <v>-7.1428571428571423</v>
      </c>
      <c r="T23" s="143">
        <v>42.857142857142854</v>
      </c>
      <c r="U23" s="143">
        <v>-21.428571428571427</v>
      </c>
      <c r="V23" s="143">
        <v>71.428571428571431</v>
      </c>
      <c r="W23" s="143">
        <v>-7.1428571428571423</v>
      </c>
      <c r="X23" s="143">
        <v>57.142857142857139</v>
      </c>
      <c r="Y23" s="143">
        <v>57.142857142857139</v>
      </c>
      <c r="Z23" s="143">
        <v>85.714285714285708</v>
      </c>
      <c r="AA23" s="143">
        <v>28.571428571428569</v>
      </c>
      <c r="AB23" s="143">
        <v>-57.142857142857139</v>
      </c>
      <c r="AC23" s="143">
        <v>14.285714285714285</v>
      </c>
      <c r="AD23" s="143">
        <v>-71.428571428571431</v>
      </c>
      <c r="AE23" s="143">
        <v>-14.285714285714285</v>
      </c>
      <c r="AF23" s="143">
        <v>-14.285714285714285</v>
      </c>
      <c r="AG23" s="143">
        <v>71.428571428571431</v>
      </c>
      <c r="AH23" s="143">
        <v>0</v>
      </c>
      <c r="AI23" s="103"/>
    </row>
    <row r="24" spans="1:35" x14ac:dyDescent="0.25">
      <c r="A24" s="58">
        <v>40969</v>
      </c>
      <c r="B24" s="143">
        <v>90.476190476190482</v>
      </c>
      <c r="C24" s="143">
        <v>76.19047619047619</v>
      </c>
      <c r="D24" s="143">
        <v>66.666666666666657</v>
      </c>
      <c r="E24" s="143">
        <v>47.619047619047613</v>
      </c>
      <c r="F24" s="143">
        <v>-23.809523809523807</v>
      </c>
      <c r="G24" s="143">
        <v>76</v>
      </c>
      <c r="H24" s="143">
        <v>28.999999999999996</v>
      </c>
      <c r="I24" s="143">
        <v>42.857142857142854</v>
      </c>
      <c r="J24" s="143">
        <v>0</v>
      </c>
      <c r="K24" s="143">
        <v>57.142857142857139</v>
      </c>
      <c r="L24" s="143">
        <v>0</v>
      </c>
      <c r="M24" s="143">
        <v>80</v>
      </c>
      <c r="N24" s="143">
        <v>80</v>
      </c>
      <c r="O24" s="143">
        <v>73.333333333333329</v>
      </c>
      <c r="P24" s="143">
        <v>20</v>
      </c>
      <c r="Q24" s="143">
        <v>-53.333333333333336</v>
      </c>
      <c r="R24" s="143">
        <v>40</v>
      </c>
      <c r="S24" s="143">
        <v>-20</v>
      </c>
      <c r="T24" s="143">
        <v>40</v>
      </c>
      <c r="U24" s="143">
        <v>-26.666666666666668</v>
      </c>
      <c r="V24" s="143">
        <v>66.666666666666657</v>
      </c>
      <c r="W24" s="143">
        <v>0</v>
      </c>
      <c r="X24" s="143">
        <v>42.857142857142854</v>
      </c>
      <c r="Y24" s="143">
        <v>42.857142857142854</v>
      </c>
      <c r="Z24" s="143">
        <v>57.142857142857139</v>
      </c>
      <c r="AA24" s="143">
        <v>14.285714285714285</v>
      </c>
      <c r="AB24" s="143">
        <v>-71.428571428571431</v>
      </c>
      <c r="AC24" s="143">
        <v>-28.999999999999996</v>
      </c>
      <c r="AD24" s="143">
        <v>-86</v>
      </c>
      <c r="AE24" s="143">
        <v>28.571428571428569</v>
      </c>
      <c r="AF24" s="143">
        <v>28.571428571428569</v>
      </c>
      <c r="AG24" s="143">
        <v>85.714285714285708</v>
      </c>
      <c r="AH24" s="143">
        <v>0</v>
      </c>
      <c r="AI24" s="103"/>
    </row>
    <row r="25" spans="1:35" x14ac:dyDescent="0.25">
      <c r="A25" s="58">
        <v>41061</v>
      </c>
      <c r="B25" s="143">
        <v>65</v>
      </c>
      <c r="C25" s="143">
        <v>75</v>
      </c>
      <c r="D25" s="143">
        <v>35</v>
      </c>
      <c r="E25" s="143">
        <v>65</v>
      </c>
      <c r="F25" s="143">
        <v>-55.000000000000007</v>
      </c>
      <c r="G25" s="143">
        <v>55.000000000000007</v>
      </c>
      <c r="H25" s="143">
        <v>45</v>
      </c>
      <c r="I25" s="143">
        <v>50</v>
      </c>
      <c r="J25" s="143" t="s">
        <v>99</v>
      </c>
      <c r="K25" s="143">
        <v>35</v>
      </c>
      <c r="L25" s="143">
        <v>0</v>
      </c>
      <c r="M25" s="143">
        <v>86.666666666666671</v>
      </c>
      <c r="N25" s="143">
        <v>73.333333333333329</v>
      </c>
      <c r="O25" s="143">
        <v>60</v>
      </c>
      <c r="P25" s="143">
        <v>40</v>
      </c>
      <c r="Q25" s="143">
        <v>-66.666666666666657</v>
      </c>
      <c r="R25" s="143">
        <v>40</v>
      </c>
      <c r="S25" s="143">
        <v>0</v>
      </c>
      <c r="T25" s="143">
        <v>13.333333333333334</v>
      </c>
      <c r="U25" s="143">
        <v>6.666666666666667</v>
      </c>
      <c r="V25" s="143">
        <v>66.666666666666657</v>
      </c>
      <c r="W25" s="143">
        <v>0</v>
      </c>
      <c r="X25" s="143">
        <v>0</v>
      </c>
      <c r="Y25" s="143">
        <v>14.285714285714285</v>
      </c>
      <c r="Z25" s="143">
        <v>42.857142857142854</v>
      </c>
      <c r="AA25" s="143">
        <v>0</v>
      </c>
      <c r="AB25" s="143">
        <v>-42.857142857142854</v>
      </c>
      <c r="AC25" s="143">
        <v>14.285714285714285</v>
      </c>
      <c r="AD25" s="143">
        <v>-42.857142857142854</v>
      </c>
      <c r="AE25" s="143">
        <v>0</v>
      </c>
      <c r="AF25" s="143">
        <v>-28.571428571428569</v>
      </c>
      <c r="AG25" s="143">
        <v>14.285714285714285</v>
      </c>
      <c r="AH25" s="143">
        <v>-14.285714285714285</v>
      </c>
      <c r="AI25" s="103"/>
    </row>
    <row r="26" spans="1:35" x14ac:dyDescent="0.25">
      <c r="A26" s="58">
        <v>41153</v>
      </c>
      <c r="B26" s="143">
        <v>85.714285714285708</v>
      </c>
      <c r="C26" s="143">
        <v>85.714285714285708</v>
      </c>
      <c r="D26" s="143">
        <v>76.19047619047619</v>
      </c>
      <c r="E26" s="143">
        <v>66.666666666666657</v>
      </c>
      <c r="F26" s="143">
        <v>-52.380952380952387</v>
      </c>
      <c r="G26" s="143">
        <v>61.904761904761905</v>
      </c>
      <c r="H26" s="143">
        <v>23.809523809523807</v>
      </c>
      <c r="I26" s="143">
        <v>57.142857142857139</v>
      </c>
      <c r="J26" s="143">
        <v>0</v>
      </c>
      <c r="K26" s="143">
        <v>61.904761904761905</v>
      </c>
      <c r="L26" s="143">
        <v>0</v>
      </c>
      <c r="M26" s="143">
        <v>92.307692307692307</v>
      </c>
      <c r="N26" s="143">
        <v>84.615384615384613</v>
      </c>
      <c r="O26" s="143">
        <v>76.923076923076934</v>
      </c>
      <c r="P26" s="143">
        <v>46.153846153846153</v>
      </c>
      <c r="Q26" s="143">
        <v>-69.230769230769226</v>
      </c>
      <c r="R26" s="143">
        <v>46</v>
      </c>
      <c r="S26" s="143">
        <v>7.6923076923076925</v>
      </c>
      <c r="T26" s="143">
        <v>61.53846153846154</v>
      </c>
      <c r="U26" s="143">
        <v>7.6923076923076925</v>
      </c>
      <c r="V26" s="143">
        <v>61.53846153846154</v>
      </c>
      <c r="W26" s="143">
        <v>0</v>
      </c>
      <c r="X26" s="143">
        <v>16.666666666666664</v>
      </c>
      <c r="Y26" s="143">
        <v>0</v>
      </c>
      <c r="Z26" s="143">
        <v>16.666666666666664</v>
      </c>
      <c r="AA26" s="143">
        <v>-33.333333333333329</v>
      </c>
      <c r="AB26" s="143">
        <v>-50</v>
      </c>
      <c r="AC26" s="143">
        <v>-17</v>
      </c>
      <c r="AD26" s="143">
        <v>-50</v>
      </c>
      <c r="AE26" s="143">
        <v>-33.333333333333329</v>
      </c>
      <c r="AF26" s="143">
        <v>-33.333333333333329</v>
      </c>
      <c r="AG26" s="143">
        <v>16.666666666666664</v>
      </c>
      <c r="AH26" s="143">
        <v>0</v>
      </c>
      <c r="AI26" s="103"/>
    </row>
    <row r="27" spans="1:35" x14ac:dyDescent="0.25">
      <c r="A27" s="58">
        <v>41244</v>
      </c>
      <c r="B27" s="143">
        <v>65.217391304347828</v>
      </c>
      <c r="C27" s="143">
        <v>69.565217391304344</v>
      </c>
      <c r="D27" s="143">
        <v>43.478260869565219</v>
      </c>
      <c r="E27" s="143">
        <v>47.826086956521742</v>
      </c>
      <c r="F27" s="143">
        <v>-69.565217391304344</v>
      </c>
      <c r="G27" s="143">
        <v>39.130434782608695</v>
      </c>
      <c r="H27" s="143">
        <v>13.043478260869565</v>
      </c>
      <c r="I27" s="143">
        <v>34.782608695652172</v>
      </c>
      <c r="J27" s="143">
        <v>-21.739130434782609</v>
      </c>
      <c r="K27" s="143">
        <v>52.173913043478258</v>
      </c>
      <c r="L27" s="143">
        <v>0</v>
      </c>
      <c r="M27" s="143">
        <v>93.333333333333329</v>
      </c>
      <c r="N27" s="143">
        <v>100</v>
      </c>
      <c r="O27" s="143">
        <v>80</v>
      </c>
      <c r="P27" s="143">
        <v>53.333333333333336</v>
      </c>
      <c r="Q27" s="143">
        <v>-60</v>
      </c>
      <c r="R27" s="143">
        <v>40</v>
      </c>
      <c r="S27" s="143">
        <v>13.333333333333334</v>
      </c>
      <c r="T27" s="143">
        <v>46.666666666666664</v>
      </c>
      <c r="U27" s="143">
        <v>-20</v>
      </c>
      <c r="V27" s="143">
        <v>60</v>
      </c>
      <c r="W27" s="143">
        <v>0</v>
      </c>
      <c r="X27" s="143">
        <v>57.142857142857139</v>
      </c>
      <c r="Y27" s="143">
        <v>57.142857142857139</v>
      </c>
      <c r="Z27" s="143">
        <v>85.714285714285708</v>
      </c>
      <c r="AA27" s="143">
        <v>14.285714285714285</v>
      </c>
      <c r="AB27" s="143">
        <v>-71.428571428571431</v>
      </c>
      <c r="AC27" s="143">
        <v>0</v>
      </c>
      <c r="AD27" s="143">
        <v>-57.142857142857139</v>
      </c>
      <c r="AE27" s="143">
        <v>0</v>
      </c>
      <c r="AF27" s="143">
        <v>0</v>
      </c>
      <c r="AG27" s="143">
        <v>28.571428571428569</v>
      </c>
      <c r="AH27" s="143">
        <v>0</v>
      </c>
      <c r="AI27" s="103"/>
    </row>
    <row r="28" spans="1:35" x14ac:dyDescent="0.25">
      <c r="A28" s="58">
        <v>41334</v>
      </c>
      <c r="B28" s="143">
        <v>36.363636363636367</v>
      </c>
      <c r="C28" s="143">
        <v>52.380952380952387</v>
      </c>
      <c r="D28" s="143">
        <v>57.142857142857139</v>
      </c>
      <c r="E28" s="143">
        <v>31.818181818181817</v>
      </c>
      <c r="F28" s="143">
        <v>-45.454545454545453</v>
      </c>
      <c r="G28" s="143">
        <v>31.818181818181817</v>
      </c>
      <c r="H28" s="143">
        <v>-9.0909090909090917</v>
      </c>
      <c r="I28" s="143">
        <v>36.363636363636367</v>
      </c>
      <c r="J28" s="143">
        <v>-9.0909090909090917</v>
      </c>
      <c r="K28" s="143">
        <v>36.363636363636367</v>
      </c>
      <c r="L28" s="143">
        <v>0</v>
      </c>
      <c r="M28" s="143">
        <v>75</v>
      </c>
      <c r="N28" s="143">
        <v>93.75</v>
      </c>
      <c r="O28" s="143">
        <v>100</v>
      </c>
      <c r="P28" s="143">
        <v>43.75</v>
      </c>
      <c r="Q28" s="143">
        <v>-56.25</v>
      </c>
      <c r="R28" s="143">
        <v>68.75</v>
      </c>
      <c r="S28" s="143">
        <v>0</v>
      </c>
      <c r="T28" s="143">
        <v>50</v>
      </c>
      <c r="U28" s="143">
        <v>31.25</v>
      </c>
      <c r="V28" s="143">
        <v>50</v>
      </c>
      <c r="W28" s="143">
        <v>0</v>
      </c>
      <c r="X28" s="143">
        <v>14.285714285714285</v>
      </c>
      <c r="Y28" s="143">
        <v>42.857142857142854</v>
      </c>
      <c r="Z28" s="143">
        <v>85.714285714285708</v>
      </c>
      <c r="AA28" s="143">
        <v>14.285714285714285</v>
      </c>
      <c r="AB28" s="143">
        <v>-71.428571428571431</v>
      </c>
      <c r="AC28" s="143">
        <v>28.571428571428569</v>
      </c>
      <c r="AD28" s="143">
        <v>-71.428571428571431</v>
      </c>
      <c r="AE28" s="143">
        <v>0</v>
      </c>
      <c r="AF28" s="143">
        <v>0</v>
      </c>
      <c r="AG28" s="143">
        <v>71.428571428571431</v>
      </c>
      <c r="AH28" s="143">
        <v>0</v>
      </c>
      <c r="AI28" s="103"/>
    </row>
    <row r="29" spans="1:35" x14ac:dyDescent="0.25">
      <c r="A29" s="58">
        <v>41426</v>
      </c>
      <c r="B29" s="143">
        <v>73.68421052631578</v>
      </c>
      <c r="C29" s="143">
        <v>68.421052631578945</v>
      </c>
      <c r="D29" s="143">
        <v>61.111111111111114</v>
      </c>
      <c r="E29" s="143">
        <v>47.368421052631575</v>
      </c>
      <c r="F29" s="143">
        <v>-47.368421052631575</v>
      </c>
      <c r="G29" s="143">
        <v>68.421052631578945</v>
      </c>
      <c r="H29" s="143">
        <v>10.526315789473683</v>
      </c>
      <c r="I29" s="143">
        <v>36.84210526315789</v>
      </c>
      <c r="J29" s="143">
        <v>5.2631578947368416</v>
      </c>
      <c r="K29" s="143">
        <v>42.105263157894733</v>
      </c>
      <c r="L29" s="143">
        <v>100</v>
      </c>
      <c r="M29" s="143">
        <v>73.333333333333329</v>
      </c>
      <c r="N29" s="143">
        <v>73.333333333333329</v>
      </c>
      <c r="O29" s="143">
        <v>66.666666666666657</v>
      </c>
      <c r="P29" s="143">
        <v>26.666666666666668</v>
      </c>
      <c r="Q29" s="143">
        <v>-53.333333333333336</v>
      </c>
      <c r="R29" s="143">
        <v>33.333333333333329</v>
      </c>
      <c r="S29" s="143">
        <v>6.666666666666667</v>
      </c>
      <c r="T29" s="143">
        <v>26.666666666666668</v>
      </c>
      <c r="U29" s="143">
        <v>-13.333333333333334</v>
      </c>
      <c r="V29" s="143">
        <v>40</v>
      </c>
      <c r="W29" s="143">
        <v>0</v>
      </c>
      <c r="X29" s="143">
        <v>-14.285714285714285</v>
      </c>
      <c r="Y29" s="143">
        <v>42.857142857142854</v>
      </c>
      <c r="Z29" s="143">
        <v>57.142857142857139</v>
      </c>
      <c r="AA29" s="143">
        <v>57.142857142857139</v>
      </c>
      <c r="AB29" s="143">
        <v>-85.714285714285708</v>
      </c>
      <c r="AC29" s="143">
        <v>0</v>
      </c>
      <c r="AD29" s="143">
        <v>-50</v>
      </c>
      <c r="AE29" s="143">
        <v>-28.571428571428569</v>
      </c>
      <c r="AF29" s="143">
        <v>14.285714285714285</v>
      </c>
      <c r="AG29" s="143">
        <v>57.142857142857139</v>
      </c>
      <c r="AH29" s="143">
        <v>-100</v>
      </c>
      <c r="AI29" s="103"/>
    </row>
    <row r="30" spans="1:35" x14ac:dyDescent="0.25">
      <c r="A30" s="58">
        <v>41518</v>
      </c>
      <c r="B30" s="143">
        <v>66.666666666666657</v>
      </c>
      <c r="C30" s="143">
        <v>76.19047619047619</v>
      </c>
      <c r="D30" s="143">
        <v>47.619047619047613</v>
      </c>
      <c r="E30" s="143">
        <v>38.095238095238095</v>
      </c>
      <c r="F30" s="143">
        <v>-61.904761904761905</v>
      </c>
      <c r="G30" s="143">
        <v>47.619047619047613</v>
      </c>
      <c r="H30" s="143">
        <v>14.285714285714285</v>
      </c>
      <c r="I30" s="143">
        <v>50</v>
      </c>
      <c r="J30" s="143">
        <v>9.5238095238095237</v>
      </c>
      <c r="K30" s="143">
        <v>42.857142857142854</v>
      </c>
      <c r="L30" s="143">
        <v>0</v>
      </c>
      <c r="M30" s="143">
        <v>52.941176470588239</v>
      </c>
      <c r="N30" s="143">
        <v>64.705882352941174</v>
      </c>
      <c r="O30" s="143">
        <v>70.588235294117652</v>
      </c>
      <c r="P30" s="143">
        <v>47.058823529411761</v>
      </c>
      <c r="Q30" s="143">
        <v>-58.82352941176471</v>
      </c>
      <c r="R30" s="143">
        <v>52.941176470588239</v>
      </c>
      <c r="S30" s="143">
        <v>0</v>
      </c>
      <c r="T30" s="143">
        <v>29.411764705882355</v>
      </c>
      <c r="U30" s="143">
        <v>-17.647058823529413</v>
      </c>
      <c r="V30" s="143">
        <v>47.058823529411761</v>
      </c>
      <c r="W30" s="143">
        <v>0</v>
      </c>
      <c r="X30" s="143">
        <v>14.285714285714285</v>
      </c>
      <c r="Y30" s="143">
        <v>42.857142857142854</v>
      </c>
      <c r="Z30" s="143">
        <v>57.142857142857139</v>
      </c>
      <c r="AA30" s="143">
        <v>14.285714285714285</v>
      </c>
      <c r="AB30" s="143">
        <v>-57.142857142857096</v>
      </c>
      <c r="AC30" s="143">
        <v>0</v>
      </c>
      <c r="AD30" s="143">
        <v>-71.428571428571431</v>
      </c>
      <c r="AE30" s="143">
        <v>0</v>
      </c>
      <c r="AF30" s="143">
        <v>0</v>
      </c>
      <c r="AG30" s="143">
        <v>57.142857142857139</v>
      </c>
      <c r="AH30" s="143">
        <v>100</v>
      </c>
      <c r="AI30" s="103"/>
    </row>
    <row r="31" spans="1:35" x14ac:dyDescent="0.25">
      <c r="A31" s="58">
        <v>41609</v>
      </c>
      <c r="B31" s="143">
        <v>77.777777777777786</v>
      </c>
      <c r="C31" s="143">
        <v>72.222222222222214</v>
      </c>
      <c r="D31" s="143">
        <v>50</v>
      </c>
      <c r="E31" s="143">
        <v>44.444444444444443</v>
      </c>
      <c r="F31" s="143">
        <v>-61.111111111111114</v>
      </c>
      <c r="G31" s="143">
        <v>50</v>
      </c>
      <c r="H31" s="143">
        <v>38.888888888888893</v>
      </c>
      <c r="I31" s="143">
        <v>44.444444444444443</v>
      </c>
      <c r="J31" s="143">
        <v>23.52941176470588</v>
      </c>
      <c r="K31" s="143">
        <v>47.058823529411761</v>
      </c>
      <c r="L31" s="143">
        <v>0</v>
      </c>
      <c r="M31" s="143">
        <v>14.285714285714285</v>
      </c>
      <c r="N31" s="143">
        <v>42.857142857142854</v>
      </c>
      <c r="O31" s="143">
        <v>21.428571428571427</v>
      </c>
      <c r="P31" s="143">
        <v>50</v>
      </c>
      <c r="Q31" s="143">
        <v>-50</v>
      </c>
      <c r="R31" s="143">
        <v>7.1428571428571423</v>
      </c>
      <c r="S31" s="143">
        <v>0</v>
      </c>
      <c r="T31" s="143">
        <v>46.153846153846153</v>
      </c>
      <c r="U31" s="143">
        <v>-7.1428571428571423</v>
      </c>
      <c r="V31" s="143">
        <v>50</v>
      </c>
      <c r="W31" s="143">
        <v>0</v>
      </c>
      <c r="X31" s="143">
        <v>14.285714285714285</v>
      </c>
      <c r="Y31" s="143">
        <v>71.428571428571431</v>
      </c>
      <c r="Z31" s="143">
        <v>71.428571428571431</v>
      </c>
      <c r="AA31" s="143">
        <v>0</v>
      </c>
      <c r="AB31" s="143">
        <v>-100</v>
      </c>
      <c r="AC31" s="143">
        <v>28.571428571428569</v>
      </c>
      <c r="AD31" s="143">
        <v>-28.571428571428569</v>
      </c>
      <c r="AE31" s="143">
        <v>-14.285714285714285</v>
      </c>
      <c r="AF31" s="143">
        <v>-14.285714285714285</v>
      </c>
      <c r="AG31" s="143">
        <v>42.857142857142854</v>
      </c>
      <c r="AH31" s="143">
        <v>0</v>
      </c>
      <c r="AI31" s="103"/>
    </row>
    <row r="32" spans="1:35" x14ac:dyDescent="0.25">
      <c r="A32" s="58">
        <v>41699</v>
      </c>
      <c r="B32" s="143">
        <v>68.421052631578945</v>
      </c>
      <c r="C32" s="143">
        <v>73.68421052631578</v>
      </c>
      <c r="D32" s="143">
        <v>78.94736842105263</v>
      </c>
      <c r="E32" s="143">
        <v>57.894736842105267</v>
      </c>
      <c r="F32" s="143">
        <v>-36.84210526315789</v>
      </c>
      <c r="G32" s="143">
        <v>68.421052631578945</v>
      </c>
      <c r="H32" s="143">
        <v>44.444444444444443</v>
      </c>
      <c r="I32" s="143">
        <v>52.631578947368418</v>
      </c>
      <c r="J32" s="143">
        <v>10.526315789473683</v>
      </c>
      <c r="K32" s="143">
        <v>47.368421052631575</v>
      </c>
      <c r="L32" s="143">
        <v>0</v>
      </c>
      <c r="M32" s="143">
        <v>30</v>
      </c>
      <c r="N32" s="143">
        <v>70</v>
      </c>
      <c r="O32" s="143">
        <v>80</v>
      </c>
      <c r="P32" s="143">
        <v>30</v>
      </c>
      <c r="Q32" s="143">
        <v>-80</v>
      </c>
      <c r="R32" s="143">
        <v>30</v>
      </c>
      <c r="S32" s="143">
        <v>-30</v>
      </c>
      <c r="T32" s="143">
        <v>0</v>
      </c>
      <c r="U32" s="143">
        <v>-30</v>
      </c>
      <c r="V32" s="143">
        <v>60</v>
      </c>
      <c r="W32" s="143">
        <v>0</v>
      </c>
      <c r="X32" s="143">
        <v>0</v>
      </c>
      <c r="Y32" s="143">
        <v>50</v>
      </c>
      <c r="Z32" s="143">
        <v>50</v>
      </c>
      <c r="AA32" s="143">
        <v>16.666666666666664</v>
      </c>
      <c r="AB32" s="143">
        <v>-33.333333333333329</v>
      </c>
      <c r="AC32" s="143">
        <v>16.666666666666664</v>
      </c>
      <c r="AD32" s="143">
        <v>-16.666666666666664</v>
      </c>
      <c r="AE32" s="143">
        <v>0</v>
      </c>
      <c r="AF32" s="143">
        <v>16.666666666666664</v>
      </c>
      <c r="AG32" s="143">
        <v>50</v>
      </c>
      <c r="AH32" s="143">
        <v>0</v>
      </c>
      <c r="AI32" s="103"/>
    </row>
    <row r="33" spans="1:47" x14ac:dyDescent="0.25">
      <c r="A33" s="58">
        <v>41791</v>
      </c>
      <c r="B33" s="143">
        <v>61.111111111111114</v>
      </c>
      <c r="C33" s="143">
        <v>72.222222222222214</v>
      </c>
      <c r="D33" s="143">
        <v>66.666666666666657</v>
      </c>
      <c r="E33" s="143">
        <v>61.111111111111114</v>
      </c>
      <c r="F33" s="143">
        <v>-22.222222222222221</v>
      </c>
      <c r="G33" s="143">
        <v>66.666666666666657</v>
      </c>
      <c r="H33" s="143">
        <v>22.222222222222221</v>
      </c>
      <c r="I33" s="143">
        <v>38.888888888888893</v>
      </c>
      <c r="J33" s="143">
        <v>5.5555555555555554</v>
      </c>
      <c r="K33" s="143">
        <v>44.444444444444443</v>
      </c>
      <c r="L33" s="143">
        <v>0</v>
      </c>
      <c r="M33" s="143">
        <v>27.27272727272727</v>
      </c>
      <c r="N33" s="143">
        <v>81.818181818181827</v>
      </c>
      <c r="O33" s="143">
        <v>54.54545454545454</v>
      </c>
      <c r="P33" s="143">
        <v>36.363636363636367</v>
      </c>
      <c r="Q33" s="143">
        <v>-72.727272727272734</v>
      </c>
      <c r="R33" s="143">
        <v>27.27272727272727</v>
      </c>
      <c r="S33" s="143">
        <v>-9.0909090909090917</v>
      </c>
      <c r="T33" s="143">
        <v>9.0909090909090917</v>
      </c>
      <c r="U33" s="143">
        <v>-27.27272727272727</v>
      </c>
      <c r="V33" s="143">
        <v>63.636363636363633</v>
      </c>
      <c r="W33" s="143">
        <v>0</v>
      </c>
      <c r="X33" s="143">
        <v>40</v>
      </c>
      <c r="Y33" s="143">
        <v>60</v>
      </c>
      <c r="Z33" s="143">
        <v>80</v>
      </c>
      <c r="AA33" s="143">
        <v>40</v>
      </c>
      <c r="AB33" s="143">
        <v>-60</v>
      </c>
      <c r="AC33" s="143">
        <v>0</v>
      </c>
      <c r="AD33" s="143">
        <v>0</v>
      </c>
      <c r="AE33" s="143">
        <v>20</v>
      </c>
      <c r="AF33" s="143">
        <v>0</v>
      </c>
      <c r="AG33" s="143">
        <v>40</v>
      </c>
      <c r="AH33" s="143">
        <v>0</v>
      </c>
      <c r="AI33" s="103"/>
    </row>
    <row r="34" spans="1:47" x14ac:dyDescent="0.25">
      <c r="A34" s="58">
        <v>41883</v>
      </c>
      <c r="B34" s="143">
        <v>62.5</v>
      </c>
      <c r="C34" s="143">
        <v>81.25</v>
      </c>
      <c r="D34" s="143">
        <v>43.75</v>
      </c>
      <c r="E34" s="143">
        <v>50</v>
      </c>
      <c r="F34" s="143">
        <v>-37.5</v>
      </c>
      <c r="G34" s="143">
        <v>56.25</v>
      </c>
      <c r="H34" s="143">
        <v>37.5</v>
      </c>
      <c r="I34" s="143">
        <v>50</v>
      </c>
      <c r="J34" s="143">
        <v>26.666666666666668</v>
      </c>
      <c r="K34" s="143">
        <v>56.25</v>
      </c>
      <c r="L34" s="143">
        <v>100</v>
      </c>
      <c r="M34" s="143">
        <v>57.142857142857139</v>
      </c>
      <c r="N34" s="143">
        <v>57.142857142857139</v>
      </c>
      <c r="O34" s="143">
        <v>57.142857142857139</v>
      </c>
      <c r="P34" s="143">
        <v>64.285714285714292</v>
      </c>
      <c r="Q34" s="143">
        <v>-50</v>
      </c>
      <c r="R34" s="143">
        <v>28.571428571428569</v>
      </c>
      <c r="S34" s="143">
        <v>14.285714285714285</v>
      </c>
      <c r="T34" s="143">
        <v>35.714285714285715</v>
      </c>
      <c r="U34" s="143">
        <v>0</v>
      </c>
      <c r="V34" s="143">
        <v>64.285714285714292</v>
      </c>
      <c r="W34" s="143">
        <v>-7.1428571428571423</v>
      </c>
      <c r="X34" s="143">
        <v>0</v>
      </c>
      <c r="Y34" s="143">
        <v>50</v>
      </c>
      <c r="Z34" s="143">
        <v>50</v>
      </c>
      <c r="AA34" s="143">
        <v>25</v>
      </c>
      <c r="AB34" s="143">
        <v>-100</v>
      </c>
      <c r="AC34" s="143">
        <v>0</v>
      </c>
      <c r="AD34" s="143">
        <v>-25</v>
      </c>
      <c r="AE34" s="143">
        <v>-25</v>
      </c>
      <c r="AF34" s="143">
        <v>0</v>
      </c>
      <c r="AG34" s="143">
        <v>25</v>
      </c>
      <c r="AH34" s="143">
        <v>0</v>
      </c>
      <c r="AI34" s="103"/>
    </row>
    <row r="35" spans="1:47" x14ac:dyDescent="0.25">
      <c r="A35" s="58">
        <v>41974</v>
      </c>
      <c r="B35" s="143">
        <v>46.153846153846153</v>
      </c>
      <c r="C35" s="143">
        <v>61.53846153846154</v>
      </c>
      <c r="D35" s="143">
        <v>38.461538461538467</v>
      </c>
      <c r="E35" s="143">
        <v>61.53846153846154</v>
      </c>
      <c r="F35" s="143">
        <v>-69.230769230769226</v>
      </c>
      <c r="G35" s="143">
        <v>46.153846153846153</v>
      </c>
      <c r="H35" s="143">
        <v>69.230769230769226</v>
      </c>
      <c r="I35" s="143">
        <v>46.153846153846153</v>
      </c>
      <c r="J35" s="143">
        <v>15.384615384615385</v>
      </c>
      <c r="K35" s="143">
        <v>53.846153846153847</v>
      </c>
      <c r="L35" s="143">
        <v>0</v>
      </c>
      <c r="M35" s="143">
        <v>44.444444444444443</v>
      </c>
      <c r="N35" s="142">
        <v>66.666666666666657</v>
      </c>
      <c r="O35" s="143">
        <v>66.666666666666657</v>
      </c>
      <c r="P35" s="143">
        <v>66.666666666666657</v>
      </c>
      <c r="Q35" s="143">
        <v>-77.777777777777786</v>
      </c>
      <c r="R35" s="143">
        <v>66.666666666666657</v>
      </c>
      <c r="S35" s="143">
        <v>22.222222222222221</v>
      </c>
      <c r="T35" s="143">
        <v>22.222222222222221</v>
      </c>
      <c r="U35" s="143">
        <v>0</v>
      </c>
      <c r="V35" s="143">
        <v>66.666666666666657</v>
      </c>
      <c r="W35" s="143">
        <v>-22.222222222222221</v>
      </c>
      <c r="X35" s="143">
        <v>25</v>
      </c>
      <c r="Y35" s="143">
        <v>100</v>
      </c>
      <c r="Z35" s="143">
        <v>100</v>
      </c>
      <c r="AA35" s="143">
        <v>0</v>
      </c>
      <c r="AB35" s="143">
        <v>-50</v>
      </c>
      <c r="AC35" s="143">
        <v>0</v>
      </c>
      <c r="AD35" s="143">
        <v>0</v>
      </c>
      <c r="AE35" s="143">
        <v>-75</v>
      </c>
      <c r="AF35" s="143">
        <v>0</v>
      </c>
      <c r="AG35" s="143">
        <v>75</v>
      </c>
      <c r="AH35" s="143">
        <v>0</v>
      </c>
      <c r="AI35" s="73"/>
    </row>
    <row r="36" spans="1:47" x14ac:dyDescent="0.25">
      <c r="A36" s="58">
        <v>42064</v>
      </c>
      <c r="B36" s="143">
        <v>78.571428571428569</v>
      </c>
      <c r="C36" s="143">
        <v>71.428571428571431</v>
      </c>
      <c r="D36" s="143">
        <v>64.285714285714292</v>
      </c>
      <c r="E36" s="143">
        <v>71.428571428571431</v>
      </c>
      <c r="F36" s="143">
        <v>-85.714285714285708</v>
      </c>
      <c r="G36" s="143">
        <v>57.142857142857139</v>
      </c>
      <c r="H36" s="143">
        <v>85.714285714285708</v>
      </c>
      <c r="I36" s="143">
        <v>14.285714285714285</v>
      </c>
      <c r="J36" s="143">
        <v>50</v>
      </c>
      <c r="K36" s="143">
        <v>57.142857142857139</v>
      </c>
      <c r="L36" s="143">
        <v>0</v>
      </c>
      <c r="M36" s="143">
        <v>66.666666666666657</v>
      </c>
      <c r="N36" s="142">
        <v>77.777777777777786</v>
      </c>
      <c r="O36" s="143">
        <v>66.666666666666657</v>
      </c>
      <c r="P36" s="143">
        <v>22.222222222222221</v>
      </c>
      <c r="Q36" s="143">
        <v>-77.777777777777786</v>
      </c>
      <c r="R36" s="143">
        <v>55.555555555555557</v>
      </c>
      <c r="S36" s="143">
        <v>44.444444444444443</v>
      </c>
      <c r="T36" s="143">
        <v>-11.111111111111111</v>
      </c>
      <c r="U36" s="143">
        <v>-22.222222222222221</v>
      </c>
      <c r="V36" s="143">
        <v>77.777777777777786</v>
      </c>
      <c r="W36" s="143">
        <v>-11.111111111111111</v>
      </c>
      <c r="X36" s="143">
        <v>75</v>
      </c>
      <c r="Y36" s="143">
        <v>100</v>
      </c>
      <c r="Z36" s="143">
        <v>75</v>
      </c>
      <c r="AA36" s="143">
        <v>25</v>
      </c>
      <c r="AB36" s="143">
        <v>-50</v>
      </c>
      <c r="AC36" s="143">
        <v>25</v>
      </c>
      <c r="AD36" s="143">
        <v>25</v>
      </c>
      <c r="AE36" s="143">
        <v>-25</v>
      </c>
      <c r="AF36" s="143">
        <v>0</v>
      </c>
      <c r="AG36" s="143">
        <v>100</v>
      </c>
      <c r="AH36" s="143">
        <v>0</v>
      </c>
      <c r="AI36" s="73"/>
    </row>
    <row r="37" spans="1:47" x14ac:dyDescent="0.25">
      <c r="A37" s="58">
        <v>42156</v>
      </c>
      <c r="B37" s="143">
        <v>82.35294117647058</v>
      </c>
      <c r="C37" s="143">
        <v>70.588235294117652</v>
      </c>
      <c r="D37" s="143">
        <v>58.82352941176471</v>
      </c>
      <c r="E37" s="143">
        <v>82.35294117647058</v>
      </c>
      <c r="F37" s="143">
        <v>-64.705882352941174</v>
      </c>
      <c r="G37" s="143">
        <v>58.82352941176471</v>
      </c>
      <c r="H37" s="143">
        <v>52.941176470588239</v>
      </c>
      <c r="I37" s="143">
        <v>23.52941176470588</v>
      </c>
      <c r="J37" s="143">
        <v>35.294117647058826</v>
      </c>
      <c r="K37" s="143">
        <v>70.588235294117652</v>
      </c>
      <c r="L37" s="143">
        <v>0</v>
      </c>
      <c r="M37" s="143">
        <v>42.857142857142854</v>
      </c>
      <c r="N37" s="143">
        <v>35.714285714285715</v>
      </c>
      <c r="O37" s="143">
        <v>57.142857142857139</v>
      </c>
      <c r="P37" s="143">
        <v>57.142857142857139</v>
      </c>
      <c r="Q37" s="143">
        <v>-28.571428571428569</v>
      </c>
      <c r="R37" s="143">
        <v>35.714285714285715</v>
      </c>
      <c r="S37" s="143">
        <v>21.428571428571427</v>
      </c>
      <c r="T37" s="143">
        <v>14.285714285714285</v>
      </c>
      <c r="U37" s="143">
        <v>-14.285714285714285</v>
      </c>
      <c r="V37" s="143">
        <v>50</v>
      </c>
      <c r="W37" s="143">
        <v>-7.1428571428571423</v>
      </c>
      <c r="X37" s="143">
        <v>40</v>
      </c>
      <c r="Y37" s="143">
        <v>60</v>
      </c>
      <c r="Z37" s="143">
        <v>40</v>
      </c>
      <c r="AA37" s="143">
        <v>-20</v>
      </c>
      <c r="AB37" s="143">
        <v>-40</v>
      </c>
      <c r="AC37" s="143">
        <v>0</v>
      </c>
      <c r="AD37" s="143">
        <v>0</v>
      </c>
      <c r="AE37" s="143">
        <v>-80</v>
      </c>
      <c r="AF37" s="143">
        <v>-60</v>
      </c>
      <c r="AG37" s="143">
        <v>40</v>
      </c>
      <c r="AH37" s="143">
        <v>0</v>
      </c>
      <c r="AI37" s="73"/>
    </row>
    <row r="38" spans="1:47" x14ac:dyDescent="0.25">
      <c r="A38" s="58">
        <v>42248</v>
      </c>
      <c r="B38" s="143">
        <v>46.153846153846153</v>
      </c>
      <c r="C38" s="143">
        <v>50</v>
      </c>
      <c r="D38" s="143">
        <v>78.571428571428569</v>
      </c>
      <c r="E38" s="143">
        <v>35.714285714285715</v>
      </c>
      <c r="F38" s="143">
        <v>-21.428571428571427</v>
      </c>
      <c r="G38" s="143">
        <v>50</v>
      </c>
      <c r="H38" s="143">
        <v>57.142857142857139</v>
      </c>
      <c r="I38" s="143">
        <v>-14.285714285714285</v>
      </c>
      <c r="J38" s="143">
        <v>50</v>
      </c>
      <c r="K38" s="143">
        <v>42.857142857142854</v>
      </c>
      <c r="L38" s="143">
        <v>0</v>
      </c>
      <c r="M38" s="143">
        <v>69.230769230769226</v>
      </c>
      <c r="N38" s="143">
        <v>76.923076923076934</v>
      </c>
      <c r="O38" s="143">
        <v>38.461538461538467</v>
      </c>
      <c r="P38" s="143">
        <v>23.076923076923077</v>
      </c>
      <c r="Q38" s="143">
        <v>-84.615384615384613</v>
      </c>
      <c r="R38" s="143">
        <v>15.384615384615385</v>
      </c>
      <c r="S38" s="143">
        <v>-7.6923076923076925</v>
      </c>
      <c r="T38" s="143">
        <v>-38.461538461538467</v>
      </c>
      <c r="U38" s="143">
        <v>-46.153846153846153</v>
      </c>
      <c r="V38" s="143">
        <v>30.76923076923077</v>
      </c>
      <c r="W38" s="143">
        <v>-15.384615384615385</v>
      </c>
      <c r="X38" s="143">
        <v>-20</v>
      </c>
      <c r="Y38" s="143">
        <v>40</v>
      </c>
      <c r="Z38" s="143">
        <v>40</v>
      </c>
      <c r="AA38" s="143">
        <v>-40</v>
      </c>
      <c r="AB38" s="143">
        <v>-60</v>
      </c>
      <c r="AC38" s="143">
        <v>0</v>
      </c>
      <c r="AD38" s="143">
        <v>-20</v>
      </c>
      <c r="AE38" s="143">
        <v>-80</v>
      </c>
      <c r="AF38" s="143">
        <v>-60</v>
      </c>
      <c r="AG38" s="143">
        <v>40</v>
      </c>
      <c r="AH38" s="143">
        <v>0</v>
      </c>
      <c r="AI38" s="73"/>
    </row>
    <row r="39" spans="1:47" x14ac:dyDescent="0.25">
      <c r="A39" s="58">
        <v>42339</v>
      </c>
      <c r="B39" s="143">
        <v>40</v>
      </c>
      <c r="C39" s="143">
        <v>33.333333333333329</v>
      </c>
      <c r="D39" s="143">
        <v>53.333333333333336</v>
      </c>
      <c r="E39" s="143">
        <v>13.333333333333334</v>
      </c>
      <c r="F39" s="143">
        <v>-66.666666666666657</v>
      </c>
      <c r="G39" s="143">
        <v>20</v>
      </c>
      <c r="H39" s="143">
        <v>57.142857142857139</v>
      </c>
      <c r="I39" s="143">
        <v>-60</v>
      </c>
      <c r="J39" s="143">
        <v>13.333333333333334</v>
      </c>
      <c r="K39" s="143">
        <v>40</v>
      </c>
      <c r="L39" s="143">
        <v>0</v>
      </c>
      <c r="M39" s="143">
        <v>63.636363636363633</v>
      </c>
      <c r="N39" s="143">
        <v>63.636363636363633</v>
      </c>
      <c r="O39" s="143">
        <v>63.636363636363633</v>
      </c>
      <c r="P39" s="143">
        <v>27.27272727272727</v>
      </c>
      <c r="Q39" s="143">
        <v>-54.54545454545454</v>
      </c>
      <c r="R39" s="143">
        <v>36.363636363636367</v>
      </c>
      <c r="S39" s="143">
        <v>27.27272727272727</v>
      </c>
      <c r="T39" s="143">
        <v>-27.27272727272727</v>
      </c>
      <c r="U39" s="143">
        <v>-18.181818181818183</v>
      </c>
      <c r="V39" s="143">
        <v>36.363636363636367</v>
      </c>
      <c r="W39" s="143">
        <v>0</v>
      </c>
      <c r="X39" s="143">
        <v>40</v>
      </c>
      <c r="Y39" s="143">
        <v>60</v>
      </c>
      <c r="Z39" s="143">
        <v>80</v>
      </c>
      <c r="AA39" s="143">
        <v>0</v>
      </c>
      <c r="AB39" s="143">
        <v>-20</v>
      </c>
      <c r="AC39" s="143">
        <v>20</v>
      </c>
      <c r="AD39" s="143">
        <v>-20</v>
      </c>
      <c r="AE39" s="143">
        <v>-80</v>
      </c>
      <c r="AF39" s="143">
        <v>-20</v>
      </c>
      <c r="AG39" s="143">
        <v>40</v>
      </c>
      <c r="AH39" s="143">
        <v>0</v>
      </c>
      <c r="AI39" s="73"/>
    </row>
    <row r="40" spans="1:47" x14ac:dyDescent="0.25">
      <c r="A40" s="58">
        <v>42430</v>
      </c>
      <c r="B40" s="143">
        <v>56.25</v>
      </c>
      <c r="C40" s="143">
        <v>43.75</v>
      </c>
      <c r="D40" s="143">
        <v>50</v>
      </c>
      <c r="E40" s="143">
        <v>6.25</v>
      </c>
      <c r="F40" s="143">
        <v>-50</v>
      </c>
      <c r="G40" s="143">
        <v>18.75</v>
      </c>
      <c r="H40" s="143">
        <v>25</v>
      </c>
      <c r="I40" s="143">
        <v>-6.25</v>
      </c>
      <c r="J40" s="143">
        <v>-37.5</v>
      </c>
      <c r="K40" s="143">
        <v>31.25</v>
      </c>
      <c r="L40" s="143">
        <v>0</v>
      </c>
      <c r="M40" s="143">
        <v>44.444444444444443</v>
      </c>
      <c r="N40" s="143">
        <v>11.111111111111111</v>
      </c>
      <c r="O40" s="143">
        <v>33.333333333333329</v>
      </c>
      <c r="P40" s="143">
        <v>22.222222222222221</v>
      </c>
      <c r="Q40" s="143">
        <v>-55.555555555555557</v>
      </c>
      <c r="R40" s="143">
        <v>-22.222222222222221</v>
      </c>
      <c r="S40" s="143">
        <v>-11.111111111111111</v>
      </c>
      <c r="T40" s="143">
        <v>0</v>
      </c>
      <c r="U40" s="143">
        <v>-11.111111111111111</v>
      </c>
      <c r="V40" s="143">
        <v>44.444444444444443</v>
      </c>
      <c r="W40" s="143">
        <v>-11.111111111111111</v>
      </c>
      <c r="X40" s="143">
        <v>60</v>
      </c>
      <c r="Y40" s="143">
        <v>80</v>
      </c>
      <c r="Z40" s="143">
        <v>60</v>
      </c>
      <c r="AA40" s="143">
        <v>20</v>
      </c>
      <c r="AB40" s="143">
        <v>-60</v>
      </c>
      <c r="AC40" s="143">
        <v>60</v>
      </c>
      <c r="AD40" s="143">
        <v>20</v>
      </c>
      <c r="AE40" s="143">
        <v>-80</v>
      </c>
      <c r="AF40" s="143">
        <v>-20</v>
      </c>
      <c r="AG40" s="143">
        <v>40</v>
      </c>
      <c r="AH40" s="143">
        <v>0</v>
      </c>
      <c r="AI40" s="73"/>
    </row>
    <row r="41" spans="1:47" x14ac:dyDescent="0.25">
      <c r="A41" s="58">
        <v>42522</v>
      </c>
      <c r="B41" s="143">
        <v>50</v>
      </c>
      <c r="C41" s="143">
        <v>50</v>
      </c>
      <c r="D41" s="143">
        <v>55.555555555555557</v>
      </c>
      <c r="E41" s="143">
        <v>0</v>
      </c>
      <c r="F41" s="143">
        <v>-77.777777777777786</v>
      </c>
      <c r="G41" s="143">
        <v>33.333333333333329</v>
      </c>
      <c r="H41" s="143">
        <v>27.777777777777779</v>
      </c>
      <c r="I41" s="143">
        <v>-44.444444444444443</v>
      </c>
      <c r="J41" s="143">
        <v>-94.444444444444443</v>
      </c>
      <c r="K41" s="143">
        <v>38.888888888888893</v>
      </c>
      <c r="L41" s="143">
        <v>0</v>
      </c>
      <c r="M41" s="143">
        <v>70</v>
      </c>
      <c r="N41" s="143">
        <v>40</v>
      </c>
      <c r="O41" s="143">
        <v>80</v>
      </c>
      <c r="P41" s="143">
        <v>60</v>
      </c>
      <c r="Q41" s="143">
        <v>-50</v>
      </c>
      <c r="R41" s="143">
        <v>70</v>
      </c>
      <c r="S41" s="143">
        <v>30</v>
      </c>
      <c r="T41" s="143">
        <v>-80</v>
      </c>
      <c r="U41" s="143">
        <v>-80</v>
      </c>
      <c r="V41" s="143">
        <v>30</v>
      </c>
      <c r="W41" s="143">
        <v>0</v>
      </c>
      <c r="X41" s="143">
        <v>0</v>
      </c>
      <c r="Y41" s="143">
        <v>-40</v>
      </c>
      <c r="Z41" s="143">
        <v>-40</v>
      </c>
      <c r="AA41" s="143">
        <v>40</v>
      </c>
      <c r="AB41" s="143">
        <v>20</v>
      </c>
      <c r="AC41" s="143">
        <v>20</v>
      </c>
      <c r="AD41" s="143">
        <v>60</v>
      </c>
      <c r="AE41" s="143">
        <v>-20</v>
      </c>
      <c r="AF41" s="143">
        <v>0</v>
      </c>
      <c r="AG41" s="143">
        <v>0</v>
      </c>
      <c r="AH41" s="143">
        <v>0</v>
      </c>
      <c r="AI41" s="73"/>
      <c r="AJ41" s="17" t="s">
        <v>101</v>
      </c>
    </row>
    <row r="42" spans="1:47" x14ac:dyDescent="0.25">
      <c r="A42" s="58">
        <v>42614</v>
      </c>
      <c r="B42" s="143">
        <v>80</v>
      </c>
      <c r="C42" s="143">
        <v>46.666666666666664</v>
      </c>
      <c r="D42" s="143">
        <v>46.666666666666664</v>
      </c>
      <c r="E42" s="143">
        <v>-20</v>
      </c>
      <c r="F42" s="143">
        <v>-66.666666666666657</v>
      </c>
      <c r="G42" s="143">
        <v>26.666666666666668</v>
      </c>
      <c r="H42" s="143">
        <v>40</v>
      </c>
      <c r="I42" s="143">
        <v>-26.666666666666668</v>
      </c>
      <c r="J42" s="143">
        <v>-93.333333333333329</v>
      </c>
      <c r="K42" s="143">
        <v>40</v>
      </c>
      <c r="L42" s="143">
        <v>0</v>
      </c>
      <c r="M42" s="143">
        <v>75</v>
      </c>
      <c r="N42" s="143">
        <v>50</v>
      </c>
      <c r="O42" s="143">
        <v>50</v>
      </c>
      <c r="P42" s="143">
        <v>62.5</v>
      </c>
      <c r="Q42" s="143">
        <v>-50</v>
      </c>
      <c r="R42" s="143">
        <v>50</v>
      </c>
      <c r="S42" s="143">
        <v>37.5</v>
      </c>
      <c r="T42" s="143">
        <v>-25</v>
      </c>
      <c r="U42" s="143">
        <v>-37.5</v>
      </c>
      <c r="V42" s="143">
        <v>50</v>
      </c>
      <c r="W42" s="143">
        <v>12.5</v>
      </c>
      <c r="X42" s="143">
        <v>25</v>
      </c>
      <c r="Y42" s="143">
        <v>25</v>
      </c>
      <c r="Z42" s="143">
        <v>0</v>
      </c>
      <c r="AA42" s="143">
        <v>25</v>
      </c>
      <c r="AB42" s="143">
        <v>-75</v>
      </c>
      <c r="AC42" s="143">
        <v>0</v>
      </c>
      <c r="AD42" s="143">
        <v>0</v>
      </c>
      <c r="AE42" s="143">
        <v>-100</v>
      </c>
      <c r="AF42" s="143">
        <v>-100</v>
      </c>
      <c r="AG42" s="143">
        <v>50</v>
      </c>
      <c r="AH42" s="143">
        <v>0</v>
      </c>
      <c r="AI42" s="23"/>
    </row>
    <row r="43" spans="1:47" x14ac:dyDescent="0.25">
      <c r="A43" s="58">
        <v>42705</v>
      </c>
      <c r="B43" s="144">
        <v>80</v>
      </c>
      <c r="C43" s="144">
        <v>53.333333333333336</v>
      </c>
      <c r="D43" s="144">
        <v>46.666666666666664</v>
      </c>
      <c r="E43" s="144">
        <v>20</v>
      </c>
      <c r="F43" s="144">
        <v>-60</v>
      </c>
      <c r="G43" s="144">
        <v>46.666666666666664</v>
      </c>
      <c r="H43" s="144">
        <v>66.666666666666657</v>
      </c>
      <c r="I43" s="144">
        <v>33.333333333333329</v>
      </c>
      <c r="J43" s="144">
        <v>-40</v>
      </c>
      <c r="K43" s="144">
        <v>53.333333333333336</v>
      </c>
      <c r="L43" s="144">
        <v>0</v>
      </c>
      <c r="M43" s="143">
        <v>90</v>
      </c>
      <c r="N43" s="143">
        <v>80</v>
      </c>
      <c r="O43" s="143">
        <v>80</v>
      </c>
      <c r="P43" s="143">
        <v>40</v>
      </c>
      <c r="Q43" s="143">
        <v>-60</v>
      </c>
      <c r="R43" s="143">
        <v>60</v>
      </c>
      <c r="S43" s="143">
        <v>30</v>
      </c>
      <c r="T43" s="143">
        <v>-20</v>
      </c>
      <c r="U43" s="143">
        <v>-60</v>
      </c>
      <c r="V43" s="143">
        <v>-10</v>
      </c>
      <c r="W43" s="143">
        <v>0</v>
      </c>
      <c r="X43" s="143">
        <v>40</v>
      </c>
      <c r="Y43" s="143">
        <v>60</v>
      </c>
      <c r="Z43" s="143">
        <v>60</v>
      </c>
      <c r="AA43" s="143">
        <v>-40</v>
      </c>
      <c r="AB43" s="143">
        <v>-60</v>
      </c>
      <c r="AC43" s="143">
        <v>60</v>
      </c>
      <c r="AD43" s="143">
        <v>-20</v>
      </c>
      <c r="AE43" s="143">
        <v>-60</v>
      </c>
      <c r="AF43" s="143">
        <v>-100</v>
      </c>
      <c r="AG43" s="143">
        <v>40</v>
      </c>
      <c r="AH43" s="143">
        <v>0</v>
      </c>
      <c r="AI43" s="73"/>
    </row>
    <row r="44" spans="1:47" x14ac:dyDescent="0.25">
      <c r="A44" s="58">
        <v>42795</v>
      </c>
      <c r="B44" s="143">
        <v>80</v>
      </c>
      <c r="C44" s="143">
        <v>73.333333333333329</v>
      </c>
      <c r="D44" s="143">
        <v>73.333333333333329</v>
      </c>
      <c r="E44" s="143">
        <v>46.666666666666664</v>
      </c>
      <c r="F44" s="143">
        <v>-66.666666666666657</v>
      </c>
      <c r="G44" s="143">
        <v>53.333333333333336</v>
      </c>
      <c r="H44" s="143">
        <v>33.333333333333329</v>
      </c>
      <c r="I44" s="143">
        <v>-20</v>
      </c>
      <c r="J44" s="143">
        <v>-26.666666666666668</v>
      </c>
      <c r="K44" s="143">
        <v>33.333333333333329</v>
      </c>
      <c r="L44" s="143">
        <v>0</v>
      </c>
      <c r="M44" s="143">
        <v>60</v>
      </c>
      <c r="N44" s="143">
        <v>50</v>
      </c>
      <c r="O44" s="143">
        <v>50</v>
      </c>
      <c r="P44" s="143">
        <v>10</v>
      </c>
      <c r="Q44" s="143">
        <v>-50</v>
      </c>
      <c r="R44" s="143">
        <v>10</v>
      </c>
      <c r="S44" s="143">
        <v>0</v>
      </c>
      <c r="T44" s="143">
        <v>-10</v>
      </c>
      <c r="U44" s="143">
        <v>-70</v>
      </c>
      <c r="V44" s="143">
        <v>40</v>
      </c>
      <c r="W44" s="143">
        <v>0</v>
      </c>
      <c r="X44" s="144">
        <v>75</v>
      </c>
      <c r="Y44" s="144">
        <v>50</v>
      </c>
      <c r="Z44" s="144">
        <v>50</v>
      </c>
      <c r="AA44" s="144">
        <v>-25</v>
      </c>
      <c r="AB44" s="144">
        <v>-75</v>
      </c>
      <c r="AC44" s="144">
        <v>75</v>
      </c>
      <c r="AD44" s="144">
        <v>0</v>
      </c>
      <c r="AE44" s="144">
        <v>-25</v>
      </c>
      <c r="AF44" s="144">
        <v>-100</v>
      </c>
      <c r="AG44" s="144">
        <v>100</v>
      </c>
      <c r="AH44" s="144">
        <v>0</v>
      </c>
      <c r="AI44" s="73"/>
    </row>
    <row r="45" spans="1:47" x14ac:dyDescent="0.25">
      <c r="A45" s="58">
        <v>42887</v>
      </c>
      <c r="B45" s="143">
        <v>82.35294117647058</v>
      </c>
      <c r="C45" s="143">
        <v>70.588235294117652</v>
      </c>
      <c r="D45" s="143">
        <v>64.705882352941174</v>
      </c>
      <c r="E45" s="143">
        <v>35.294117647058826</v>
      </c>
      <c r="F45" s="143">
        <v>-52.941176470588239</v>
      </c>
      <c r="G45" s="143">
        <v>35.294117647058826</v>
      </c>
      <c r="H45" s="143">
        <v>64.705882352941174</v>
      </c>
      <c r="I45" s="143">
        <v>-5.8823529411764701</v>
      </c>
      <c r="J45" s="143">
        <v>-70.588235294117652</v>
      </c>
      <c r="K45" s="143">
        <v>41.17647058823529</v>
      </c>
      <c r="L45" s="143">
        <v>0</v>
      </c>
      <c r="M45" s="143">
        <v>50</v>
      </c>
      <c r="N45" s="143">
        <v>50</v>
      </c>
      <c r="O45" s="143">
        <v>40</v>
      </c>
      <c r="P45" s="143">
        <v>-10</v>
      </c>
      <c r="Q45" s="143">
        <v>-80</v>
      </c>
      <c r="R45" s="143">
        <v>30</v>
      </c>
      <c r="S45" s="143">
        <v>20</v>
      </c>
      <c r="T45" s="143">
        <v>-10</v>
      </c>
      <c r="U45" s="143">
        <v>-60</v>
      </c>
      <c r="V45" s="143">
        <v>20</v>
      </c>
      <c r="W45" s="143">
        <v>10</v>
      </c>
      <c r="X45" s="144">
        <v>50</v>
      </c>
      <c r="Y45" s="144">
        <v>75</v>
      </c>
      <c r="Z45" s="144">
        <v>50</v>
      </c>
      <c r="AA45" s="144">
        <v>-25</v>
      </c>
      <c r="AB45" s="144">
        <v>-75</v>
      </c>
      <c r="AC45" s="144">
        <v>0</v>
      </c>
      <c r="AD45" s="144">
        <v>-50</v>
      </c>
      <c r="AE45" s="144">
        <v>-50</v>
      </c>
      <c r="AF45" s="144">
        <v>-100</v>
      </c>
      <c r="AG45" s="144">
        <v>75</v>
      </c>
      <c r="AH45" s="144">
        <v>0</v>
      </c>
      <c r="AI45" s="73"/>
    </row>
    <row r="46" spans="1:47" x14ac:dyDescent="0.25">
      <c r="A46" s="58">
        <v>42979</v>
      </c>
      <c r="B46" s="143">
        <v>76.470588235294116</v>
      </c>
      <c r="C46" s="143">
        <v>76.470588235294116</v>
      </c>
      <c r="D46" s="143">
        <v>58.82352941176471</v>
      </c>
      <c r="E46" s="143">
        <v>11.76470588235294</v>
      </c>
      <c r="F46" s="143">
        <v>-35.294117647058826</v>
      </c>
      <c r="G46" s="143">
        <v>41.17647058823529</v>
      </c>
      <c r="H46" s="143">
        <v>41.17647058823529</v>
      </c>
      <c r="I46" s="143">
        <v>5.8823529411764701</v>
      </c>
      <c r="J46" s="143">
        <v>-58.82352941176471</v>
      </c>
      <c r="K46" s="143">
        <v>58.82352941176471</v>
      </c>
      <c r="L46" s="143">
        <v>0</v>
      </c>
      <c r="M46" s="143">
        <v>66.666666666666657</v>
      </c>
      <c r="N46" s="143">
        <v>11.111111111111111</v>
      </c>
      <c r="O46" s="143">
        <v>22.222222222222221</v>
      </c>
      <c r="P46" s="143">
        <v>-11.111111111111111</v>
      </c>
      <c r="Q46" s="143">
        <v>-33.333333333333329</v>
      </c>
      <c r="R46" s="143">
        <v>-11.111111111111111</v>
      </c>
      <c r="S46" s="143">
        <v>44.444444444444443</v>
      </c>
      <c r="T46" s="143">
        <v>11.111111111111111</v>
      </c>
      <c r="U46" s="143">
        <v>-22.222222222222221</v>
      </c>
      <c r="V46" s="143">
        <v>22.222222222222221</v>
      </c>
      <c r="W46" s="143">
        <v>0</v>
      </c>
      <c r="X46" s="144">
        <v>-33.333333333333329</v>
      </c>
      <c r="Y46" s="144">
        <v>-33.333333333333329</v>
      </c>
      <c r="Z46" s="144">
        <v>-66.666666666666657</v>
      </c>
      <c r="AA46" s="144">
        <v>-33.333333333333329</v>
      </c>
      <c r="AB46" s="144">
        <v>-100</v>
      </c>
      <c r="AC46" s="144">
        <v>-33.333333333333329</v>
      </c>
      <c r="AD46" s="144">
        <v>-33.333333333333329</v>
      </c>
      <c r="AE46" s="144">
        <v>-100</v>
      </c>
      <c r="AF46" s="144">
        <v>-100</v>
      </c>
      <c r="AG46" s="144">
        <v>0</v>
      </c>
      <c r="AH46" s="144">
        <v>0</v>
      </c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</row>
    <row r="47" spans="1:47" x14ac:dyDescent="0.25">
      <c r="A47" s="58">
        <v>43070</v>
      </c>
      <c r="B47" s="143">
        <v>45.454545454545453</v>
      </c>
      <c r="C47" s="143">
        <v>36.363636363636367</v>
      </c>
      <c r="D47" s="143">
        <v>54.54545454545454</v>
      </c>
      <c r="E47" s="143">
        <v>-27.27272727272727</v>
      </c>
      <c r="F47" s="143">
        <v>-63.636363636363633</v>
      </c>
      <c r="G47" s="143">
        <v>9.0909090909090917</v>
      </c>
      <c r="H47" s="143">
        <v>40</v>
      </c>
      <c r="I47" s="143">
        <v>-9.0909090909090917</v>
      </c>
      <c r="J47" s="143">
        <v>-72.727272727272734</v>
      </c>
      <c r="K47" s="143">
        <v>36.363636363636367</v>
      </c>
      <c r="L47" s="143">
        <v>0</v>
      </c>
      <c r="M47" s="143">
        <v>57.142857142857103</v>
      </c>
      <c r="N47" s="143">
        <v>71.428571428571431</v>
      </c>
      <c r="O47" s="143">
        <v>42.857142857142854</v>
      </c>
      <c r="P47" s="143">
        <v>42.857142857142854</v>
      </c>
      <c r="Q47" s="143">
        <v>-28.571428571428569</v>
      </c>
      <c r="R47" s="143">
        <v>57.142857142857139</v>
      </c>
      <c r="S47" s="143">
        <v>14.285714285714285</v>
      </c>
      <c r="T47" s="143">
        <v>42.857142857142854</v>
      </c>
      <c r="U47" s="143">
        <v>-14.285714285714285</v>
      </c>
      <c r="V47" s="143">
        <v>57.142857142857139</v>
      </c>
      <c r="W47" s="143">
        <v>0</v>
      </c>
      <c r="X47" s="143">
        <v>0</v>
      </c>
      <c r="Y47" s="143">
        <v>25</v>
      </c>
      <c r="Z47" s="143">
        <v>50</v>
      </c>
      <c r="AA47" s="143">
        <v>-25</v>
      </c>
      <c r="AB47" s="143">
        <v>-50</v>
      </c>
      <c r="AC47" s="143">
        <v>50</v>
      </c>
      <c r="AD47" s="143">
        <v>-25</v>
      </c>
      <c r="AE47" s="143">
        <v>-50</v>
      </c>
      <c r="AF47" s="143">
        <v>-100</v>
      </c>
      <c r="AG47" s="143">
        <v>50</v>
      </c>
      <c r="AH47" s="143">
        <v>0</v>
      </c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</row>
    <row r="48" spans="1:47" x14ac:dyDescent="0.25">
      <c r="A48" s="58">
        <v>43160</v>
      </c>
      <c r="B48" s="143">
        <v>75</v>
      </c>
      <c r="C48" s="143">
        <v>81.25</v>
      </c>
      <c r="D48" s="143">
        <v>62.5</v>
      </c>
      <c r="E48" s="143">
        <v>-18.75</v>
      </c>
      <c r="F48" s="143">
        <v>-56.25</v>
      </c>
      <c r="G48" s="143">
        <v>62.5</v>
      </c>
      <c r="H48" s="143">
        <v>31.25</v>
      </c>
      <c r="I48" s="143">
        <v>-12.5</v>
      </c>
      <c r="J48" s="143">
        <v>-37.5</v>
      </c>
      <c r="K48" s="143">
        <v>62.5</v>
      </c>
      <c r="L48" s="143">
        <v>0</v>
      </c>
      <c r="M48" s="143">
        <v>55.555555555555557</v>
      </c>
      <c r="N48" s="143">
        <v>33.333333333333329</v>
      </c>
      <c r="O48" s="143">
        <v>55.555555555555557</v>
      </c>
      <c r="P48" s="143">
        <v>-11.111111111111111</v>
      </c>
      <c r="Q48" s="143">
        <v>-55.555555555555557</v>
      </c>
      <c r="R48" s="143">
        <v>11.111111111111111</v>
      </c>
      <c r="S48" s="143">
        <v>44.444444444444443</v>
      </c>
      <c r="T48" s="143">
        <v>33.333333333333329</v>
      </c>
      <c r="U48" s="143">
        <v>-33.333333333333329</v>
      </c>
      <c r="V48" s="143">
        <v>22.222222222222221</v>
      </c>
      <c r="W48" s="143">
        <v>0</v>
      </c>
      <c r="X48" s="143">
        <v>50</v>
      </c>
      <c r="Y48" s="143">
        <v>50</v>
      </c>
      <c r="Z48" s="143">
        <v>50</v>
      </c>
      <c r="AA48" s="143">
        <v>-25</v>
      </c>
      <c r="AB48" s="143">
        <v>-75</v>
      </c>
      <c r="AC48" s="143">
        <v>50</v>
      </c>
      <c r="AD48" s="143">
        <v>-25</v>
      </c>
      <c r="AE48" s="143">
        <v>-75</v>
      </c>
      <c r="AF48" s="143">
        <v>-100</v>
      </c>
      <c r="AG48" s="143">
        <v>100</v>
      </c>
      <c r="AH48" s="143">
        <v>0</v>
      </c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 x14ac:dyDescent="0.25">
      <c r="A49" s="58">
        <v>43252</v>
      </c>
      <c r="B49" s="144">
        <v>81.818181818181827</v>
      </c>
      <c r="C49" s="144">
        <v>81.818181818181827</v>
      </c>
      <c r="D49" s="144">
        <v>63.636363636363633</v>
      </c>
      <c r="E49" s="144">
        <v>-9.0909090909090917</v>
      </c>
      <c r="F49" s="144">
        <v>-45.454545454545453</v>
      </c>
      <c r="G49" s="144">
        <v>45.454545454545453</v>
      </c>
      <c r="H49" s="144">
        <v>36.363636363636367</v>
      </c>
      <c r="I49" s="144">
        <v>9.0909090909090917</v>
      </c>
      <c r="J49" s="144">
        <v>-27.27272727272727</v>
      </c>
      <c r="K49" s="144">
        <v>72.727272727272734</v>
      </c>
      <c r="L49" s="144">
        <v>0</v>
      </c>
      <c r="M49" s="144">
        <v>62.5</v>
      </c>
      <c r="N49" s="144">
        <v>25</v>
      </c>
      <c r="O49" s="144">
        <v>37.5</v>
      </c>
      <c r="P49" s="144">
        <v>-12.5</v>
      </c>
      <c r="Q49" s="144">
        <v>-25</v>
      </c>
      <c r="R49" s="144">
        <v>-25</v>
      </c>
      <c r="S49" s="144">
        <v>12.5</v>
      </c>
      <c r="T49" s="144">
        <v>-25</v>
      </c>
      <c r="U49" s="144">
        <v>-87.5</v>
      </c>
      <c r="V49" s="144">
        <v>25</v>
      </c>
      <c r="W49" s="144">
        <v>0</v>
      </c>
      <c r="X49" s="144">
        <v>0</v>
      </c>
      <c r="Y49" s="144">
        <v>0</v>
      </c>
      <c r="Z49" s="144">
        <v>25</v>
      </c>
      <c r="AA49" s="144">
        <v>-50</v>
      </c>
      <c r="AB49" s="144">
        <v>-50</v>
      </c>
      <c r="AC49" s="144">
        <v>50</v>
      </c>
      <c r="AD49" s="144">
        <v>-25</v>
      </c>
      <c r="AE49" s="144">
        <v>0</v>
      </c>
      <c r="AF49" s="144">
        <v>-100</v>
      </c>
      <c r="AG49" s="144">
        <v>25</v>
      </c>
      <c r="AH49" s="144">
        <v>0</v>
      </c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</row>
    <row r="50" spans="1:47" x14ac:dyDescent="0.25">
      <c r="A50" s="58">
        <v>43344</v>
      </c>
      <c r="B50" s="143">
        <v>53.846153846153847</v>
      </c>
      <c r="C50" s="143">
        <v>61.53846153846154</v>
      </c>
      <c r="D50" s="143">
        <v>53.846153846153847</v>
      </c>
      <c r="E50" s="143">
        <v>-38.461538461538467</v>
      </c>
      <c r="F50" s="143">
        <v>-61.53846153846154</v>
      </c>
      <c r="G50" s="143">
        <v>38.461538461538467</v>
      </c>
      <c r="H50" s="143">
        <v>38.461538461538467</v>
      </c>
      <c r="I50" s="143">
        <v>-7.6923076923076925</v>
      </c>
      <c r="J50" s="143">
        <v>-38.461538461538467</v>
      </c>
      <c r="K50" s="143">
        <v>61.53846153846154</v>
      </c>
      <c r="L50" s="143">
        <v>0</v>
      </c>
      <c r="M50" s="143">
        <v>33.333333333333329</v>
      </c>
      <c r="N50" s="143">
        <v>55.555555555555557</v>
      </c>
      <c r="O50" s="143">
        <v>66.666666666666657</v>
      </c>
      <c r="P50" s="143">
        <v>0</v>
      </c>
      <c r="Q50" s="143">
        <v>-33.333333333333329</v>
      </c>
      <c r="R50" s="143">
        <v>22.222222222222221</v>
      </c>
      <c r="S50" s="143">
        <v>22.222222222222221</v>
      </c>
      <c r="T50" s="143">
        <v>0</v>
      </c>
      <c r="U50" s="143">
        <v>0</v>
      </c>
      <c r="V50" s="143">
        <v>22.222222222222221</v>
      </c>
      <c r="W50" s="143">
        <v>11.111111111111111</v>
      </c>
      <c r="X50" s="144">
        <v>25</v>
      </c>
      <c r="Y50" s="144">
        <v>25</v>
      </c>
      <c r="Z50" s="144">
        <v>50</v>
      </c>
      <c r="AA50" s="144">
        <v>-25</v>
      </c>
      <c r="AB50" s="144">
        <v>-25</v>
      </c>
      <c r="AC50" s="144">
        <v>0</v>
      </c>
      <c r="AD50" s="144">
        <v>-25</v>
      </c>
      <c r="AE50" s="144">
        <v>0</v>
      </c>
      <c r="AF50" s="144">
        <v>-50</v>
      </c>
      <c r="AG50" s="144">
        <v>75</v>
      </c>
      <c r="AH50" s="144">
        <v>0</v>
      </c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</row>
    <row r="51" spans="1:47" x14ac:dyDescent="0.25">
      <c r="A51" s="58">
        <v>43435</v>
      </c>
      <c r="B51" s="143">
        <v>62.5</v>
      </c>
      <c r="C51" s="143">
        <v>75</v>
      </c>
      <c r="D51" s="143">
        <v>81.25</v>
      </c>
      <c r="E51" s="143">
        <v>-18.75</v>
      </c>
      <c r="F51" s="143">
        <v>-62.5</v>
      </c>
      <c r="G51" s="143">
        <v>37.5</v>
      </c>
      <c r="H51" s="143">
        <v>37.5</v>
      </c>
      <c r="I51" s="143">
        <v>-18.75</v>
      </c>
      <c r="J51" s="143">
        <v>0</v>
      </c>
      <c r="K51" s="143">
        <v>87.5</v>
      </c>
      <c r="L51" s="143">
        <v>0</v>
      </c>
      <c r="M51" s="143">
        <v>62.5</v>
      </c>
      <c r="N51" s="143">
        <v>50</v>
      </c>
      <c r="O51" s="143">
        <v>62.5</v>
      </c>
      <c r="P51" s="143">
        <v>12.5</v>
      </c>
      <c r="Q51" s="143">
        <v>-50</v>
      </c>
      <c r="R51" s="143">
        <v>12.5</v>
      </c>
      <c r="S51" s="143">
        <v>50</v>
      </c>
      <c r="T51" s="143">
        <v>37.5</v>
      </c>
      <c r="U51" s="143">
        <v>0</v>
      </c>
      <c r="V51" s="143">
        <v>50</v>
      </c>
      <c r="W51" s="143">
        <v>-12.5</v>
      </c>
      <c r="X51" s="144">
        <v>50</v>
      </c>
      <c r="Y51" s="144">
        <v>-25</v>
      </c>
      <c r="Z51" s="144">
        <v>25</v>
      </c>
      <c r="AA51" s="144">
        <v>-75</v>
      </c>
      <c r="AB51" s="144">
        <v>-25</v>
      </c>
      <c r="AC51" s="144">
        <v>25</v>
      </c>
      <c r="AD51" s="144">
        <v>0</v>
      </c>
      <c r="AE51" s="144">
        <v>0</v>
      </c>
      <c r="AF51" s="144">
        <v>-50</v>
      </c>
      <c r="AG51" s="144">
        <v>50</v>
      </c>
      <c r="AH51" s="144">
        <v>0</v>
      </c>
    </row>
    <row r="52" spans="1:47" x14ac:dyDescent="0.25">
      <c r="A52" s="58">
        <v>43525</v>
      </c>
      <c r="B52" s="144">
        <v>75</v>
      </c>
      <c r="C52" s="144">
        <v>93.75</v>
      </c>
      <c r="D52" s="144">
        <v>68.75</v>
      </c>
      <c r="E52" s="144">
        <v>-37.5</v>
      </c>
      <c r="F52" s="144">
        <v>-50</v>
      </c>
      <c r="G52" s="144">
        <v>68.75</v>
      </c>
      <c r="H52" s="144">
        <v>68.75</v>
      </c>
      <c r="I52" s="144">
        <v>25</v>
      </c>
      <c r="J52" s="144">
        <v>-6.25</v>
      </c>
      <c r="K52" s="144">
        <v>62.5</v>
      </c>
      <c r="L52" s="144">
        <v>0</v>
      </c>
      <c r="M52" s="143">
        <v>25</v>
      </c>
      <c r="N52" s="143">
        <v>0</v>
      </c>
      <c r="O52" s="143">
        <v>37.5</v>
      </c>
      <c r="P52" s="143">
        <v>25</v>
      </c>
      <c r="Q52" s="143">
        <v>-25</v>
      </c>
      <c r="R52" s="143">
        <v>37.5</v>
      </c>
      <c r="S52" s="143">
        <v>37.5</v>
      </c>
      <c r="T52" s="143">
        <v>37.5</v>
      </c>
      <c r="U52" s="143">
        <v>37.5</v>
      </c>
      <c r="V52" s="143">
        <v>-25</v>
      </c>
      <c r="W52" s="143">
        <v>0</v>
      </c>
      <c r="X52" s="144">
        <v>40</v>
      </c>
      <c r="Y52" s="144">
        <v>60</v>
      </c>
      <c r="Z52" s="144">
        <v>60</v>
      </c>
      <c r="AA52" s="144">
        <v>-60</v>
      </c>
      <c r="AB52" s="144">
        <v>-20</v>
      </c>
      <c r="AC52" s="144">
        <v>20</v>
      </c>
      <c r="AD52" s="144">
        <v>-20</v>
      </c>
      <c r="AE52" s="144">
        <v>-60</v>
      </c>
      <c r="AF52" s="144">
        <v>-60</v>
      </c>
      <c r="AG52" s="144">
        <v>60</v>
      </c>
      <c r="AH52" s="144">
        <v>0</v>
      </c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</row>
    <row r="53" spans="1:47" x14ac:dyDescent="0.25">
      <c r="A53" s="58">
        <v>43617</v>
      </c>
      <c r="B53" s="143">
        <v>66.666666666666657</v>
      </c>
      <c r="C53" s="143">
        <v>66.666666666666657</v>
      </c>
      <c r="D53" s="143">
        <v>60</v>
      </c>
      <c r="E53" s="143">
        <v>-26.666666666666668</v>
      </c>
      <c r="F53" s="143">
        <v>-40</v>
      </c>
      <c r="G53" s="143">
        <v>26.666666666666668</v>
      </c>
      <c r="H53" s="143">
        <v>60</v>
      </c>
      <c r="I53" s="143">
        <v>-20</v>
      </c>
      <c r="J53" s="143">
        <v>20</v>
      </c>
      <c r="K53" s="143">
        <v>66.666666666666657</v>
      </c>
      <c r="L53" s="143">
        <v>0</v>
      </c>
      <c r="M53" s="143">
        <v>71.428571428571431</v>
      </c>
      <c r="N53" s="143">
        <v>42.857142857142854</v>
      </c>
      <c r="O53" s="143">
        <v>57.142857142857139</v>
      </c>
      <c r="P53" s="143">
        <v>57.142857142857139</v>
      </c>
      <c r="Q53" s="143">
        <v>0</v>
      </c>
      <c r="R53" s="143">
        <v>42.857142857142854</v>
      </c>
      <c r="S53" s="143">
        <v>71.428571428571431</v>
      </c>
      <c r="T53" s="143">
        <v>28.571428571428569</v>
      </c>
      <c r="U53" s="143">
        <v>57.142857142857139</v>
      </c>
      <c r="V53" s="143">
        <v>42.857142857142854</v>
      </c>
      <c r="W53" s="143">
        <v>0</v>
      </c>
      <c r="X53" s="144">
        <v>20</v>
      </c>
      <c r="Y53" s="144">
        <v>40</v>
      </c>
      <c r="Z53" s="144">
        <v>20</v>
      </c>
      <c r="AA53" s="144">
        <v>-80</v>
      </c>
      <c r="AB53" s="144">
        <v>-40</v>
      </c>
      <c r="AC53" s="144">
        <v>20</v>
      </c>
      <c r="AD53" s="144">
        <v>-20</v>
      </c>
      <c r="AE53" s="144">
        <v>-40</v>
      </c>
      <c r="AF53" s="144">
        <v>-60</v>
      </c>
      <c r="AG53" s="144">
        <v>20</v>
      </c>
      <c r="AH53" s="144">
        <v>0</v>
      </c>
    </row>
    <row r="54" spans="1:47" x14ac:dyDescent="0.25">
      <c r="A54" s="58">
        <v>43709</v>
      </c>
      <c r="B54" s="144">
        <v>64.285714285714292</v>
      </c>
      <c r="C54" s="144">
        <v>64.285714285714292</v>
      </c>
      <c r="D54" s="144">
        <v>64.285714285714292</v>
      </c>
      <c r="E54" s="144">
        <v>-57.142857142857139</v>
      </c>
      <c r="F54" s="144">
        <v>-50</v>
      </c>
      <c r="G54" s="144">
        <v>14.285714285714285</v>
      </c>
      <c r="H54" s="144">
        <v>35.714285714285715</v>
      </c>
      <c r="I54" s="144">
        <v>0</v>
      </c>
      <c r="J54" s="144">
        <v>-28.571428571428569</v>
      </c>
      <c r="K54" s="144">
        <v>92.857142857142861</v>
      </c>
      <c r="L54" s="144">
        <v>0</v>
      </c>
      <c r="M54" s="144">
        <v>0</v>
      </c>
      <c r="N54" s="144">
        <v>12.5</v>
      </c>
      <c r="O54" s="144">
        <v>50</v>
      </c>
      <c r="P54" s="144">
        <v>12.5</v>
      </c>
      <c r="Q54" s="144">
        <v>25</v>
      </c>
      <c r="R54" s="144">
        <v>25</v>
      </c>
      <c r="S54" s="144">
        <v>25</v>
      </c>
      <c r="T54" s="144">
        <v>12.5</v>
      </c>
      <c r="U54" s="144">
        <v>0</v>
      </c>
      <c r="V54" s="144">
        <v>50</v>
      </c>
      <c r="W54" s="144">
        <v>0</v>
      </c>
      <c r="X54" s="144">
        <v>25</v>
      </c>
      <c r="Y54" s="144">
        <v>50</v>
      </c>
      <c r="Z54" s="144">
        <v>50</v>
      </c>
      <c r="AA54" s="144">
        <v>-75</v>
      </c>
      <c r="AB54" s="144">
        <v>-50</v>
      </c>
      <c r="AC54" s="144">
        <v>25</v>
      </c>
      <c r="AD54" s="144">
        <v>0</v>
      </c>
      <c r="AE54" s="144">
        <v>-50</v>
      </c>
      <c r="AF54" s="144">
        <v>-50</v>
      </c>
      <c r="AG54" s="144">
        <v>75</v>
      </c>
      <c r="AH54" s="144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D57"/>
  <sheetViews>
    <sheetView zoomScale="70" zoomScaleNormal="70" zoomScaleSheetLayoutView="40" workbookViewId="0"/>
  </sheetViews>
  <sheetFormatPr baseColWidth="10" defaultRowHeight="15" x14ac:dyDescent="0.25"/>
  <cols>
    <col min="1" max="1" width="17.7109375" style="17" customWidth="1"/>
    <col min="2" max="2" width="15.7109375" style="17" bestFit="1" customWidth="1"/>
    <col min="3" max="16384" width="11.42578125" style="17"/>
  </cols>
  <sheetData>
    <row r="1" spans="1:30" x14ac:dyDescent="0.25">
      <c r="A1" s="17" t="s">
        <v>149</v>
      </c>
    </row>
    <row r="2" spans="1:30" x14ac:dyDescent="0.25">
      <c r="A2" s="17" t="s">
        <v>0</v>
      </c>
      <c r="B2" s="17" t="s">
        <v>150</v>
      </c>
    </row>
    <row r="3" spans="1:30" x14ac:dyDescent="0.25">
      <c r="A3" s="17" t="s">
        <v>1</v>
      </c>
      <c r="B3" s="17" t="s">
        <v>150</v>
      </c>
    </row>
    <row r="4" spans="1:30" x14ac:dyDescent="0.25">
      <c r="A4" s="17" t="s">
        <v>16</v>
      </c>
      <c r="B4" s="17" t="s">
        <v>150</v>
      </c>
    </row>
    <row r="5" spans="1:30" x14ac:dyDescent="0.25">
      <c r="B5" s="23"/>
    </row>
    <row r="6" spans="1:30" x14ac:dyDescent="0.25">
      <c r="B6" s="317" t="s">
        <v>78</v>
      </c>
      <c r="C6" s="317"/>
      <c r="D6" s="317"/>
      <c r="E6" s="317"/>
      <c r="F6" s="317" t="s">
        <v>0</v>
      </c>
      <c r="G6" s="317"/>
      <c r="H6" s="317"/>
      <c r="I6" s="317"/>
      <c r="J6" s="317" t="s">
        <v>1</v>
      </c>
      <c r="K6" s="317"/>
      <c r="L6" s="317"/>
      <c r="M6" s="317"/>
      <c r="N6" s="317" t="s">
        <v>16</v>
      </c>
      <c r="O6" s="317"/>
      <c r="P6" s="317"/>
      <c r="Q6" s="317"/>
      <c r="S6" s="63" t="s">
        <v>18</v>
      </c>
    </row>
    <row r="7" spans="1:30" x14ac:dyDescent="0.25">
      <c r="A7" s="17" t="s">
        <v>79</v>
      </c>
      <c r="B7" s="17" t="s">
        <v>2</v>
      </c>
      <c r="C7" s="17" t="s">
        <v>3</v>
      </c>
      <c r="D7" s="17" t="s">
        <v>4</v>
      </c>
      <c r="E7" s="17" t="s">
        <v>80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63" t="s">
        <v>139</v>
      </c>
    </row>
    <row r="8" spans="1:30" x14ac:dyDescent="0.25">
      <c r="A8" s="65">
        <v>41791</v>
      </c>
      <c r="B8" s="98">
        <v>38.912922607217872</v>
      </c>
      <c r="C8" s="98">
        <v>21.055418000774072</v>
      </c>
      <c r="D8" s="98">
        <v>19.979036083421093</v>
      </c>
      <c r="E8" s="98">
        <v>-18.996332266203101</v>
      </c>
      <c r="F8" s="98">
        <v>40</v>
      </c>
      <c r="G8" s="98">
        <v>20.941710603538063</v>
      </c>
      <c r="H8" s="98">
        <v>20</v>
      </c>
      <c r="I8" s="98">
        <v>-20</v>
      </c>
      <c r="J8" s="98">
        <v>18.181818181818183</v>
      </c>
      <c r="K8" s="98">
        <v>21.89823075742672</v>
      </c>
      <c r="L8" s="98">
        <v>18.181818181818183</v>
      </c>
      <c r="M8" s="98">
        <v>0</v>
      </c>
      <c r="N8" s="98">
        <v>40</v>
      </c>
      <c r="O8" s="98">
        <v>23.734568839897211</v>
      </c>
      <c r="P8" s="98">
        <v>20</v>
      </c>
      <c r="Q8" s="98">
        <v>-20</v>
      </c>
      <c r="T8" s="76" t="s">
        <v>28</v>
      </c>
      <c r="AD8" s="17" t="s">
        <v>29</v>
      </c>
    </row>
    <row r="9" spans="1:30" x14ac:dyDescent="0.25">
      <c r="A9" s="65">
        <v>41883</v>
      </c>
      <c r="B9" s="98">
        <v>25.172081105158302</v>
      </c>
      <c r="C9" s="98">
        <v>-16.591875470280911</v>
      </c>
      <c r="D9" s="98">
        <v>24.765348806313746</v>
      </c>
      <c r="E9" s="98">
        <v>-0.35699991867704522</v>
      </c>
      <c r="F9" s="98">
        <v>25</v>
      </c>
      <c r="G9" s="98">
        <v>-18.477218102133318</v>
      </c>
      <c r="H9" s="98">
        <v>25</v>
      </c>
      <c r="I9" s="98">
        <v>0</v>
      </c>
      <c r="J9" s="98">
        <v>28.571428571428569</v>
      </c>
      <c r="K9" s="98">
        <v>6.7031498002477639</v>
      </c>
      <c r="L9" s="98">
        <v>7.1428571428571423</v>
      </c>
      <c r="M9" s="98">
        <v>-7.1428571428571423</v>
      </c>
      <c r="N9" s="98">
        <v>25</v>
      </c>
      <c r="O9" s="98">
        <v>-2.1004895504743875</v>
      </c>
      <c r="P9" s="98">
        <v>25</v>
      </c>
      <c r="Q9" s="98">
        <v>0</v>
      </c>
      <c r="T9" s="76"/>
    </row>
    <row r="10" spans="1:30" x14ac:dyDescent="0.25">
      <c r="A10" s="65">
        <v>41974</v>
      </c>
      <c r="B10" s="98">
        <v>25.947724542247837</v>
      </c>
      <c r="C10" s="98">
        <v>-59.313224548649487</v>
      </c>
      <c r="D10" s="98">
        <v>25.126903888077724</v>
      </c>
      <c r="E10" s="98">
        <v>-24.294248080225394</v>
      </c>
      <c r="F10" s="98">
        <v>25</v>
      </c>
      <c r="G10" s="98">
        <v>-64.513918222040616</v>
      </c>
      <c r="H10" s="98">
        <v>25</v>
      </c>
      <c r="I10" s="98">
        <v>-25</v>
      </c>
      <c r="J10" s="98">
        <v>44.444444444444443</v>
      </c>
      <c r="K10" s="98">
        <v>10.68679557623059</v>
      </c>
      <c r="L10" s="98">
        <v>33.333333333333329</v>
      </c>
      <c r="M10" s="98">
        <v>-11.111111111111111</v>
      </c>
      <c r="N10" s="98">
        <v>25</v>
      </c>
      <c r="O10" s="98">
        <v>-39.954484928776878</v>
      </c>
      <c r="P10" s="98">
        <v>25</v>
      </c>
      <c r="Q10" s="98">
        <v>-25</v>
      </c>
      <c r="T10" s="76"/>
    </row>
    <row r="11" spans="1:30" x14ac:dyDescent="0.25">
      <c r="A11" s="65">
        <v>42064</v>
      </c>
      <c r="B11" s="98">
        <v>24.999999999999993</v>
      </c>
      <c r="C11" s="98">
        <v>-40.706646795232352</v>
      </c>
      <c r="D11" s="98">
        <v>73.972404041362708</v>
      </c>
      <c r="E11" s="98">
        <v>49.740515585630227</v>
      </c>
      <c r="F11" s="98">
        <v>25</v>
      </c>
      <c r="G11" s="98">
        <v>-43.723860329380379</v>
      </c>
      <c r="H11" s="98">
        <v>75</v>
      </c>
      <c r="I11" s="98">
        <v>50</v>
      </c>
      <c r="J11" s="98">
        <v>25</v>
      </c>
      <c r="K11" s="98">
        <v>0</v>
      </c>
      <c r="L11" s="98">
        <v>12.5</v>
      </c>
      <c r="M11" s="98">
        <v>12.5</v>
      </c>
      <c r="N11" s="98">
        <v>25</v>
      </c>
      <c r="O11" s="98">
        <v>-25.713690251797395</v>
      </c>
      <c r="P11" s="98">
        <v>75</v>
      </c>
      <c r="Q11" s="98">
        <v>50</v>
      </c>
      <c r="T11" s="76"/>
    </row>
    <row r="12" spans="1:30" x14ac:dyDescent="0.25">
      <c r="A12" s="65">
        <v>42156</v>
      </c>
      <c r="B12" s="98">
        <v>18.421257362268083</v>
      </c>
      <c r="C12" s="98">
        <v>-13.806665549752193</v>
      </c>
      <c r="D12" s="98">
        <v>39.423170316380634</v>
      </c>
      <c r="E12" s="98">
        <v>39.73781812814692</v>
      </c>
      <c r="F12" s="98">
        <v>20</v>
      </c>
      <c r="G12" s="98">
        <v>-14.618645283065144</v>
      </c>
      <c r="H12" s="98">
        <v>40</v>
      </c>
      <c r="I12" s="98">
        <v>40</v>
      </c>
      <c r="J12" s="98">
        <v>-14.285714285714285</v>
      </c>
      <c r="K12" s="98">
        <v>-2.9953176472343301</v>
      </c>
      <c r="L12" s="98">
        <v>7.1428571428571423</v>
      </c>
      <c r="M12" s="98">
        <v>0</v>
      </c>
      <c r="N12" s="98">
        <v>20</v>
      </c>
      <c r="O12" s="98">
        <v>2.5334697957878072E-2</v>
      </c>
      <c r="P12" s="98">
        <v>40</v>
      </c>
      <c r="Q12" s="98">
        <v>40</v>
      </c>
      <c r="T12" s="76"/>
    </row>
    <row r="13" spans="1:30" x14ac:dyDescent="0.25">
      <c r="A13" s="65">
        <v>42248</v>
      </c>
      <c r="B13" s="98">
        <v>1.0532349831230561</v>
      </c>
      <c r="C13" s="98">
        <v>-48.644025384277498</v>
      </c>
      <c r="D13" s="98">
        <v>19.77131988087929</v>
      </c>
      <c r="E13" s="98">
        <v>-19.835667870667749</v>
      </c>
      <c r="F13" s="98">
        <v>0</v>
      </c>
      <c r="G13" s="98">
        <v>-52.640196991780684</v>
      </c>
      <c r="H13" s="98">
        <v>20</v>
      </c>
      <c r="I13" s="98">
        <v>-20</v>
      </c>
      <c r="J13" s="98">
        <v>23.076923076923077</v>
      </c>
      <c r="K13" s="98">
        <v>-1.6492272384543898</v>
      </c>
      <c r="L13" s="98">
        <v>7.6923076923076925</v>
      </c>
      <c r="M13" s="98">
        <v>7.6923076923076925</v>
      </c>
      <c r="N13" s="98">
        <v>0</v>
      </c>
      <c r="O13" s="98">
        <v>-33.206946383896771</v>
      </c>
      <c r="P13" s="98">
        <v>20</v>
      </c>
      <c r="Q13" s="98">
        <v>-20</v>
      </c>
      <c r="T13" s="76"/>
    </row>
    <row r="14" spans="1:30" x14ac:dyDescent="0.25">
      <c r="A14" s="65">
        <v>42339</v>
      </c>
      <c r="B14" s="98">
        <v>19.916640018547856</v>
      </c>
      <c r="C14" s="98">
        <v>-46.320312216624075</v>
      </c>
      <c r="D14" s="98">
        <v>39.384166632758138</v>
      </c>
      <c r="E14" s="98">
        <v>4.9805903680950836E-2</v>
      </c>
      <c r="F14" s="98">
        <v>20</v>
      </c>
      <c r="G14" s="98">
        <v>-51.447769508194497</v>
      </c>
      <c r="H14" s="98">
        <v>40</v>
      </c>
      <c r="I14" s="98">
        <v>0</v>
      </c>
      <c r="J14" s="98">
        <v>18.181818181818183</v>
      </c>
      <c r="K14" s="98">
        <v>9.9878013725739283</v>
      </c>
      <c r="L14" s="98">
        <v>9.0909090909090917</v>
      </c>
      <c r="M14" s="98">
        <v>9.0909090909090917</v>
      </c>
      <c r="N14" s="98">
        <v>20</v>
      </c>
      <c r="O14" s="98">
        <v>-22.078804491572228</v>
      </c>
      <c r="P14" s="98">
        <v>40</v>
      </c>
      <c r="Q14" s="98">
        <v>0</v>
      </c>
      <c r="T14" s="76"/>
    </row>
    <row r="15" spans="1:30" x14ac:dyDescent="0.25">
      <c r="A15" s="65">
        <v>42430</v>
      </c>
      <c r="B15" s="98">
        <v>20.295117808497391</v>
      </c>
      <c r="C15" s="98">
        <v>-46.343122992863904</v>
      </c>
      <c r="D15" s="98">
        <v>39.82429272974418</v>
      </c>
      <c r="E15" s="98">
        <v>0.30972339694883616</v>
      </c>
      <c r="F15" s="98">
        <v>20</v>
      </c>
      <c r="G15" s="98">
        <v>-51.325274620614103</v>
      </c>
      <c r="H15" s="98">
        <v>40</v>
      </c>
      <c r="I15" s="98">
        <v>0</v>
      </c>
      <c r="J15" s="98">
        <v>33.333333333333329</v>
      </c>
      <c r="K15" s="98">
        <v>12.884576938655574</v>
      </c>
      <c r="L15" s="98">
        <v>11.111111111111111</v>
      </c>
      <c r="M15" s="98">
        <v>0</v>
      </c>
      <c r="N15" s="98">
        <v>0</v>
      </c>
      <c r="O15" s="98">
        <v>8.7923127984530414</v>
      </c>
      <c r="P15" s="98">
        <v>40</v>
      </c>
      <c r="Q15" s="98">
        <v>20</v>
      </c>
      <c r="T15" s="76"/>
    </row>
    <row r="16" spans="1:30" x14ac:dyDescent="0.25">
      <c r="A16" s="65">
        <v>42522</v>
      </c>
      <c r="B16" s="98">
        <v>18.004036818362582</v>
      </c>
      <c r="C16" s="98">
        <v>-46.353014846888904</v>
      </c>
      <c r="D16" s="98">
        <v>39.876129756998168</v>
      </c>
      <c r="E16" s="98">
        <v>0</v>
      </c>
      <c r="F16" s="98">
        <v>20</v>
      </c>
      <c r="G16" s="98">
        <v>-51.22881768643974</v>
      </c>
      <c r="H16" s="98">
        <v>40</v>
      </c>
      <c r="I16" s="98">
        <v>0</v>
      </c>
      <c r="J16" s="98">
        <v>-10</v>
      </c>
      <c r="K16" s="98">
        <v>12.000602721790912</v>
      </c>
      <c r="L16" s="98">
        <v>20</v>
      </c>
      <c r="M16" s="98">
        <v>0</v>
      </c>
      <c r="N16" s="98">
        <v>-20</v>
      </c>
      <c r="O16" s="98">
        <v>14.238654393445852</v>
      </c>
      <c r="P16" s="98">
        <v>40</v>
      </c>
      <c r="Q16" s="98">
        <v>0</v>
      </c>
      <c r="T16" s="76"/>
    </row>
    <row r="17" spans="1:20" x14ac:dyDescent="0.25">
      <c r="A17" s="65">
        <v>42614</v>
      </c>
      <c r="B17" s="98">
        <v>1.1057801730578547</v>
      </c>
      <c r="C17" s="98">
        <v>2.029068801452655</v>
      </c>
      <c r="D17" s="98">
        <v>20.059895613313596</v>
      </c>
      <c r="E17" s="98">
        <v>13.405776079784475</v>
      </c>
      <c r="F17" s="98">
        <v>0</v>
      </c>
      <c r="G17" s="98">
        <v>1.7294632258684879</v>
      </c>
      <c r="H17" s="98">
        <v>20</v>
      </c>
      <c r="I17" s="98">
        <v>13.333333333333334</v>
      </c>
      <c r="J17" s="98">
        <v>25</v>
      </c>
      <c r="K17" s="98">
        <v>5.9396700714866846</v>
      </c>
      <c r="L17" s="98">
        <v>0</v>
      </c>
      <c r="M17" s="98">
        <v>0</v>
      </c>
      <c r="N17" s="98">
        <v>0</v>
      </c>
      <c r="O17" s="98">
        <v>-20.316561099244161</v>
      </c>
      <c r="P17" s="98">
        <v>50</v>
      </c>
      <c r="Q17" s="98">
        <v>25</v>
      </c>
      <c r="T17" s="76"/>
    </row>
    <row r="18" spans="1:20" x14ac:dyDescent="0.25">
      <c r="A18" s="65">
        <v>42705</v>
      </c>
      <c r="B18" s="98">
        <v>-0.92589653890128731</v>
      </c>
      <c r="C18" s="98">
        <v>-2.9200013008847838</v>
      </c>
      <c r="D18" s="98">
        <v>6.6490805849327801</v>
      </c>
      <c r="E18" s="98">
        <v>6.4951331868386388</v>
      </c>
      <c r="F18" s="98">
        <v>0</v>
      </c>
      <c r="G18" s="98">
        <v>-3.0764963554531946</v>
      </c>
      <c r="H18" s="98">
        <v>6.666666666666667</v>
      </c>
      <c r="I18" s="98">
        <v>6.666666666666667</v>
      </c>
      <c r="J18" s="98">
        <v>-20</v>
      </c>
      <c r="K18" s="98">
        <v>7.9238365012349545</v>
      </c>
      <c r="L18" s="98">
        <v>10</v>
      </c>
      <c r="M18" s="98">
        <v>0</v>
      </c>
      <c r="N18" s="98">
        <v>0</v>
      </c>
      <c r="O18" s="98">
        <v>-23.538070006869432</v>
      </c>
      <c r="P18" s="98">
        <v>0</v>
      </c>
      <c r="Q18" s="98">
        <v>0</v>
      </c>
      <c r="T18" s="76"/>
    </row>
    <row r="19" spans="1:20" x14ac:dyDescent="0.25">
      <c r="A19" s="65">
        <v>42795</v>
      </c>
      <c r="B19" s="98">
        <v>-10.808743523259956</v>
      </c>
      <c r="C19" s="98">
        <v>9.9891349196833108</v>
      </c>
      <c r="D19" s="98">
        <v>13.68468210034354</v>
      </c>
      <c r="E19" s="98">
        <v>26.408488152441013</v>
      </c>
      <c r="F19" s="98">
        <v>-13.333333333333334</v>
      </c>
      <c r="G19" s="98">
        <v>10.88371766100869</v>
      </c>
      <c r="H19" s="98">
        <v>13.333333333333334</v>
      </c>
      <c r="I19" s="98">
        <v>26.666666666666668</v>
      </c>
      <c r="J19" s="98">
        <v>10</v>
      </c>
      <c r="K19" s="98">
        <v>-41.006482743235274</v>
      </c>
      <c r="L19" s="98">
        <v>10</v>
      </c>
      <c r="M19" s="98">
        <v>0</v>
      </c>
      <c r="N19" s="98">
        <v>75</v>
      </c>
      <c r="O19" s="98">
        <v>-18.463102427604234</v>
      </c>
      <c r="P19" s="98">
        <v>75</v>
      </c>
      <c r="Q19" s="98">
        <v>25</v>
      </c>
      <c r="T19" s="76"/>
    </row>
    <row r="20" spans="1:20" x14ac:dyDescent="0.25">
      <c r="A20" s="65">
        <v>42887</v>
      </c>
      <c r="B20" s="98">
        <v>2.2513789693291724</v>
      </c>
      <c r="C20" s="98">
        <v>4.9097671408490635</v>
      </c>
      <c r="D20" s="98">
        <v>29.237367167878496</v>
      </c>
      <c r="E20" s="98">
        <v>5.6439670527005319</v>
      </c>
      <c r="F20" s="98">
        <v>0</v>
      </c>
      <c r="G20" s="98">
        <v>4.9567928092520903</v>
      </c>
      <c r="H20" s="98">
        <v>29.411764705882355</v>
      </c>
      <c r="I20" s="98">
        <v>5.8823529411764701</v>
      </c>
      <c r="J20" s="98">
        <v>30</v>
      </c>
      <c r="K20" s="98">
        <v>0.90639546555721706</v>
      </c>
      <c r="L20" s="98">
        <v>30</v>
      </c>
      <c r="M20" s="98">
        <v>-10</v>
      </c>
      <c r="N20" s="98">
        <v>50</v>
      </c>
      <c r="O20" s="98">
        <v>23.119130643486223</v>
      </c>
      <c r="P20" s="98">
        <v>0</v>
      </c>
      <c r="Q20" s="98">
        <v>0</v>
      </c>
      <c r="T20" s="76"/>
    </row>
    <row r="21" spans="1:20" x14ac:dyDescent="0.25">
      <c r="A21" s="65">
        <v>42979</v>
      </c>
      <c r="F21" s="98">
        <v>5.8823529411764701</v>
      </c>
      <c r="G21" s="98">
        <v>3.5753670453315594</v>
      </c>
      <c r="H21" s="98">
        <v>17.647058823529413</v>
      </c>
      <c r="I21" s="98">
        <v>17.647058823529413</v>
      </c>
      <c r="J21" s="98">
        <v>33.333333333333329</v>
      </c>
      <c r="K21" s="98">
        <v>46.909790021668158</v>
      </c>
      <c r="L21" s="98">
        <v>11.111111111111111</v>
      </c>
      <c r="M21" s="98">
        <v>-11.111111111111111</v>
      </c>
      <c r="N21" s="98">
        <v>33.333333333333329</v>
      </c>
      <c r="O21" s="98">
        <v>35.598680501999496</v>
      </c>
      <c r="P21" s="98">
        <v>0</v>
      </c>
      <c r="Q21" s="98">
        <v>66.666666666666657</v>
      </c>
      <c r="T21" s="76"/>
    </row>
    <row r="22" spans="1:20" x14ac:dyDescent="0.25">
      <c r="A22" s="65">
        <v>43070</v>
      </c>
      <c r="F22" s="98">
        <v>-9.0909090909090917</v>
      </c>
      <c r="G22" s="98">
        <v>-4.1944298332988472</v>
      </c>
      <c r="H22" s="98">
        <v>0</v>
      </c>
      <c r="I22" s="98">
        <v>-18.181818181818183</v>
      </c>
      <c r="J22" s="98">
        <v>0</v>
      </c>
      <c r="K22" s="98">
        <v>9.1377108276774699</v>
      </c>
      <c r="L22" s="98">
        <v>42.857142857142854</v>
      </c>
      <c r="M22" s="98">
        <v>14.285714285714285</v>
      </c>
      <c r="N22" s="98">
        <v>25</v>
      </c>
      <c r="O22" s="98">
        <v>-26.545780542222904</v>
      </c>
      <c r="P22" s="98">
        <v>25</v>
      </c>
      <c r="Q22" s="98">
        <v>-25</v>
      </c>
      <c r="T22" s="76"/>
    </row>
    <row r="23" spans="1:20" x14ac:dyDescent="0.25">
      <c r="A23" s="65">
        <v>43160</v>
      </c>
      <c r="F23" s="98">
        <v>18.75</v>
      </c>
      <c r="G23" s="98">
        <v>17.97240566140438</v>
      </c>
      <c r="H23" s="98">
        <v>6.25</v>
      </c>
      <c r="I23" s="98">
        <v>0</v>
      </c>
      <c r="J23" s="98">
        <v>0</v>
      </c>
      <c r="K23" s="98">
        <v>-0.25882021903680247</v>
      </c>
      <c r="L23" s="98">
        <v>0</v>
      </c>
      <c r="M23" s="98">
        <v>-11.111111111111111</v>
      </c>
      <c r="N23" s="98">
        <v>-25</v>
      </c>
      <c r="O23" s="98">
        <v>-32.684073333498262</v>
      </c>
      <c r="P23" s="98">
        <v>50</v>
      </c>
      <c r="Q23" s="98">
        <v>-25</v>
      </c>
      <c r="T23" s="76"/>
    </row>
    <row r="24" spans="1:20" x14ac:dyDescent="0.25">
      <c r="A24" s="65">
        <v>43252</v>
      </c>
      <c r="F24" s="73">
        <v>18.75</v>
      </c>
      <c r="G24" s="73">
        <v>17.204591583147476</v>
      </c>
      <c r="H24" s="73">
        <v>-6.25</v>
      </c>
      <c r="I24" s="73">
        <v>0</v>
      </c>
      <c r="J24" s="73">
        <f>(+'[1]Question 15'!$L$3)*100</f>
        <v>22.222222222222221</v>
      </c>
      <c r="K24" s="73">
        <v>-13.308734067583462</v>
      </c>
      <c r="L24" s="73">
        <f>(+'[1]Question 15'!$L$8)*100</f>
        <v>22.222222222222221</v>
      </c>
      <c r="M24" s="73">
        <f>(+'[1]Question 15'!$L$9)*100</f>
        <v>0</v>
      </c>
      <c r="N24" s="73">
        <f>(+'[2]Question 15'!$J$3)*100</f>
        <v>-25</v>
      </c>
      <c r="O24" s="73">
        <v>-17.65083521439982</v>
      </c>
      <c r="P24" s="73">
        <v>75</v>
      </c>
      <c r="Q24" s="73">
        <f>(+'[2]Question 15'!$J$10)*100</f>
        <v>-25</v>
      </c>
      <c r="T24" s="76"/>
    </row>
    <row r="25" spans="1:20" x14ac:dyDescent="0.25">
      <c r="A25" s="65">
        <v>43344</v>
      </c>
      <c r="F25" s="73">
        <v>7.6923076923076925</v>
      </c>
      <c r="G25" s="73">
        <v>6.8934328873853872</v>
      </c>
      <c r="H25" s="73">
        <v>0</v>
      </c>
      <c r="I25" s="73">
        <v>0</v>
      </c>
      <c r="J25" s="73">
        <v>22.222222222222221</v>
      </c>
      <c r="K25" s="73">
        <v>-9.5036049741939941</v>
      </c>
      <c r="L25" s="73">
        <v>11.111111111111111</v>
      </c>
      <c r="M25" s="73">
        <v>11.111111111111111</v>
      </c>
      <c r="N25" s="73">
        <v>50</v>
      </c>
      <c r="O25" s="73">
        <v>-15.944696966280119</v>
      </c>
      <c r="P25" s="73">
        <v>50</v>
      </c>
      <c r="Q25" s="73">
        <v>25</v>
      </c>
      <c r="T25" s="76"/>
    </row>
    <row r="26" spans="1:20" x14ac:dyDescent="0.25">
      <c r="A26" s="65">
        <v>43435</v>
      </c>
      <c r="F26" s="73">
        <v>43.75</v>
      </c>
      <c r="G26" s="73">
        <v>33.260665849472069</v>
      </c>
      <c r="H26" s="73">
        <v>0</v>
      </c>
      <c r="I26" s="73">
        <v>6.25</v>
      </c>
      <c r="J26" s="73">
        <v>0</v>
      </c>
      <c r="K26" s="73">
        <v>-2.4401636561402684</v>
      </c>
      <c r="L26" s="73">
        <v>22.222222222222221</v>
      </c>
      <c r="M26" s="73">
        <v>11.111111111111111</v>
      </c>
      <c r="N26" s="73">
        <v>50</v>
      </c>
      <c r="O26" s="73">
        <v>8.3037231820149415</v>
      </c>
      <c r="P26" s="73">
        <v>25</v>
      </c>
      <c r="Q26" s="73">
        <v>0</v>
      </c>
      <c r="R26" s="73"/>
      <c r="T26" s="76"/>
    </row>
    <row r="27" spans="1:20" x14ac:dyDescent="0.25">
      <c r="A27" s="65">
        <v>43525</v>
      </c>
      <c r="F27" s="73">
        <v>43.75</v>
      </c>
      <c r="G27" s="73">
        <v>28.175026317480427</v>
      </c>
      <c r="H27" s="73">
        <v>6.25</v>
      </c>
      <c r="I27" s="73">
        <v>12.5</v>
      </c>
      <c r="J27" s="73">
        <v>33.333333333333329</v>
      </c>
      <c r="K27" s="73">
        <v>25.377762721448477</v>
      </c>
      <c r="L27" s="73">
        <v>11.111111111111111</v>
      </c>
      <c r="M27" s="73">
        <v>0</v>
      </c>
      <c r="N27" s="73">
        <v>80</v>
      </c>
      <c r="O27" s="73">
        <v>52.951248501685363</v>
      </c>
      <c r="P27" s="73">
        <v>60</v>
      </c>
      <c r="Q27" s="73">
        <v>80</v>
      </c>
      <c r="R27" s="73"/>
      <c r="T27" s="76"/>
    </row>
    <row r="28" spans="1:20" x14ac:dyDescent="0.25">
      <c r="A28" s="65">
        <v>43617</v>
      </c>
      <c r="F28" s="73">
        <v>37.5</v>
      </c>
      <c r="G28" s="73">
        <v>33.289667300177904</v>
      </c>
      <c r="H28" s="73">
        <v>18.75</v>
      </c>
      <c r="I28" s="73">
        <v>12.5</v>
      </c>
      <c r="J28" s="73">
        <v>14.285714285714285</v>
      </c>
      <c r="K28" s="147">
        <v>33.135030919506299</v>
      </c>
      <c r="L28" s="73">
        <v>0</v>
      </c>
      <c r="M28" s="73">
        <v>14.285714285714301</v>
      </c>
      <c r="N28" s="73">
        <v>60</v>
      </c>
      <c r="O28" s="73">
        <v>20.011559360280099</v>
      </c>
      <c r="P28" s="73">
        <v>40</v>
      </c>
      <c r="Q28" s="73">
        <v>80</v>
      </c>
      <c r="T28" s="76"/>
    </row>
    <row r="29" spans="1:20" x14ac:dyDescent="0.25">
      <c r="A29" s="65">
        <v>43709</v>
      </c>
      <c r="B29" s="98"/>
      <c r="F29" s="73">
        <v>42.857142857142854</v>
      </c>
      <c r="G29" s="73">
        <v>18.5898757363335</v>
      </c>
      <c r="H29" s="73">
        <v>7.1428571428571423</v>
      </c>
      <c r="I29" s="73">
        <v>0</v>
      </c>
      <c r="J29" s="73">
        <v>75</v>
      </c>
      <c r="K29" s="147">
        <v>15.4516942186535</v>
      </c>
      <c r="L29" s="73">
        <v>25</v>
      </c>
      <c r="M29" s="73">
        <v>12.5</v>
      </c>
      <c r="N29" s="73">
        <v>80</v>
      </c>
      <c r="O29" s="147">
        <v>12.6921916495379</v>
      </c>
      <c r="P29" s="147">
        <v>-20</v>
      </c>
      <c r="Q29" s="147">
        <v>40</v>
      </c>
      <c r="T29" s="76"/>
    </row>
    <row r="30" spans="1:20" x14ac:dyDescent="0.25">
      <c r="T30" s="76"/>
    </row>
    <row r="31" spans="1:20" ht="21.75" customHeight="1" x14ac:dyDescent="0.25">
      <c r="T31" s="76"/>
    </row>
    <row r="32" spans="1:20" ht="18.75" customHeight="1" x14ac:dyDescent="0.25">
      <c r="T32" s="76"/>
    </row>
    <row r="33" spans="20:25" x14ac:dyDescent="0.25">
      <c r="T33" s="76"/>
    </row>
    <row r="34" spans="20:25" x14ac:dyDescent="0.25">
      <c r="T34" s="76"/>
      <c r="Y34" s="17" t="s">
        <v>30</v>
      </c>
    </row>
    <row r="35" spans="20:25" x14ac:dyDescent="0.25">
      <c r="T35" s="76"/>
    </row>
    <row r="36" spans="20:25" x14ac:dyDescent="0.25">
      <c r="T36" s="76"/>
    </row>
    <row r="37" spans="20:25" x14ac:dyDescent="0.25">
      <c r="T37" s="76"/>
    </row>
    <row r="38" spans="20:25" x14ac:dyDescent="0.25">
      <c r="T38" s="76"/>
    </row>
    <row r="39" spans="20:25" x14ac:dyDescent="0.25">
      <c r="T39" s="76"/>
    </row>
    <row r="40" spans="20:25" x14ac:dyDescent="0.25">
      <c r="T40" s="76"/>
    </row>
    <row r="41" spans="20:25" x14ac:dyDescent="0.25">
      <c r="T41" s="76"/>
    </row>
    <row r="42" spans="20:25" x14ac:dyDescent="0.25">
      <c r="T42" s="76"/>
    </row>
    <row r="43" spans="20:25" x14ac:dyDescent="0.25">
      <c r="T43" s="76"/>
    </row>
    <row r="44" spans="20:25" x14ac:dyDescent="0.25">
      <c r="T44" s="76"/>
    </row>
    <row r="45" spans="20:25" x14ac:dyDescent="0.25">
      <c r="T45" s="76"/>
    </row>
    <row r="46" spans="20:25" x14ac:dyDescent="0.25">
      <c r="T46" s="76"/>
    </row>
    <row r="47" spans="20:25" x14ac:dyDescent="0.25">
      <c r="T47" s="76"/>
    </row>
    <row r="48" spans="20:25" x14ac:dyDescent="0.25">
      <c r="T48" s="76"/>
    </row>
    <row r="49" spans="20:20" x14ac:dyDescent="0.25">
      <c r="T49" s="76"/>
    </row>
    <row r="50" spans="20:20" x14ac:dyDescent="0.25">
      <c r="T50" s="76"/>
    </row>
    <row r="51" spans="20:20" x14ac:dyDescent="0.25">
      <c r="T51" s="76"/>
    </row>
    <row r="52" spans="20:20" x14ac:dyDescent="0.25">
      <c r="T52" s="76"/>
    </row>
    <row r="53" spans="20:20" x14ac:dyDescent="0.25">
      <c r="T53" s="76"/>
    </row>
    <row r="54" spans="20:20" x14ac:dyDescent="0.25">
      <c r="T54" s="76"/>
    </row>
    <row r="55" spans="20:20" x14ac:dyDescent="0.25">
      <c r="T55" s="76"/>
    </row>
    <row r="56" spans="20:20" x14ac:dyDescent="0.25">
      <c r="T56" s="76"/>
    </row>
    <row r="57" spans="20:20" x14ac:dyDescent="0.25">
      <c r="T57" s="76"/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44"/>
  <sheetViews>
    <sheetView zoomScale="80" zoomScaleNormal="80" workbookViewId="0"/>
  </sheetViews>
  <sheetFormatPr baseColWidth="10" defaultRowHeight="15" x14ac:dyDescent="0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5.42578125" style="17" customWidth="1"/>
    <col min="18" max="16384" width="11.42578125" style="17"/>
  </cols>
  <sheetData>
    <row r="1" spans="1:11" x14ac:dyDescent="0.25">
      <c r="A1" s="17" t="s">
        <v>83</v>
      </c>
      <c r="B1" s="17" t="s">
        <v>84</v>
      </c>
      <c r="C1" s="17" t="s">
        <v>84</v>
      </c>
      <c r="D1" s="17" t="s">
        <v>84</v>
      </c>
      <c r="E1" s="17" t="s">
        <v>84</v>
      </c>
      <c r="F1" s="17" t="s">
        <v>84</v>
      </c>
      <c r="G1" s="17" t="s">
        <v>84</v>
      </c>
      <c r="H1" s="17" t="s">
        <v>84</v>
      </c>
      <c r="K1" s="63"/>
    </row>
    <row r="2" spans="1:11" x14ac:dyDescent="0.25">
      <c r="A2" s="65"/>
      <c r="B2" s="17" t="s">
        <v>151</v>
      </c>
    </row>
    <row r="3" spans="1:11" x14ac:dyDescent="0.25">
      <c r="A3" s="17" t="s">
        <v>0</v>
      </c>
      <c r="K3" s="63" t="s">
        <v>110</v>
      </c>
    </row>
    <row r="4" spans="1:11" ht="15" customHeight="1" x14ac:dyDescent="0.25">
      <c r="A4" s="17" t="s">
        <v>1</v>
      </c>
    </row>
    <row r="5" spans="1:11" x14ac:dyDescent="0.25">
      <c r="A5" s="17" t="s">
        <v>16</v>
      </c>
      <c r="K5" s="63"/>
    </row>
    <row r="6" spans="1:11" ht="15" customHeight="1" x14ac:dyDescent="0.25">
      <c r="I6" s="98"/>
    </row>
    <row r="7" spans="1:11" x14ac:dyDescent="0.25">
      <c r="B7" s="90">
        <v>43709</v>
      </c>
      <c r="C7" s="90"/>
      <c r="D7" s="90"/>
      <c r="I7" s="98"/>
    </row>
    <row r="8" spans="1:11" ht="15" customHeight="1" x14ac:dyDescent="0.25">
      <c r="B8" s="91" t="s">
        <v>0</v>
      </c>
      <c r="C8" s="92" t="s">
        <v>1</v>
      </c>
      <c r="D8" s="92" t="s">
        <v>16</v>
      </c>
      <c r="E8" s="54"/>
      <c r="F8" s="93"/>
      <c r="G8" s="94"/>
      <c r="H8" s="92"/>
      <c r="I8" s="98"/>
    </row>
    <row r="9" spans="1:11" x14ac:dyDescent="0.25">
      <c r="A9" s="95" t="s">
        <v>2</v>
      </c>
      <c r="B9" s="96">
        <v>36.512499999999996</v>
      </c>
      <c r="C9" s="96">
        <v>39.833333333333336</v>
      </c>
      <c r="D9" s="23">
        <v>5.3444180522565299</v>
      </c>
      <c r="E9" s="97">
        <f>B9-B17</f>
        <v>14.719390443716232</v>
      </c>
      <c r="F9" s="97">
        <f t="shared" ref="F9:G9" si="0">C9-C17</f>
        <v>0.1533658811379226</v>
      </c>
      <c r="G9" s="97">
        <f t="shared" si="0"/>
        <v>0.71239968448362312</v>
      </c>
      <c r="H9" s="98"/>
    </row>
    <row r="10" spans="1:11" x14ac:dyDescent="0.25">
      <c r="A10" s="95" t="s">
        <v>3</v>
      </c>
      <c r="B10" s="96">
        <v>23.880000000000003</v>
      </c>
      <c r="C10" s="96">
        <v>25.166666666666664</v>
      </c>
      <c r="D10" s="23">
        <v>11.3714285714286</v>
      </c>
      <c r="E10" s="97">
        <f t="shared" ref="E10:E12" si="1">B10-B18</f>
        <v>-14.200319586417571</v>
      </c>
      <c r="F10" s="97">
        <f t="shared" ref="F10:F12" si="2">C10-C18</f>
        <v>-16.242729306487703</v>
      </c>
      <c r="G10" s="97">
        <f t="shared" ref="G10:G12" si="3">D10-D18</f>
        <v>6.9633243746123918</v>
      </c>
      <c r="H10" s="98"/>
    </row>
    <row r="11" spans="1:11" x14ac:dyDescent="0.25">
      <c r="A11" s="95" t="s">
        <v>4</v>
      </c>
      <c r="B11" s="96">
        <v>21.666666666666668</v>
      </c>
      <c r="C11" s="96">
        <v>32.333333333333329</v>
      </c>
      <c r="D11" s="23">
        <v>12.7803379416283</v>
      </c>
      <c r="E11" s="97">
        <f t="shared" si="1"/>
        <v>6.4694293874220428</v>
      </c>
      <c r="F11" s="97">
        <f t="shared" si="2"/>
        <v>3.9262452107279628</v>
      </c>
      <c r="G11" s="97">
        <f t="shared" si="3"/>
        <v>9.3017613257967824</v>
      </c>
      <c r="H11" s="98"/>
    </row>
    <row r="12" spans="1:11" x14ac:dyDescent="0.25">
      <c r="A12" s="95" t="s">
        <v>5</v>
      </c>
      <c r="B12" s="96">
        <v>25.325000000000003</v>
      </c>
      <c r="C12" s="96">
        <v>25</v>
      </c>
      <c r="D12" s="23">
        <v>26.7130518234165</v>
      </c>
      <c r="E12" s="97">
        <f t="shared" si="1"/>
        <v>-0.94261467270148103</v>
      </c>
      <c r="F12" s="97">
        <f t="shared" si="2"/>
        <v>-5</v>
      </c>
      <c r="G12" s="97">
        <f t="shared" si="3"/>
        <v>11.893163989076552</v>
      </c>
      <c r="H12" s="98"/>
    </row>
    <row r="13" spans="1:11" ht="15" customHeight="1" x14ac:dyDescent="0.25">
      <c r="B13" s="98"/>
      <c r="C13" s="98"/>
      <c r="D13" s="98"/>
    </row>
    <row r="15" spans="1:11" ht="15" customHeight="1" x14ac:dyDescent="0.25">
      <c r="B15" s="90">
        <v>43617</v>
      </c>
    </row>
    <row r="16" spans="1:11" x14ac:dyDescent="0.25">
      <c r="B16" s="91" t="s">
        <v>0</v>
      </c>
      <c r="C16" s="92" t="s">
        <v>1</v>
      </c>
      <c r="D16" s="92" t="s">
        <v>16</v>
      </c>
    </row>
    <row r="17" spans="1:6" x14ac:dyDescent="0.25">
      <c r="A17" s="95" t="s">
        <v>2</v>
      </c>
      <c r="B17" s="96">
        <v>21.793109556283763</v>
      </c>
      <c r="C17" s="96">
        <v>39.679967452195413</v>
      </c>
      <c r="D17" s="96">
        <v>4.6320183677729068</v>
      </c>
      <c r="E17" s="17">
        <v>4.6782703815713269</v>
      </c>
      <c r="F17" s="17">
        <v>100</v>
      </c>
    </row>
    <row r="18" spans="1:6" x14ac:dyDescent="0.25">
      <c r="A18" s="95" t="s">
        <v>3</v>
      </c>
      <c r="B18" s="96">
        <v>38.080319586417573</v>
      </c>
      <c r="C18" s="96">
        <v>41.409395973154368</v>
      </c>
      <c r="D18" s="96">
        <v>4.4081041968162085</v>
      </c>
      <c r="E18" s="17">
        <v>6.4468085106382977</v>
      </c>
    </row>
    <row r="19" spans="1:6" x14ac:dyDescent="0.25">
      <c r="A19" s="95" t="s">
        <v>4</v>
      </c>
      <c r="B19" s="96">
        <v>15.197237279244625</v>
      </c>
      <c r="C19" s="96">
        <v>28.407088122605366</v>
      </c>
      <c r="D19" s="96">
        <v>3.4785766158315177</v>
      </c>
      <c r="E19" s="17">
        <v>3.0818965517241383</v>
      </c>
    </row>
    <row r="20" spans="1:6" ht="15" customHeight="1" x14ac:dyDescent="0.25">
      <c r="A20" s="95" t="s">
        <v>5</v>
      </c>
      <c r="B20" s="96">
        <v>26.267614672701484</v>
      </c>
      <c r="C20" s="96">
        <v>30</v>
      </c>
      <c r="D20" s="96">
        <v>14.819887834339948</v>
      </c>
      <c r="E20" s="17">
        <v>21.168478260869566</v>
      </c>
    </row>
    <row r="22" spans="1:6" ht="15" customHeight="1" x14ac:dyDescent="0.25"/>
    <row r="37" spans="11:11" x14ac:dyDescent="0.25">
      <c r="K37" s="131"/>
    </row>
    <row r="44" spans="11:11" x14ac:dyDescent="0.25">
      <c r="K44" s="66" t="s">
        <v>85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S60"/>
  <sheetViews>
    <sheetView zoomScale="60" zoomScaleNormal="60" zoomScaleSheetLayoutView="85" workbookViewId="0"/>
  </sheetViews>
  <sheetFormatPr baseColWidth="10" defaultRowHeight="15" x14ac:dyDescent="0.25"/>
  <cols>
    <col min="1" max="1" width="11.42578125" style="54"/>
    <col min="2" max="2" width="17.28515625" style="54" customWidth="1"/>
    <col min="3" max="3" width="16" style="54" customWidth="1"/>
    <col min="4" max="4" width="15.7109375" style="54" customWidth="1"/>
    <col min="5" max="7" width="15.5703125" style="54" customWidth="1"/>
    <col min="8" max="16384" width="11.42578125" style="54"/>
  </cols>
  <sheetData>
    <row r="1" spans="1:26" x14ac:dyDescent="0.25">
      <c r="A1" s="54" t="s">
        <v>126</v>
      </c>
    </row>
    <row r="2" spans="1:26" x14ac:dyDescent="0.25">
      <c r="B2" s="54" t="s">
        <v>151</v>
      </c>
    </row>
    <row r="3" spans="1:26" x14ac:dyDescent="0.25">
      <c r="A3" s="58" t="s">
        <v>0</v>
      </c>
      <c r="B3" s="99"/>
    </row>
    <row r="4" spans="1:26" x14ac:dyDescent="0.25">
      <c r="F4" s="87"/>
      <c r="G4" s="87"/>
    </row>
    <row r="5" spans="1:26" x14ac:dyDescent="0.25">
      <c r="A5" s="54" t="s">
        <v>79</v>
      </c>
      <c r="B5" s="83" t="s">
        <v>82</v>
      </c>
      <c r="C5" s="83" t="s">
        <v>3</v>
      </c>
      <c r="D5" s="83" t="s">
        <v>4</v>
      </c>
      <c r="E5" s="83" t="s">
        <v>5</v>
      </c>
      <c r="F5" s="87"/>
      <c r="G5" s="87"/>
    </row>
    <row r="6" spans="1:26" x14ac:dyDescent="0.25">
      <c r="A6" s="85">
        <v>39508</v>
      </c>
      <c r="B6" s="86">
        <v>0</v>
      </c>
      <c r="C6" s="86">
        <v>-16.666666666666664</v>
      </c>
      <c r="D6" s="86">
        <v>0</v>
      </c>
      <c r="E6" s="86">
        <v>-33.333333333333329</v>
      </c>
      <c r="F6" s="87"/>
      <c r="G6" s="87"/>
      <c r="H6" s="140" t="s">
        <v>67</v>
      </c>
    </row>
    <row r="7" spans="1:26" x14ac:dyDescent="0.25">
      <c r="A7" s="85">
        <v>39630</v>
      </c>
      <c r="B7" s="86">
        <v>-35.714285714285715</v>
      </c>
      <c r="C7" s="86">
        <v>-64.285714285714292</v>
      </c>
      <c r="D7" s="86">
        <v>0</v>
      </c>
      <c r="E7" s="86">
        <v>-14.285714285714285</v>
      </c>
      <c r="F7" s="87"/>
      <c r="G7" s="87"/>
      <c r="H7" s="141" t="s">
        <v>81</v>
      </c>
    </row>
    <row r="8" spans="1:26" x14ac:dyDescent="0.25">
      <c r="A8" s="85">
        <v>39722</v>
      </c>
      <c r="B8" s="86">
        <v>-78.571428571428569</v>
      </c>
      <c r="C8" s="86">
        <v>-71.428571428571431</v>
      </c>
      <c r="D8" s="86">
        <v>-21.428571428571427</v>
      </c>
      <c r="E8" s="86">
        <v>-35.714285714285715</v>
      </c>
      <c r="F8" s="87"/>
      <c r="G8" s="87"/>
    </row>
    <row r="9" spans="1:26" x14ac:dyDescent="0.25">
      <c r="A9" s="85">
        <v>39783</v>
      </c>
      <c r="B9" s="86">
        <v>-80</v>
      </c>
      <c r="C9" s="86">
        <v>-73.333333333333329</v>
      </c>
      <c r="D9" s="86">
        <v>-20</v>
      </c>
      <c r="E9" s="86">
        <v>-40</v>
      </c>
      <c r="F9" s="87"/>
      <c r="G9" s="87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</row>
    <row r="10" spans="1:26" x14ac:dyDescent="0.25">
      <c r="A10" s="85">
        <v>39873</v>
      </c>
      <c r="B10" s="86">
        <v>-77.777777777777786</v>
      </c>
      <c r="C10" s="86">
        <v>-50</v>
      </c>
      <c r="D10" s="86">
        <v>-27.777777777777779</v>
      </c>
      <c r="E10" s="86">
        <v>-55.555555555555557</v>
      </c>
      <c r="F10" s="87"/>
      <c r="G10" s="87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</row>
    <row r="11" spans="1:26" x14ac:dyDescent="0.25">
      <c r="A11" s="85">
        <v>39965</v>
      </c>
      <c r="B11" s="86">
        <v>-52.631578947368418</v>
      </c>
      <c r="C11" s="86">
        <v>-52.631578947368418</v>
      </c>
      <c r="D11" s="86">
        <v>-10.526315789473683</v>
      </c>
      <c r="E11" s="86">
        <v>-36.84210526315789</v>
      </c>
      <c r="F11" s="87"/>
      <c r="G11" s="87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</row>
    <row r="12" spans="1:26" x14ac:dyDescent="0.25">
      <c r="A12" s="85">
        <v>40057</v>
      </c>
      <c r="B12" s="86">
        <v>-50</v>
      </c>
      <c r="C12" s="86">
        <v>-27.777777777777779</v>
      </c>
      <c r="D12" s="86">
        <v>-11.111111111111111</v>
      </c>
      <c r="E12" s="86">
        <v>-44.444444444444443</v>
      </c>
      <c r="F12" s="87"/>
      <c r="G12" s="87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</row>
    <row r="13" spans="1:26" x14ac:dyDescent="0.25">
      <c r="A13" s="85">
        <v>40148</v>
      </c>
      <c r="B13" s="86">
        <v>-41.17647058823529</v>
      </c>
      <c r="C13" s="86">
        <v>-35.294117647058826</v>
      </c>
      <c r="D13" s="86">
        <v>0</v>
      </c>
      <c r="E13" s="86">
        <v>-29.411764705882355</v>
      </c>
      <c r="F13" s="87"/>
      <c r="G13" s="87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</row>
    <row r="14" spans="1:26" x14ac:dyDescent="0.25">
      <c r="A14" s="85">
        <v>40238</v>
      </c>
      <c r="B14" s="86">
        <v>-33.333333333333329</v>
      </c>
      <c r="C14" s="86">
        <v>-22.222222222222221</v>
      </c>
      <c r="D14" s="86">
        <v>-11.111111111111111</v>
      </c>
      <c r="E14" s="86">
        <v>-16.666666666666664</v>
      </c>
      <c r="F14" s="87"/>
      <c r="G14" s="87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</row>
    <row r="15" spans="1:26" x14ac:dyDescent="0.25">
      <c r="A15" s="85">
        <v>40330</v>
      </c>
      <c r="B15" s="86">
        <v>0</v>
      </c>
      <c r="C15" s="86">
        <v>-11.111111111111111</v>
      </c>
      <c r="D15" s="86">
        <v>0</v>
      </c>
      <c r="E15" s="86">
        <v>-27.777777777777779</v>
      </c>
      <c r="F15" s="87"/>
      <c r="G15" s="87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</row>
    <row r="16" spans="1:26" x14ac:dyDescent="0.25">
      <c r="A16" s="85">
        <v>40422</v>
      </c>
      <c r="B16" s="86">
        <v>15.789473684210526</v>
      </c>
      <c r="C16" s="86">
        <v>0</v>
      </c>
      <c r="D16" s="86">
        <v>0</v>
      </c>
      <c r="E16" s="86">
        <v>-21.052631578947366</v>
      </c>
      <c r="F16" s="87"/>
      <c r="G16" s="87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</row>
    <row r="17" spans="1:26" x14ac:dyDescent="0.25">
      <c r="A17" s="85">
        <v>40513</v>
      </c>
      <c r="B17" s="86">
        <v>17.647058823529413</v>
      </c>
      <c r="C17" s="86">
        <v>11.76470588235294</v>
      </c>
      <c r="D17" s="86">
        <v>5.8823529411764701</v>
      </c>
      <c r="E17" s="86">
        <v>-23.52941176470588</v>
      </c>
      <c r="F17" s="87"/>
      <c r="G17" s="87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</row>
    <row r="18" spans="1:26" x14ac:dyDescent="0.25">
      <c r="A18" s="85">
        <v>40603</v>
      </c>
      <c r="B18" s="86">
        <v>5.2631578947368416</v>
      </c>
      <c r="C18" s="86">
        <v>5.2631578947368416</v>
      </c>
      <c r="D18" s="86">
        <v>5.2631578947368416</v>
      </c>
      <c r="E18" s="86">
        <v>10.526315789473683</v>
      </c>
      <c r="F18" s="87"/>
      <c r="G18" s="87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</row>
    <row r="19" spans="1:26" x14ac:dyDescent="0.25">
      <c r="A19" s="85">
        <v>40695</v>
      </c>
      <c r="B19" s="86">
        <v>-16.666666666666664</v>
      </c>
      <c r="C19" s="86">
        <v>-11.111111111111111</v>
      </c>
      <c r="D19" s="86">
        <v>11.111111111111111</v>
      </c>
      <c r="E19" s="86">
        <v>-5.5555555555555554</v>
      </c>
      <c r="F19" s="87"/>
      <c r="G19" s="87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</row>
    <row r="20" spans="1:26" x14ac:dyDescent="0.25">
      <c r="A20" s="85">
        <v>40787</v>
      </c>
      <c r="B20" s="86">
        <v>-4.7619047619047619</v>
      </c>
      <c r="C20" s="86">
        <v>-4.7619047619047619</v>
      </c>
      <c r="D20" s="86">
        <v>9.5238095238095237</v>
      </c>
      <c r="E20" s="86">
        <v>-14.285714285714285</v>
      </c>
      <c r="F20" s="87"/>
      <c r="G20" s="87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</row>
    <row r="21" spans="1:26" x14ac:dyDescent="0.25">
      <c r="A21" s="85">
        <v>40878</v>
      </c>
      <c r="B21" s="86">
        <v>-23.809523809523807</v>
      </c>
      <c r="C21" s="86">
        <v>-14.285714285714285</v>
      </c>
      <c r="D21" s="86">
        <v>9.5238095238095237</v>
      </c>
      <c r="E21" s="86">
        <v>-9.5238095238095237</v>
      </c>
      <c r="F21" s="87"/>
      <c r="G21" s="87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</row>
    <row r="22" spans="1:26" x14ac:dyDescent="0.25">
      <c r="A22" s="85">
        <v>40969</v>
      </c>
      <c r="B22" s="86">
        <v>-38.888888888888893</v>
      </c>
      <c r="C22" s="86">
        <v>-23.809523809523807</v>
      </c>
      <c r="D22" s="86">
        <v>21.428571428571427</v>
      </c>
      <c r="E22" s="86">
        <v>-23.076923076923077</v>
      </c>
      <c r="F22" s="87"/>
      <c r="G22" s="87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</row>
    <row r="23" spans="1:26" x14ac:dyDescent="0.25">
      <c r="A23" s="85">
        <v>41061</v>
      </c>
      <c r="B23" s="86">
        <v>-52.631578947368418</v>
      </c>
      <c r="C23" s="86">
        <v>-30</v>
      </c>
      <c r="D23" s="86">
        <v>-14.285714285714285</v>
      </c>
      <c r="E23" s="86">
        <v>-45.454545454545453</v>
      </c>
      <c r="F23" s="87"/>
      <c r="G23" s="87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</row>
    <row r="24" spans="1:26" x14ac:dyDescent="0.25">
      <c r="A24" s="85">
        <v>41153</v>
      </c>
      <c r="B24" s="86">
        <v>-50</v>
      </c>
      <c r="C24" s="86">
        <v>-25</v>
      </c>
      <c r="D24" s="86">
        <v>0</v>
      </c>
      <c r="E24" s="86">
        <v>-20</v>
      </c>
      <c r="F24" s="87"/>
      <c r="G24" s="87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</row>
    <row r="25" spans="1:26" x14ac:dyDescent="0.25">
      <c r="A25" s="85">
        <v>41244</v>
      </c>
      <c r="B25" s="86">
        <v>-45.454545454545453</v>
      </c>
      <c r="C25" s="86">
        <v>-40.909090909090914</v>
      </c>
      <c r="D25" s="86">
        <v>-7.1428571428571423</v>
      </c>
      <c r="E25" s="86">
        <v>-41.666666666666671</v>
      </c>
      <c r="F25" s="87"/>
      <c r="G25" s="88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</row>
    <row r="26" spans="1:26" x14ac:dyDescent="0.25">
      <c r="A26" s="85">
        <v>41334</v>
      </c>
      <c r="B26" s="86">
        <v>-47.368421052631575</v>
      </c>
      <c r="C26" s="86">
        <v>-40</v>
      </c>
      <c r="D26" s="86">
        <v>-7.6923076923076925</v>
      </c>
      <c r="E26" s="86">
        <v>-36.363636363636367</v>
      </c>
      <c r="F26" s="87"/>
      <c r="G26" s="88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</row>
    <row r="27" spans="1:26" x14ac:dyDescent="0.25">
      <c r="A27" s="85">
        <v>41426</v>
      </c>
      <c r="B27" s="86">
        <v>-37.5</v>
      </c>
      <c r="C27" s="86">
        <v>-44.444444444444443</v>
      </c>
      <c r="D27" s="86">
        <v>18.181818181818183</v>
      </c>
      <c r="E27" s="86">
        <v>-44.444444444444443</v>
      </c>
      <c r="F27" s="87"/>
      <c r="G27" s="88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</row>
    <row r="28" spans="1:26" x14ac:dyDescent="0.25">
      <c r="A28" s="85">
        <v>41518</v>
      </c>
      <c r="B28" s="86">
        <v>-21.052631578947366</v>
      </c>
      <c r="C28" s="86">
        <v>-31.578947368421101</v>
      </c>
      <c r="D28" s="86">
        <v>0</v>
      </c>
      <c r="E28" s="86">
        <v>-33.333333333333329</v>
      </c>
      <c r="F28" s="87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</row>
    <row r="29" spans="1:26" x14ac:dyDescent="0.25">
      <c r="A29" s="85">
        <v>41609</v>
      </c>
      <c r="B29" s="86">
        <v>-12.5</v>
      </c>
      <c r="C29" s="89">
        <v>-29.411764705882348</v>
      </c>
      <c r="D29" s="86">
        <v>0</v>
      </c>
      <c r="E29" s="86">
        <v>-42.857142857142854</v>
      </c>
      <c r="F29" s="87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</row>
    <row r="30" spans="1:26" x14ac:dyDescent="0.25">
      <c r="A30" s="85">
        <v>41699</v>
      </c>
      <c r="B30" s="89">
        <v>11.76470588235294</v>
      </c>
      <c r="C30" s="86">
        <v>-26.315789473684209</v>
      </c>
      <c r="D30" s="86">
        <v>11.111111111111111</v>
      </c>
      <c r="E30" s="86">
        <v>-33.333333333333329</v>
      </c>
      <c r="F30" s="87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</row>
    <row r="31" spans="1:26" x14ac:dyDescent="0.25">
      <c r="A31" s="85">
        <v>41791</v>
      </c>
      <c r="B31" s="89">
        <v>-17.647058823529413</v>
      </c>
      <c r="C31" s="89">
        <v>-23.52941176470588</v>
      </c>
      <c r="D31" s="89">
        <v>0</v>
      </c>
      <c r="E31" s="89">
        <v>-22.222222222222221</v>
      </c>
      <c r="F31" s="87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  <c r="S31" s="149"/>
      <c r="T31" s="149"/>
      <c r="U31" s="149"/>
      <c r="V31" s="149"/>
      <c r="W31" s="149"/>
      <c r="X31" s="149"/>
      <c r="Y31" s="149"/>
      <c r="Z31" s="149"/>
    </row>
    <row r="32" spans="1:26" x14ac:dyDescent="0.25">
      <c r="A32" s="85">
        <v>41883</v>
      </c>
      <c r="B32" s="89">
        <v>-21.428571428571427</v>
      </c>
      <c r="C32" s="89">
        <v>-31.25</v>
      </c>
      <c r="D32" s="89">
        <v>0</v>
      </c>
      <c r="E32" s="89">
        <v>-25</v>
      </c>
      <c r="F32" s="87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</row>
    <row r="33" spans="1:26" x14ac:dyDescent="0.25">
      <c r="A33" s="85">
        <v>41974</v>
      </c>
      <c r="B33" s="89">
        <v>0</v>
      </c>
      <c r="C33" s="89">
        <v>7.6923076923076925</v>
      </c>
      <c r="D33" s="89">
        <v>-11.111111111111111</v>
      </c>
      <c r="E33" s="89">
        <v>-28.571428571428569</v>
      </c>
      <c r="F33" s="87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</row>
    <row r="34" spans="1:26" x14ac:dyDescent="0.25">
      <c r="A34" s="85">
        <v>42064</v>
      </c>
      <c r="B34" s="89">
        <v>-23.076923076923077</v>
      </c>
      <c r="C34" s="89">
        <v>-38.461538461538467</v>
      </c>
      <c r="D34" s="89">
        <v>-28.571428571428569</v>
      </c>
      <c r="E34" s="89">
        <v>-16.666666666666664</v>
      </c>
      <c r="F34" s="87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  <c r="S34" s="149"/>
      <c r="T34" s="149"/>
      <c r="U34" s="149"/>
      <c r="V34" s="149"/>
      <c r="W34" s="149"/>
      <c r="X34" s="149"/>
      <c r="Y34" s="149"/>
      <c r="Z34" s="149"/>
    </row>
    <row r="35" spans="1:26" x14ac:dyDescent="0.25">
      <c r="A35" s="85">
        <v>42156</v>
      </c>
      <c r="B35" s="89">
        <v>-46.666666666666664</v>
      </c>
      <c r="C35" s="89">
        <v>-37.5</v>
      </c>
      <c r="D35" s="89">
        <v>-27.27272727272727</v>
      </c>
      <c r="E35" s="89">
        <v>-55.555555555555557</v>
      </c>
      <c r="F35" s="87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</row>
    <row r="36" spans="1:26" x14ac:dyDescent="0.25">
      <c r="A36" s="85">
        <v>42248</v>
      </c>
      <c r="B36" s="89">
        <v>-66.666666666666657</v>
      </c>
      <c r="C36" s="89">
        <v>-57.142857142857139</v>
      </c>
      <c r="D36" s="89">
        <v>-22.222222222222221</v>
      </c>
      <c r="E36" s="89">
        <v>-75</v>
      </c>
      <c r="F36" s="87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</row>
    <row r="37" spans="1:26" x14ac:dyDescent="0.25">
      <c r="A37" s="85">
        <v>42339</v>
      </c>
      <c r="B37" s="89">
        <v>-46.153846153846153</v>
      </c>
      <c r="C37" s="89">
        <v>-66.666666666666657</v>
      </c>
      <c r="D37" s="89">
        <v>-20</v>
      </c>
      <c r="E37" s="89">
        <v>-62.5</v>
      </c>
      <c r="F37" s="87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</row>
    <row r="38" spans="1:26" x14ac:dyDescent="0.25">
      <c r="A38" s="85">
        <v>42430</v>
      </c>
      <c r="B38" s="89">
        <v>-38.461538461538467</v>
      </c>
      <c r="C38" s="89">
        <v>-53.333333333333336</v>
      </c>
      <c r="D38" s="89">
        <v>-14.285714285714285</v>
      </c>
      <c r="E38" s="89">
        <v>-33.333333333333329</v>
      </c>
      <c r="F38" s="87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</row>
    <row r="39" spans="1:26" x14ac:dyDescent="0.25">
      <c r="A39" s="85">
        <v>42522</v>
      </c>
      <c r="B39" s="89">
        <v>-53.333333333333336</v>
      </c>
      <c r="C39" s="89">
        <v>-53.333333333333336</v>
      </c>
      <c r="D39" s="89">
        <v>-28.571428571428569</v>
      </c>
      <c r="E39" s="89">
        <v>-44.444444444444443</v>
      </c>
      <c r="F39" s="87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</row>
    <row r="40" spans="1:26" x14ac:dyDescent="0.25">
      <c r="A40" s="85">
        <v>42614</v>
      </c>
      <c r="B40" s="89">
        <v>-46.153846153846153</v>
      </c>
      <c r="C40" s="89">
        <v>-64.285714285714292</v>
      </c>
      <c r="D40" s="89">
        <v>0</v>
      </c>
      <c r="E40" s="89">
        <v>-14.285714285714285</v>
      </c>
      <c r="F40" s="87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</row>
    <row r="41" spans="1:26" x14ac:dyDescent="0.25">
      <c r="A41" s="85">
        <v>42705</v>
      </c>
      <c r="B41" s="89">
        <v>-42.857142857142854</v>
      </c>
      <c r="C41" s="89">
        <v>-33.333333333333329</v>
      </c>
      <c r="D41" s="89">
        <v>0</v>
      </c>
      <c r="E41" s="89">
        <v>-33.333333333333329</v>
      </c>
      <c r="F41" s="87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</row>
    <row r="42" spans="1:26" x14ac:dyDescent="0.25">
      <c r="A42" s="85">
        <v>42795</v>
      </c>
      <c r="B42" s="89">
        <v>-23.076923076923077</v>
      </c>
      <c r="C42" s="89">
        <v>-33.333333333333329</v>
      </c>
      <c r="D42" s="89">
        <v>-25</v>
      </c>
      <c r="E42" s="89">
        <v>-30</v>
      </c>
      <c r="F42" s="87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</row>
    <row r="43" spans="1:26" x14ac:dyDescent="0.25">
      <c r="A43" s="85">
        <v>42887</v>
      </c>
      <c r="B43" s="89">
        <v>-69.230769230769226</v>
      </c>
      <c r="C43" s="89">
        <v>-50</v>
      </c>
      <c r="D43" s="89">
        <v>11.111111111111111</v>
      </c>
      <c r="E43" s="89">
        <v>-11.111111111111111</v>
      </c>
      <c r="F43" s="87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</row>
    <row r="44" spans="1:26" x14ac:dyDescent="0.25">
      <c r="A44" s="85">
        <v>42979</v>
      </c>
      <c r="B44" s="89">
        <v>-69.230769230769226</v>
      </c>
      <c r="C44" s="89">
        <v>-31.25</v>
      </c>
      <c r="D44" s="89">
        <v>-22.222222222222221</v>
      </c>
      <c r="E44" s="89">
        <v>-60</v>
      </c>
      <c r="F44" s="87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</row>
    <row r="45" spans="1:26" x14ac:dyDescent="0.25">
      <c r="A45" s="85">
        <v>43070</v>
      </c>
      <c r="B45" s="89">
        <v>-77.777777777777786</v>
      </c>
      <c r="C45" s="89">
        <v>-60</v>
      </c>
      <c r="D45" s="89">
        <v>-75</v>
      </c>
      <c r="E45" s="89">
        <v>-25</v>
      </c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</row>
    <row r="46" spans="1:26" x14ac:dyDescent="0.25">
      <c r="A46" s="85">
        <v>43160</v>
      </c>
      <c r="B46" s="89">
        <v>-25</v>
      </c>
      <c r="C46" s="89">
        <v>-28.571428571428569</v>
      </c>
      <c r="D46" s="89">
        <v>-14.285714285714285</v>
      </c>
      <c r="E46" s="89">
        <v>-11.111111111111111</v>
      </c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</row>
    <row r="47" spans="1:26" x14ac:dyDescent="0.25">
      <c r="A47" s="85">
        <v>43252</v>
      </c>
      <c r="B47" s="89">
        <v>-11.111111111111111</v>
      </c>
      <c r="C47" s="89">
        <v>-40</v>
      </c>
      <c r="D47" s="89">
        <v>-50</v>
      </c>
      <c r="E47" s="89">
        <v>-33.333333333333329</v>
      </c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</row>
    <row r="48" spans="1:26" x14ac:dyDescent="0.25">
      <c r="A48" s="85">
        <v>43344</v>
      </c>
      <c r="B48" s="89">
        <v>-12.5</v>
      </c>
      <c r="C48" s="89">
        <v>-30.76923076923077</v>
      </c>
      <c r="D48" s="89">
        <v>-16.666666666666664</v>
      </c>
      <c r="E48" s="89">
        <v>-33.333333333333329</v>
      </c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</row>
    <row r="49" spans="1:45" x14ac:dyDescent="0.25">
      <c r="A49" s="85">
        <v>43435</v>
      </c>
      <c r="B49" s="89">
        <v>0</v>
      </c>
      <c r="C49" s="89">
        <v>0</v>
      </c>
      <c r="D49" s="89">
        <v>-20</v>
      </c>
      <c r="E49" s="89">
        <v>14.285714285714285</v>
      </c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</row>
    <row r="50" spans="1:45" x14ac:dyDescent="0.25">
      <c r="A50" s="85">
        <v>43525</v>
      </c>
      <c r="B50" s="89">
        <v>15.384615384615385</v>
      </c>
      <c r="C50" s="89">
        <v>13.333333333333334</v>
      </c>
      <c r="D50" s="89">
        <v>33.333333333333329</v>
      </c>
      <c r="E50" s="89">
        <v>25</v>
      </c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</row>
    <row r="51" spans="1:45" x14ac:dyDescent="0.25">
      <c r="A51" s="85">
        <v>43617</v>
      </c>
      <c r="B51" s="89">
        <v>-16.666666666666664</v>
      </c>
      <c r="C51" s="89">
        <v>-27.27272727272727</v>
      </c>
      <c r="D51" s="89">
        <v>0</v>
      </c>
      <c r="E51" s="89">
        <v>-33.333333333333329</v>
      </c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</row>
    <row r="52" spans="1:45" x14ac:dyDescent="0.25">
      <c r="A52" s="85">
        <v>43709</v>
      </c>
      <c r="B52" s="89">
        <v>0</v>
      </c>
      <c r="C52" s="89">
        <v>0</v>
      </c>
      <c r="D52" s="89">
        <v>25</v>
      </c>
      <c r="E52" s="89">
        <v>0</v>
      </c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</row>
    <row r="53" spans="1:45" x14ac:dyDescent="0.25"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</row>
    <row r="54" spans="1:45" x14ac:dyDescent="0.25">
      <c r="F54" s="130"/>
      <c r="G54" s="130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</row>
    <row r="60" spans="1:45" x14ac:dyDescent="0.25">
      <c r="H60" s="130"/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11</vt:i4>
      </vt:variant>
    </vt:vector>
  </HeadingPairs>
  <TitlesOfParts>
    <vt:vector size="40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'Lista de preguntas'!_ftn1</vt:lpstr>
      <vt:lpstr>'Lista de preguntas'!_ftnref1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G7A!Área_de_impresión</vt:lpstr>
      <vt:lpstr>G7B!Área_de_impresión</vt:lpstr>
      <vt:lpstr>G7C!Área_de_impresión</vt:lpstr>
      <vt:lpstr>'Tabla Final'!Área_de_impresión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Guerrero Chimbi Margaret Yohanna</cp:lastModifiedBy>
  <cp:lastPrinted>2017-10-30T14:52:30Z</cp:lastPrinted>
  <dcterms:created xsi:type="dcterms:W3CDTF">2012-12-26T13:53:08Z</dcterms:created>
  <dcterms:modified xsi:type="dcterms:W3CDTF">2019-10-30T16:01:39Z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