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REF\2020-I\Archivos WEB\"/>
    </mc:Choice>
  </mc:AlternateContent>
  <bookViews>
    <workbookView xWindow="-120" yWindow="-120" windowWidth="29040" windowHeight="15840" tabRatio="875" activeTab="6"/>
  </bookViews>
  <sheets>
    <sheet name="G3.1" sheetId="81" r:id="rId1"/>
    <sheet name="G3.2" sheetId="85" r:id="rId2"/>
    <sheet name="G3.3" sheetId="83" r:id="rId3"/>
    <sheet name="G3.4" sheetId="86" r:id="rId4"/>
    <sheet name="G3.5" sheetId="87" r:id="rId5"/>
    <sheet name="G3.6" sheetId="132" r:id="rId6"/>
    <sheet name="G3.7" sheetId="140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" localSheetId="5" hidden="1">#REF!</definedName>
    <definedName name="_" localSheetId="6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5" hidden="1">#REF!</definedName>
    <definedName name="______g1" localSheetId="6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5" hidden="1">#REF!</definedName>
    <definedName name="_____g1" localSheetId="6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5" hidden="1">#REF!</definedName>
    <definedName name="____g1" localSheetId="6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5" hidden="1">#REF!</definedName>
    <definedName name="___g1" localSheetId="6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5" hidden="1">#REF!</definedName>
    <definedName name="__1__123Graph_AGRßFICO_1B" localSheetId="6" hidden="1">#REF!</definedName>
    <definedName name="__1__123Graph_AGRßFICO_1B" hidden="1">#REF!</definedName>
    <definedName name="__123Graph_A" localSheetId="6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1" hidden="1">'[3]Table 4'!#REF!</definedName>
    <definedName name="__123Graph_AMONEY" localSheetId="2" hidden="1">'[3]Table 4'!#REF!</definedName>
    <definedName name="__123Graph_AMONEY" localSheetId="3" hidden="1">'[3]Table 4'!#REF!</definedName>
    <definedName name="__123Graph_AMONEY" localSheetId="4" hidden="1">'[3]Table 4'!#REF!</definedName>
    <definedName name="__123Graph_AMONEY" localSheetId="6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1" hidden="1">[4]GDEr!#REF!</definedName>
    <definedName name="__123Graph_B" localSheetId="2" hidden="1">[4]GDEr!#REF!</definedName>
    <definedName name="__123Graph_B" localSheetId="3" hidden="1">[4]GDEr!#REF!</definedName>
    <definedName name="__123Graph_B" localSheetId="4" hidden="1">[4]GDEr!#REF!</definedName>
    <definedName name="__123Graph_B" localSheetId="6" hidden="1">[4]GDEr!#REF!</definedName>
    <definedName name="__123Graph_B" hidden="1">[4]GDEr!#REF!</definedName>
    <definedName name="__123Graph_BCOMPEXP" localSheetId="0" hidden="1">[5]OUT!#REF!</definedName>
    <definedName name="__123Graph_BCOMPEXP" localSheetId="1" hidden="1">[5]OUT!#REF!</definedName>
    <definedName name="__123Graph_BCOMPEXP" localSheetId="2" hidden="1">[5]OUT!#REF!</definedName>
    <definedName name="__123Graph_BCOMPEXP" localSheetId="3" hidden="1">[5]OUT!#REF!</definedName>
    <definedName name="__123Graph_BCOMPEXP" localSheetId="4" hidden="1">[5]OUT!#REF!</definedName>
    <definedName name="__123Graph_BCOMPEXP" localSheetId="6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1" hidden="1">[5]OUT!#REF!</definedName>
    <definedName name="__123Graph_BINVEST" localSheetId="2" hidden="1">[5]OUT!#REF!</definedName>
    <definedName name="__123Graph_BINVEST" localSheetId="3" hidden="1">[5]OUT!#REF!</definedName>
    <definedName name="__123Graph_BINVEST" localSheetId="4" hidden="1">[5]OUT!#REF!</definedName>
    <definedName name="__123Graph_BINVEST" localSheetId="6" hidden="1">[5]OUT!#REF!</definedName>
    <definedName name="__123Graph_BINVEST" hidden="1">[5]OUT!#REF!</definedName>
    <definedName name="__123Graph_BKUWAIT6" localSheetId="0" hidden="1">[5]OUT!#REF!</definedName>
    <definedName name="__123Graph_BKUWAIT6" localSheetId="1" hidden="1">[5]OUT!#REF!</definedName>
    <definedName name="__123Graph_BKUWAIT6" localSheetId="2" hidden="1">[5]OUT!#REF!</definedName>
    <definedName name="__123Graph_BKUWAIT6" localSheetId="3" hidden="1">[5]OUT!#REF!</definedName>
    <definedName name="__123Graph_BKUWAIT6" localSheetId="4" hidden="1">[5]OUT!#REF!</definedName>
    <definedName name="__123Graph_BKUWAIT6" localSheetId="6" hidden="1">[5]OUT!#REF!</definedName>
    <definedName name="__123Graph_BKUWAIT6" hidden="1">[5]OUT!#REF!</definedName>
    <definedName name="__123Graph_BMONEY" localSheetId="6" hidden="1">'[3]Table 4'!#REF!</definedName>
    <definedName name="__123Graph_BMONEY" hidden="1">'[3]Table 4'!#REF!</definedName>
    <definedName name="__123Graph_C" localSheetId="5" hidden="1">#REF!</definedName>
    <definedName name="__123Graph_C" localSheetId="6" hidden="1">#REF!</definedName>
    <definedName name="__123Graph_C" hidden="1">#REF!</definedName>
    <definedName name="__123Graph_CMONEY" localSheetId="5" hidden="1">'[3]Table 4'!#REF!</definedName>
    <definedName name="__123Graph_CMONEY" localSheetId="6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1" hidden="1">[5]OUT!#REF!</definedName>
    <definedName name="__123Graph_DFISCDEV1" localSheetId="2" hidden="1">[5]OUT!#REF!</definedName>
    <definedName name="__123Graph_DFISCDEV1" localSheetId="3" hidden="1">[5]OUT!#REF!</definedName>
    <definedName name="__123Graph_DFISCDEV1" localSheetId="4" hidden="1">[5]OUT!#REF!</definedName>
    <definedName name="__123Graph_DFISCDEV1" localSheetId="6" hidden="1">[5]OUT!#REF!</definedName>
    <definedName name="__123Graph_DFISCDEV1" hidden="1">[5]OUT!#REF!</definedName>
    <definedName name="__123Graph_DINVEST" localSheetId="0" hidden="1">[5]OUT!#REF!</definedName>
    <definedName name="__123Graph_DINVEST" localSheetId="1" hidden="1">[5]OUT!#REF!</definedName>
    <definedName name="__123Graph_DINVEST" localSheetId="2" hidden="1">[5]OUT!#REF!</definedName>
    <definedName name="__123Graph_DINVEST" localSheetId="3" hidden="1">[5]OUT!#REF!</definedName>
    <definedName name="__123Graph_DINVEST" localSheetId="4" hidden="1">[5]OUT!#REF!</definedName>
    <definedName name="__123Graph_DINVEST" localSheetId="6" hidden="1">[5]OUT!#REF!</definedName>
    <definedName name="__123Graph_DINVEST" hidden="1">[5]OUT!#REF!</definedName>
    <definedName name="__123Graph_DKUWAIT5" localSheetId="6" hidden="1">[5]OUT!#REF!</definedName>
    <definedName name="__123Graph_DKUWAIT5" hidden="1">[5]OUT!#REF!</definedName>
    <definedName name="__123Graph_DMONEY" localSheetId="6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1" hidden="1">[5]OUT!#REF!</definedName>
    <definedName name="__123Graph_EFISCDEV1" localSheetId="2" hidden="1">[5]OUT!#REF!</definedName>
    <definedName name="__123Graph_EFISCDEV1" localSheetId="3" hidden="1">[5]OUT!#REF!</definedName>
    <definedName name="__123Graph_EFISCDEV1" localSheetId="4" hidden="1">[5]OUT!#REF!</definedName>
    <definedName name="__123Graph_EFISCDEV1" localSheetId="6" hidden="1">[5]OUT!#REF!</definedName>
    <definedName name="__123Graph_EFISCDEV1" hidden="1">[5]OUT!#REF!</definedName>
    <definedName name="__123Graph_EINVEST" localSheetId="0" hidden="1">[5]OUT!#REF!</definedName>
    <definedName name="__123Graph_EINVEST" localSheetId="1" hidden="1">[5]OUT!#REF!</definedName>
    <definedName name="__123Graph_EINVEST" localSheetId="2" hidden="1">[5]OUT!#REF!</definedName>
    <definedName name="__123Graph_EINVEST" localSheetId="3" hidden="1">[5]OUT!#REF!</definedName>
    <definedName name="__123Graph_EINVEST" localSheetId="4" hidden="1">[5]OUT!#REF!</definedName>
    <definedName name="__123Graph_EINVEST" localSheetId="6" hidden="1">[5]OUT!#REF!</definedName>
    <definedName name="__123Graph_EINVEST" hidden="1">[5]OUT!#REF!</definedName>
    <definedName name="__123Graph_EKUWAIT5" localSheetId="6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1" hidden="1">[8]BOP!#REF!</definedName>
    <definedName name="__123Graph_X" localSheetId="2" hidden="1">[8]BOP!#REF!</definedName>
    <definedName name="__123Graph_X" localSheetId="3" hidden="1">[8]BOP!#REF!</definedName>
    <definedName name="__123Graph_X" localSheetId="4" hidden="1">[8]BOP!#REF!</definedName>
    <definedName name="__123Graph_X" localSheetId="6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1" hidden="1">[8]BOP!#REF!</definedName>
    <definedName name="__123Graph_XGRAPH1" localSheetId="2" hidden="1">[8]BOP!#REF!</definedName>
    <definedName name="__123Graph_XGRAPH1" localSheetId="3" hidden="1">[8]BOP!#REF!</definedName>
    <definedName name="__123Graph_XGRAPH1" localSheetId="4" hidden="1">[8]BOP!#REF!</definedName>
    <definedName name="__123Graph_XGRAPH1" localSheetId="6" hidden="1">[8]BOP!#REF!</definedName>
    <definedName name="__123Graph_XGRAPH1" hidden="1">[8]BOP!#REF!</definedName>
    <definedName name="__2__123Graph_XGRßFICO_1B" localSheetId="5" hidden="1">#REF!</definedName>
    <definedName name="__2__123Graph_XGRßFICO_1B" localSheetId="6" hidden="1">#REF!</definedName>
    <definedName name="__2__123Graph_XGRßFICO_1B" hidden="1">#REF!</definedName>
    <definedName name="__g1" localSheetId="6" hidden="1">#REF!</definedName>
    <definedName name="__g1" hidden="1">#REF!</definedName>
    <definedName name="__xlfn.RTD" hidden="1">#NAME?</definedName>
    <definedName name="_1______123Graph_XGRßFICO_1B" localSheetId="5" hidden="1">#REF!</definedName>
    <definedName name="_1______123Graph_XGRßFICO_1B" localSheetId="6" hidden="1">#REF!</definedName>
    <definedName name="_1______123Graph_XGRßFICO_1B" hidden="1">#REF!</definedName>
    <definedName name="_1____123Graph_AGRßFICO_1B" localSheetId="6" hidden="1">#REF!</definedName>
    <definedName name="_1____123Graph_AGRßFICO_1B" hidden="1">#REF!</definedName>
    <definedName name="_1__123Graph_ACHART_2" localSheetId="6" hidden="1">#REF!</definedName>
    <definedName name="_1__123Graph_ACHART_2" hidden="1">#REF!</definedName>
    <definedName name="_1__123Graph_AGRßFICO_1B" localSheetId="6" hidden="1">#REF!</definedName>
    <definedName name="_1__123Graph_AGRßFICO_1B" hidden="1">#REF!</definedName>
    <definedName name="_10__123Graph_ECHART_4" localSheetId="6" hidden="1">#REF!</definedName>
    <definedName name="_10__123Graph_ECHART_4" hidden="1">#REF!</definedName>
    <definedName name="_10__123Graph_FCHART_4" localSheetId="6" hidden="1">#REF!</definedName>
    <definedName name="_10__123Graph_FCHART_4" hidden="1">#REF!</definedName>
    <definedName name="_11__123Graph_FCHART_4" localSheetId="6" hidden="1">#REF!</definedName>
    <definedName name="_11__123Graph_FCHART_4" hidden="1">#REF!</definedName>
    <definedName name="_11__123Graph_XCHART_3" localSheetId="6" hidden="1">#REF!</definedName>
    <definedName name="_11__123Graph_XCHART_3" hidden="1">#REF!</definedName>
    <definedName name="_11__123Graph_XGRßFICO_1B" localSheetId="6" hidden="1">#REF!</definedName>
    <definedName name="_11__123Graph_XGRßFICO_1B" hidden="1">#REF!</definedName>
    <definedName name="_12__123Graph_AGRßFICO_1B" localSheetId="6" hidden="1">#REF!</definedName>
    <definedName name="_12__123Graph_AGRßFICO_1B" hidden="1">#REF!</definedName>
    <definedName name="_12__123Graph_XCHART_3" localSheetId="6" hidden="1">#REF!</definedName>
    <definedName name="_12__123Graph_XCHART_3" hidden="1">#REF!</definedName>
    <definedName name="_12__123Graph_XCHART_4" localSheetId="6" hidden="1">#REF!</definedName>
    <definedName name="_12__123Graph_XCHART_4" hidden="1">#REF!</definedName>
    <definedName name="_12__123Graph_XGRßFICO_1B" localSheetId="6" hidden="1">#REF!</definedName>
    <definedName name="_12__123Graph_XGRßFICO_1B" hidden="1">#REF!</definedName>
    <definedName name="_13__123Graph_XCHART_4" localSheetId="6" hidden="1">#REF!</definedName>
    <definedName name="_13__123Graph_XCHART_4" hidden="1">#REF!</definedName>
    <definedName name="_14__123Graph_XGRßFICO_1B" localSheetId="6" hidden="1">#REF!</definedName>
    <definedName name="_14__123Graph_XGRßFICO_1B" hidden="1">#REF!</definedName>
    <definedName name="_17__123Graph_XGRßFICO_1B" localSheetId="6" hidden="1">#REF!</definedName>
    <definedName name="_17__123Graph_XGRßFICO_1B" hidden="1">#REF!</definedName>
    <definedName name="_2_____123Graph_AGRßFICO_1B" localSheetId="6" hidden="1">#REF!</definedName>
    <definedName name="_2_____123Graph_AGRßFICO_1B" hidden="1">#REF!</definedName>
    <definedName name="_2____123Graph_XGRßFICO_1B" localSheetId="6" hidden="1">#REF!</definedName>
    <definedName name="_2____123Graph_XGRßFICO_1B" hidden="1">#REF!</definedName>
    <definedName name="_2__123Graph_ACHART_3" localSheetId="6" hidden="1">#REF!</definedName>
    <definedName name="_2__123Graph_ACHART_3" hidden="1">#REF!</definedName>
    <definedName name="_2__123Graph_AGRßFICO_1B" localSheetId="6" hidden="1">#REF!</definedName>
    <definedName name="_2__123Graph_AGRßFICO_1B" hidden="1">#REF!</definedName>
    <definedName name="_2__123Graph_XGRßFICO_1B" localSheetId="6" hidden="1">#REF!</definedName>
    <definedName name="_2__123Graph_XGRßFICO_1B" hidden="1">#REF!</definedName>
    <definedName name="_3_____123Graph_XGRßFICO_1B" localSheetId="6" hidden="1">#REF!</definedName>
    <definedName name="_3_____123Graph_XGRßFICO_1B" hidden="1">#REF!</definedName>
    <definedName name="_3__123Graph_ACHART_4" localSheetId="6" hidden="1">#REF!</definedName>
    <definedName name="_3__123Graph_ACHART_4" hidden="1">#REF!</definedName>
    <definedName name="_3__123Graph_AGRßFICO_1B" localSheetId="6" hidden="1">#REF!</definedName>
    <definedName name="_3__123Graph_AGRßFICO_1B" hidden="1">#REF!</definedName>
    <definedName name="_4____123Graph_AGRßFICO_1B" localSheetId="6" hidden="1">#REF!</definedName>
    <definedName name="_4____123Graph_AGRßFICO_1B" hidden="1">#REF!</definedName>
    <definedName name="_4__123Graph_AGRßFICO_1B" localSheetId="6" hidden="1">#REF!</definedName>
    <definedName name="_4__123Graph_AGRßFICO_1B" hidden="1">#REF!</definedName>
    <definedName name="_4__123Graph_BCHART_2" localSheetId="6" hidden="1">#REF!</definedName>
    <definedName name="_4__123Graph_BCHART_2" hidden="1">#REF!</definedName>
    <definedName name="_4__123Graph_XGRßFICO_1B" localSheetId="6" hidden="1">#REF!</definedName>
    <definedName name="_4__123Graph_XGRßFICO_1B" hidden="1">#REF!</definedName>
    <definedName name="_5____123Graph_XGRßFICO_1B" localSheetId="6" hidden="1">#REF!</definedName>
    <definedName name="_5____123Graph_XGRßFICO_1B" hidden="1">#REF!</definedName>
    <definedName name="_5__123Graph_BCHART_2" localSheetId="6" hidden="1">#REF!</definedName>
    <definedName name="_5__123Graph_BCHART_2" hidden="1">#REF!</definedName>
    <definedName name="_5__123Graph_BCHART_3" localSheetId="6" hidden="1">#REF!</definedName>
    <definedName name="_5__123Graph_BCHART_3" hidden="1">#REF!</definedName>
    <definedName name="_6___123Graph_AGRßFICO_1B" localSheetId="6" hidden="1">#REF!</definedName>
    <definedName name="_6___123Graph_AGRßFICO_1B" hidden="1">#REF!</definedName>
    <definedName name="_6__123Graph_AGRßFICO_1B" localSheetId="6" hidden="1">#REF!</definedName>
    <definedName name="_6__123Graph_AGRßFICO_1B" hidden="1">#REF!</definedName>
    <definedName name="_6__123Graph_BCHART_3" localSheetId="6" hidden="1">#REF!</definedName>
    <definedName name="_6__123Graph_BCHART_3" hidden="1">#REF!</definedName>
    <definedName name="_6__123Graph_BCHART_4" localSheetId="6" hidden="1">#REF!</definedName>
    <definedName name="_6__123Graph_BCHART_4" hidden="1">#REF!</definedName>
    <definedName name="_6__123Graph_XGRßFICO_1B" localSheetId="6" hidden="1">#REF!</definedName>
    <definedName name="_6__123Graph_XGRßFICO_1B" hidden="1">#REF!</definedName>
    <definedName name="_7___123Graph_XGRßFICO_1B" localSheetId="6" hidden="1">#REF!</definedName>
    <definedName name="_7___123Graph_XGRßFICO_1B" hidden="1">#REF!</definedName>
    <definedName name="_7__123Graph_AGRßFICO_1B" localSheetId="6" hidden="1">#REF!</definedName>
    <definedName name="_7__123Graph_AGRßFICO_1B" hidden="1">#REF!</definedName>
    <definedName name="_7__123Graph_BCHART_4" localSheetId="6" hidden="1">#REF!</definedName>
    <definedName name="_7__123Graph_BCHART_4" hidden="1">#REF!</definedName>
    <definedName name="_7__123Graph_CCHART_2" localSheetId="6" hidden="1">#REF!</definedName>
    <definedName name="_7__123Graph_CCHART_2" hidden="1">#REF!</definedName>
    <definedName name="_8__123Graph_AGRßFICO_1B" localSheetId="6" hidden="1">#REF!</definedName>
    <definedName name="_8__123Graph_AGRßFICO_1B" hidden="1">#REF!</definedName>
    <definedName name="_8__123Graph_CCHART_2" localSheetId="6" hidden="1">#REF!</definedName>
    <definedName name="_8__123Graph_CCHART_2" hidden="1">#REF!</definedName>
    <definedName name="_8__123Graph_CCHART_3" localSheetId="6" hidden="1">#REF!</definedName>
    <definedName name="_8__123Graph_CCHART_3" hidden="1">#REF!</definedName>
    <definedName name="_8__123Graph_XGRßFICO_1B" localSheetId="6" hidden="1">#REF!</definedName>
    <definedName name="_8__123Graph_XGRßFICO_1B" hidden="1">#REF!</definedName>
    <definedName name="_9__123Graph_AGRßFICO_1B" localSheetId="6" hidden="1">#REF!</definedName>
    <definedName name="_9__123Graph_AGRßFICO_1B" hidden="1">#REF!</definedName>
    <definedName name="_9__123Graph_CCHART_3" localSheetId="6" hidden="1">#REF!</definedName>
    <definedName name="_9__123Graph_CCHART_3" hidden="1">#REF!</definedName>
    <definedName name="_9__123Graph_ECHART_4" localSheetId="6" hidden="1">#REF!</definedName>
    <definedName name="_9__123Graph_ECHART_4" hidden="1">#REF!</definedName>
    <definedName name="_9__123Graph_XGRßFICO_1B" localSheetId="6" hidden="1">#REF!</definedName>
    <definedName name="_9__123Graph_XGRßFICO_1B" hidden="1">#REF!</definedName>
    <definedName name="_Fill" localSheetId="6" hidden="1">#REF!</definedName>
    <definedName name="_Fill" hidden="1">#REF!</definedName>
    <definedName name="_g1" localSheetId="0" hidden="1">#REF!</definedName>
    <definedName name="_g1" localSheetId="1" hidden="1">#REF!</definedName>
    <definedName name="_g1" localSheetId="2" hidden="1">#REF!</definedName>
    <definedName name="_g1" localSheetId="3" hidden="1">#REF!</definedName>
    <definedName name="_g1" localSheetId="4" hidden="1">#REF!</definedName>
    <definedName name="_g1" localSheetId="6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5" hidden="1">#REF!</definedName>
    <definedName name="_Key1" localSheetId="6" hidden="1">#REF!</definedName>
    <definedName name="_Key1" hidden="1">#REF!</definedName>
    <definedName name="_Key2" localSheetId="6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5" hidden="1">#REF!</definedName>
    <definedName name="_Sort" localSheetId="6" hidden="1">#REF!</definedName>
    <definedName name="_Sort" hidden="1">#REF!</definedName>
    <definedName name="a" localSheetId="6" hidden="1">#REF!</definedName>
    <definedName name="a" hidden="1">#REF!</definedName>
    <definedName name="aa" localSheetId="6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6" hidden="1">'[10]Grafico I.5 C. Neg'!#REF!</definedName>
    <definedName name="aaaaaaaaaaaa" hidden="1">'[10]Grafico I.5 C. Neg'!#REF!</definedName>
    <definedName name="aaaaaaaaaaaaaaaaaaaaaa" localSheetId="5" hidden="1">#REF!</definedName>
    <definedName name="aaaaaaaaaaaaaaaaaaaaaa" localSheetId="6" hidden="1">#REF!</definedName>
    <definedName name="aaaaaaaaaaaaaaaaaaaaaa" hidden="1">#REF!</definedName>
    <definedName name="aadd" localSheetId="6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5" hidden="1">#REF!</definedName>
    <definedName name="asca" localSheetId="6" hidden="1">#REF!</definedName>
    <definedName name="asca" hidden="1">#REF!</definedName>
    <definedName name="ascfa" localSheetId="6" hidden="1">#REF!</definedName>
    <definedName name="ascfa" hidden="1">#REF!</definedName>
    <definedName name="asd" localSheetId="6" hidden="1">#REF!</definedName>
    <definedName name="asd" hidden="1">#REF!</definedName>
    <definedName name="asda" localSheetId="6" hidden="1">#REF!</definedName>
    <definedName name="asda" hidden="1">#REF!</definedName>
    <definedName name="asdad" localSheetId="6" hidden="1">#REF!</definedName>
    <definedName name="asdad" hidden="1">#REF!</definedName>
    <definedName name="asdfasf" localSheetId="0">#REF!</definedName>
    <definedName name="asdfasf">#REF!</definedName>
    <definedName name="asl" localSheetId="6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6" hidden="1">'[11]Grafico I.5 C. Neg'!#REF!</definedName>
    <definedName name="b" hidden="1">'[11]Grafico I.5 C. Neg'!#REF!</definedName>
    <definedName name="bb" localSheetId="5" hidden="1">#REF!</definedName>
    <definedName name="bb" localSheetId="6" hidden="1">#REF!</definedName>
    <definedName name="bb" hidden="1">#REF!</definedName>
    <definedName name="bgfdg" localSheetId="0" hidden="1">{"'Hoja1'!$A$2:$O$33"}</definedName>
    <definedName name="bgfdg" localSheetId="1" hidden="1">{"'Hoja1'!$A$2:$O$33"}</definedName>
    <definedName name="bgfdg" localSheetId="2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hidden="1">{"'Hoja1'!$A$2:$O$33"}</definedName>
    <definedName name="bghjsiofhdfjj67776" localSheetId="6" hidden="1">#REF!</definedName>
    <definedName name="bghjsiofhdfjj67776" hidden="1">#REF!</definedName>
    <definedName name="blalalal" hidden="1">[5]OUT!#REF!</definedName>
    <definedName name="BLPH1" localSheetId="5" hidden="1">#REF!</definedName>
    <definedName name="BLPH1" localSheetId="6" hidden="1">#REF!</definedName>
    <definedName name="BLPH1" hidden="1">#REF!</definedName>
    <definedName name="BLPH10" hidden="1">'[12]Base Comm'!$E$31</definedName>
    <definedName name="BLPH11" localSheetId="5" hidden="1">#REF!</definedName>
    <definedName name="BLPH11" localSheetId="6" hidden="1">#REF!</definedName>
    <definedName name="BLPH11" hidden="1">#REF!</definedName>
    <definedName name="BLPH12" localSheetId="6" hidden="1">#REF!</definedName>
    <definedName name="BLPH12" hidden="1">#REF!</definedName>
    <definedName name="BLPH13" localSheetId="6" hidden="1">#REF!</definedName>
    <definedName name="BLPH13" hidden="1">#REF!</definedName>
    <definedName name="BLPH14" localSheetId="6" hidden="1">#REF!</definedName>
    <definedName name="BLPH14" hidden="1">#REF!</definedName>
    <definedName name="BLPH15" localSheetId="6" hidden="1">#REF!</definedName>
    <definedName name="BLPH15" hidden="1">#REF!</definedName>
    <definedName name="BLPH16" localSheetId="6" hidden="1">#REF!</definedName>
    <definedName name="BLPH16" hidden="1">#REF!</definedName>
    <definedName name="BLPH17" localSheetId="6" hidden="1">#REF!</definedName>
    <definedName name="BLPH17" hidden="1">#REF!</definedName>
    <definedName name="BLPH18" localSheetId="6" hidden="1">#REF!</definedName>
    <definedName name="BLPH18" hidden="1">#REF!</definedName>
    <definedName name="BLPH19" localSheetId="6" hidden="1">#REF!</definedName>
    <definedName name="BLPH19" hidden="1">#REF!</definedName>
    <definedName name="BLPH2" localSheetId="6" hidden="1">#REF!</definedName>
    <definedName name="BLPH2" hidden="1">#REF!</definedName>
    <definedName name="BLPH20" localSheetId="6" hidden="1">#REF!</definedName>
    <definedName name="BLPH20" hidden="1">#REF!</definedName>
    <definedName name="BLPH21" localSheetId="6" hidden="1">#REF!</definedName>
    <definedName name="BLPH21" hidden="1">#REF!</definedName>
    <definedName name="BLPH22" localSheetId="6" hidden="1">#REF!</definedName>
    <definedName name="BLPH22" hidden="1">#REF!</definedName>
    <definedName name="BLPH23" localSheetId="6" hidden="1">#REF!</definedName>
    <definedName name="BLPH23" hidden="1">#REF!</definedName>
    <definedName name="BLPH24" localSheetId="6" hidden="1">#REF!</definedName>
    <definedName name="BLPH24" hidden="1">#REF!</definedName>
    <definedName name="BLPH25" localSheetId="6" hidden="1">'[13]Grafico I.5 C. Neg'!#REF!</definedName>
    <definedName name="BLPH25" hidden="1">'[13]Grafico I.5 C. Neg'!#REF!</definedName>
    <definedName name="BLPH26" localSheetId="6" hidden="1">'[13]Grafico I.5 C. Neg'!#REF!</definedName>
    <definedName name="BLPH26" hidden="1">'[13]Grafico I.5 C. Neg'!#REF!</definedName>
    <definedName name="BLPH27" localSheetId="5" hidden="1">#REF!</definedName>
    <definedName name="BLPH27" localSheetId="6" hidden="1">#REF!</definedName>
    <definedName name="BLPH27" hidden="1">#REF!</definedName>
    <definedName name="BLPH28" localSheetId="6" hidden="1">#REF!</definedName>
    <definedName name="BLPH28" hidden="1">#REF!</definedName>
    <definedName name="BLPH29" localSheetId="6" hidden="1">#REF!</definedName>
    <definedName name="BLPH29" hidden="1">#REF!</definedName>
    <definedName name="BLPH3" localSheetId="6" hidden="1">#REF!</definedName>
    <definedName name="BLPH3" hidden="1">#REF!</definedName>
    <definedName name="BLPH32" localSheetId="6" hidden="1">'[13]Grafico I.5 C. Neg'!#REF!</definedName>
    <definedName name="BLPH32" hidden="1">'[13]Grafico I.5 C. Neg'!#REF!</definedName>
    <definedName name="BLPH33" localSheetId="6" hidden="1">'[13]Grafico I.5 C. Neg'!#REF!</definedName>
    <definedName name="BLPH33" hidden="1">'[13]Grafico I.5 C. Neg'!#REF!</definedName>
    <definedName name="BLPH34" localSheetId="6" hidden="1">'[13]Grafico I.5 C. Neg'!#REF!</definedName>
    <definedName name="BLPH34" hidden="1">'[13]Grafico I.5 C. Neg'!#REF!</definedName>
    <definedName name="BLPH35" localSheetId="5" hidden="1">#REF!</definedName>
    <definedName name="BLPH35" localSheetId="6" hidden="1">#REF!</definedName>
    <definedName name="BLPH35" hidden="1">#REF!</definedName>
    <definedName name="BLPH36" localSheetId="6" hidden="1">#REF!</definedName>
    <definedName name="BLPH36" hidden="1">#REF!</definedName>
    <definedName name="BLPH37" localSheetId="6" hidden="1">'[13]Grafico I.5 C. Neg'!#REF!</definedName>
    <definedName name="BLPH37" hidden="1">'[13]Grafico I.5 C. Neg'!#REF!</definedName>
    <definedName name="BLPH38" localSheetId="6" hidden="1">'[13]Grafico I.5 C. Neg'!#REF!</definedName>
    <definedName name="BLPH38" hidden="1">'[13]Grafico I.5 C. Neg'!#REF!</definedName>
    <definedName name="BLPH39" localSheetId="6" hidden="1">'[13]Grafico I.5 C. Neg'!#REF!</definedName>
    <definedName name="BLPH39" hidden="1">'[13]Grafico I.5 C. Neg'!#REF!</definedName>
    <definedName name="BLPH4" localSheetId="5" hidden="1">#REF!</definedName>
    <definedName name="BLPH4" localSheetId="6" hidden="1">#REF!</definedName>
    <definedName name="BLPH4" hidden="1">#REF!</definedName>
    <definedName name="BLPH40" localSheetId="5" hidden="1">'[13]Grafico I.5 C. Neg'!#REF!</definedName>
    <definedName name="BLPH40" localSheetId="6" hidden="1">'[13]Grafico I.5 C. Neg'!#REF!</definedName>
    <definedName name="BLPH40" hidden="1">'[13]Grafico I.5 C. Neg'!#REF!</definedName>
    <definedName name="BLPH41" localSheetId="6" hidden="1">'[13]Grafico I.5 C. Neg'!#REF!</definedName>
    <definedName name="BLPH41" hidden="1">'[13]Grafico I.5 C. Neg'!#REF!</definedName>
    <definedName name="BLPH42" localSheetId="6" hidden="1">'[13]Grafico I.5 C. Neg'!#REF!</definedName>
    <definedName name="BLPH42" hidden="1">'[13]Grafico I.5 C. Neg'!#REF!</definedName>
    <definedName name="BLPH43" localSheetId="6" hidden="1">'[13]Grafico I.5 C. Neg'!#REF!</definedName>
    <definedName name="BLPH43" hidden="1">'[13]Grafico I.5 C. Neg'!#REF!</definedName>
    <definedName name="BLPH44" localSheetId="6" hidden="1">'[13]Grafico I.5 C. Neg'!#REF!</definedName>
    <definedName name="BLPH44" hidden="1">'[13]Grafico I.5 C. Neg'!#REF!</definedName>
    <definedName name="BLPH45" localSheetId="6" hidden="1">'[13]Grafico I.5 C. Neg'!#REF!</definedName>
    <definedName name="BLPH45" hidden="1">'[13]Grafico I.5 C. Neg'!#REF!</definedName>
    <definedName name="BLPH46" localSheetId="6" hidden="1">'[13]Grafico I.5 C. Neg'!#REF!</definedName>
    <definedName name="BLPH46" hidden="1">'[13]Grafico I.5 C. Neg'!#REF!</definedName>
    <definedName name="BLPH47" localSheetId="6" hidden="1">'[13]Grafico I.5 C. Neg'!#REF!</definedName>
    <definedName name="BLPH47" hidden="1">'[13]Grafico I.5 C. Neg'!#REF!</definedName>
    <definedName name="BLPH48" localSheetId="6" hidden="1">'[13]Grafico I.5 C. Neg'!#REF!</definedName>
    <definedName name="BLPH48" hidden="1">'[13]Grafico I.5 C. Neg'!#REF!</definedName>
    <definedName name="BLPH49" localSheetId="6" hidden="1">'[13]Grafico I.5 C. Neg'!#REF!</definedName>
    <definedName name="BLPH49" hidden="1">'[13]Grafico I.5 C. Neg'!#REF!</definedName>
    <definedName name="BLPH5" localSheetId="5" hidden="1">#REF!</definedName>
    <definedName name="BLPH5" localSheetId="6" hidden="1">#REF!</definedName>
    <definedName name="BLPH5" hidden="1">#REF!</definedName>
    <definedName name="BLPH50" localSheetId="5" hidden="1">'[13]Grafico I.5 C. Neg'!#REF!</definedName>
    <definedName name="BLPH50" localSheetId="6" hidden="1">'[13]Grafico I.5 C. Neg'!#REF!</definedName>
    <definedName name="BLPH50" hidden="1">'[13]Grafico I.5 C. Neg'!#REF!</definedName>
    <definedName name="BLPH51" localSheetId="6" hidden="1">'[13]Grafico I.5 C. Neg'!#REF!</definedName>
    <definedName name="BLPH51" hidden="1">'[13]Grafico I.5 C. Neg'!#REF!</definedName>
    <definedName name="BLPH52" hidden="1">'[13]Grafico I.5 C. Neg'!$D$5</definedName>
    <definedName name="BLPH53" localSheetId="0" hidden="1">'[13]Grafico I.5 C. Neg'!#REF!</definedName>
    <definedName name="BLPH53" localSheetId="1" hidden="1">'[13]Grafico I.5 C. Neg'!#REF!</definedName>
    <definedName name="BLPH53" localSheetId="2" hidden="1">'[13]Grafico I.5 C. Neg'!#REF!</definedName>
    <definedName name="BLPH53" localSheetId="3" hidden="1">'[13]Grafico I.5 C. Neg'!#REF!</definedName>
    <definedName name="BLPH53" localSheetId="4" hidden="1">'[13]Grafico I.5 C. Neg'!#REF!</definedName>
    <definedName name="BLPH53" localSheetId="6" hidden="1">'[13]Grafico I.5 C. Neg'!#REF!</definedName>
    <definedName name="BLPH53" hidden="1">'[13]Grafico I.5 C. Neg'!#REF!</definedName>
    <definedName name="BLPH54" localSheetId="0" hidden="1">'[13]Grafico I.5 C. Neg'!#REF!</definedName>
    <definedName name="BLPH54" localSheetId="1" hidden="1">'[13]Grafico I.5 C. Neg'!#REF!</definedName>
    <definedName name="BLPH54" localSheetId="2" hidden="1">'[13]Grafico I.5 C. Neg'!#REF!</definedName>
    <definedName name="BLPH54" localSheetId="3" hidden="1">'[13]Grafico I.5 C. Neg'!#REF!</definedName>
    <definedName name="BLPH54" localSheetId="4" hidden="1">'[13]Grafico I.5 C. Neg'!#REF!</definedName>
    <definedName name="BLPH54" localSheetId="6" hidden="1">'[13]Grafico I.5 C. Neg'!#REF!</definedName>
    <definedName name="BLPH54" hidden="1">'[13]Grafico I.5 C. Neg'!#REF!</definedName>
    <definedName name="BLPH55" localSheetId="6" hidden="1">'[13]Grafico I.5 C. Neg'!#REF!</definedName>
    <definedName name="BLPH55" hidden="1">'[13]Grafico I.5 C. Neg'!#REF!</definedName>
    <definedName name="BLPH56" localSheetId="6" hidden="1">'[13]Grafico I.5 C. Neg'!#REF!</definedName>
    <definedName name="BLPH56" hidden="1">'[13]Grafico I.5 C. Neg'!#REF!</definedName>
    <definedName name="BLPH57" localSheetId="6" hidden="1">'[13]Grafico I.5 C. Neg'!#REF!</definedName>
    <definedName name="BLPH57" hidden="1">'[13]Grafico I.5 C. Neg'!#REF!</definedName>
    <definedName name="BLPH58" localSheetId="6" hidden="1">'[13]Grafico I.5 C. Neg'!#REF!</definedName>
    <definedName name="BLPH58" hidden="1">'[13]Grafico I.5 C. Neg'!#REF!</definedName>
    <definedName name="BLPH59" localSheetId="6" hidden="1">'[13]Grafico I.5 C. Neg'!#REF!</definedName>
    <definedName name="BLPH59" hidden="1">'[13]Grafico I.5 C. Neg'!#REF!</definedName>
    <definedName name="BLPH6" localSheetId="5" hidden="1">#REF!</definedName>
    <definedName name="BLPH6" localSheetId="6" hidden="1">#REF!</definedName>
    <definedName name="BLPH6" hidden="1">#REF!</definedName>
    <definedName name="BLPH60" localSheetId="5" hidden="1">'[13]Grafico I.5 C. Neg'!#REF!</definedName>
    <definedName name="BLPH60" localSheetId="6" hidden="1">'[13]Grafico I.5 C. Neg'!#REF!</definedName>
    <definedName name="BLPH60" hidden="1">'[13]Grafico I.5 C. Neg'!#REF!</definedName>
    <definedName name="BLPH61" localSheetId="6" hidden="1">'[13]Grafico I.5 C. Neg'!#REF!</definedName>
    <definedName name="BLPH61" hidden="1">'[13]Grafico I.5 C. Neg'!#REF!</definedName>
    <definedName name="BLPH62" localSheetId="6" hidden="1">'[13]Grafico I.5 C. Neg'!#REF!</definedName>
    <definedName name="BLPH62" hidden="1">'[13]Grafico I.5 C. Neg'!#REF!</definedName>
    <definedName name="BLPH63" localSheetId="6" hidden="1">'[13]Grafico I.5 C. Neg'!#REF!</definedName>
    <definedName name="BLPH63" hidden="1">'[13]Grafico I.5 C. Neg'!#REF!</definedName>
    <definedName name="BLPH64" localSheetId="6" hidden="1">'[13]Grafico I.5 C. Neg'!#REF!</definedName>
    <definedName name="BLPH64" hidden="1">'[13]Grafico I.5 C. Neg'!#REF!</definedName>
    <definedName name="BLPH66" localSheetId="6" hidden="1">'[13]Grafico I.5 C. Neg'!#REF!</definedName>
    <definedName name="BLPH66" hidden="1">'[13]Grafico I.5 C. Neg'!#REF!</definedName>
    <definedName name="BLPH67" localSheetId="6" hidden="1">'[13]Grafico I.5 C. Neg'!#REF!</definedName>
    <definedName name="BLPH67" hidden="1">'[13]Grafico I.5 C. Neg'!#REF!</definedName>
    <definedName name="BLPH68" localSheetId="6" hidden="1">'[13]Grafico I.5 C. Neg'!#REF!</definedName>
    <definedName name="BLPH68" hidden="1">'[13]Grafico I.5 C. Neg'!#REF!</definedName>
    <definedName name="BLPH69" localSheetId="6" hidden="1">'[13]Grafico I.5 C. Neg'!#REF!</definedName>
    <definedName name="BLPH69" hidden="1">'[13]Grafico I.5 C. Neg'!#REF!</definedName>
    <definedName name="BLPH7" hidden="1">'[12]Base Comm'!$N$31</definedName>
    <definedName name="BLPH70" localSheetId="0" hidden="1">'[13]Grafico I.5 C. Neg'!#REF!</definedName>
    <definedName name="BLPH70" localSheetId="1" hidden="1">'[13]Grafico I.5 C. Neg'!#REF!</definedName>
    <definedName name="BLPH70" localSheetId="2" hidden="1">'[13]Grafico I.5 C. Neg'!#REF!</definedName>
    <definedName name="BLPH70" localSheetId="3" hidden="1">'[13]Grafico I.5 C. Neg'!#REF!</definedName>
    <definedName name="BLPH70" localSheetId="4" hidden="1">'[13]Grafico I.5 C. Neg'!#REF!</definedName>
    <definedName name="BLPH70" localSheetId="6" hidden="1">'[13]Grafico I.5 C. Neg'!#REF!</definedName>
    <definedName name="BLPH70" hidden="1">'[13]Grafico I.5 C. Neg'!#REF!</definedName>
    <definedName name="BLPH71" localSheetId="0" hidden="1">'[13]Grafico I.5 C. Neg'!#REF!</definedName>
    <definedName name="BLPH71" localSheetId="1" hidden="1">'[13]Grafico I.5 C. Neg'!#REF!</definedName>
    <definedName name="BLPH71" localSheetId="2" hidden="1">'[13]Grafico I.5 C. Neg'!#REF!</definedName>
    <definedName name="BLPH71" localSheetId="3" hidden="1">'[13]Grafico I.5 C. Neg'!#REF!</definedName>
    <definedName name="BLPH71" localSheetId="4" hidden="1">'[13]Grafico I.5 C. Neg'!#REF!</definedName>
    <definedName name="BLPH71" localSheetId="6" hidden="1">'[13]Grafico I.5 C. Neg'!#REF!</definedName>
    <definedName name="BLPH71" hidden="1">'[13]Grafico I.5 C. Neg'!#REF!</definedName>
    <definedName name="BLPH72" localSheetId="6" hidden="1">'[13]Grafico I.5 C. Neg'!#REF!</definedName>
    <definedName name="BLPH72" hidden="1">'[13]Grafico I.5 C. Neg'!#REF!</definedName>
    <definedName name="BLPH73" localSheetId="6" hidden="1">'[13]Grafico I.5 C. Neg'!#REF!</definedName>
    <definedName name="BLPH73" hidden="1">'[13]Grafico I.5 C. Neg'!#REF!</definedName>
    <definedName name="BLPH74" localSheetId="6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5" hidden="1">#REF!</definedName>
    <definedName name="calamidad" localSheetId="6" hidden="1">#REF!</definedName>
    <definedName name="calamidad" hidden="1">#REF!</definedName>
    <definedName name="ccc" localSheetId="6" hidden="1">#REF!</definedName>
    <definedName name="ccc" hidden="1">#REF!</definedName>
    <definedName name="ccx" localSheetId="6" hidden="1">#REF!</definedName>
    <definedName name="ccx" hidden="1">#REF!</definedName>
    <definedName name="cdbdfb" localSheetId="6" hidden="1">'[14]Grafico I.5 C. Neg'!#REF!</definedName>
    <definedName name="cdbdfb" hidden="1">'[14]Grafico I.5 C. Neg'!#REF!</definedName>
    <definedName name="dasd3wqeqas" localSheetId="5" hidden="1">#REF!</definedName>
    <definedName name="dasd3wqeqas" localSheetId="6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5" hidden="1">#REF!</definedName>
    <definedName name="dfFAdfaF" localSheetId="6" hidden="1">#REF!</definedName>
    <definedName name="dfFAdfaF" hidden="1">#REF!</definedName>
    <definedName name="dfhdyjdrtgh" localSheetId="6" hidden="1">#REF!</definedName>
    <definedName name="dfhdyjdrtgh" hidden="1">#REF!</definedName>
    <definedName name="dhjdhjg" localSheetId="6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hidden="1">{"'Inversión Extranjera'!$A$1:$AG$74","'Inversión Extranjera'!$G$7:$AF$61"}</definedName>
    <definedName name="dyj" localSheetId="5" hidden="1">#REF!</definedName>
    <definedName name="dyj" localSheetId="6" hidden="1">#REF!</definedName>
    <definedName name="dyj" hidden="1">#REF!</definedName>
    <definedName name="dyjdtjdt" localSheetId="6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5" hidden="1">#REF!</definedName>
    <definedName name="eedfsdf" localSheetId="6" hidden="1">#REF!</definedName>
    <definedName name="eedfsdf" hidden="1">#REF!</definedName>
    <definedName name="err" localSheetId="6" hidden="1">#REF!</definedName>
    <definedName name="err" hidden="1">#REF!</definedName>
    <definedName name="errrr" localSheetId="6" hidden="1">#REF!</definedName>
    <definedName name="errrr" hidden="1">#REF!</definedName>
    <definedName name="esfdaqd" localSheetId="6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5" hidden="1">#REF!</definedName>
    <definedName name="fdFsdf" localSheetId="6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5" hidden="1">#REF!</definedName>
    <definedName name="ffdd" localSheetId="6" hidden="1">#REF!</definedName>
    <definedName name="ffdd" hidden="1">#REF!</definedName>
    <definedName name="fff" localSheetId="6" hidden="1">#REF!</definedName>
    <definedName name="fff" hidden="1">#REF!</definedName>
    <definedName name="fffffd" localSheetId="6" hidden="1">#REF!</definedName>
    <definedName name="fffffd" hidden="1">#REF!</definedName>
    <definedName name="fi" hidden="1">[2]Datos!$A$205:$A$215</definedName>
    <definedName name="fil" localSheetId="5" hidden="1">#REF!</definedName>
    <definedName name="fil" localSheetId="6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5" hidden="1">#REF!</definedName>
    <definedName name="gfzxhsrtywsrtwt" localSheetId="6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5" hidden="1">#REF!</definedName>
    <definedName name="ghdhzhghzdhz" localSheetId="6" hidden="1">#REF!</definedName>
    <definedName name="ghdhzhghzdhz" hidden="1">#REF!</definedName>
    <definedName name="Gráfico_IV.1" localSheetId="0" hidden="1">{"'Hoja1'!$A$2:$O$33"}</definedName>
    <definedName name="Gráfico_IV.1" localSheetId="1" hidden="1">{"'Hoja1'!$A$2:$O$33"}</definedName>
    <definedName name="Gráfico_IV.1" localSheetId="2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hidden="1">{"'Hoja1'!$A$2:$O$33"}</definedName>
    <definedName name="grafico2" localSheetId="6" hidden="1">#REF!</definedName>
    <definedName name="grafico2" hidden="1">#REF!</definedName>
    <definedName name="graph1" localSheetId="6" hidden="1">#REF!</definedName>
    <definedName name="graph1" hidden="1">#REF!</definedName>
    <definedName name="Graph31" localSheetId="6" hidden="1">#REF!</definedName>
    <definedName name="Graph31" hidden="1">#REF!</definedName>
    <definedName name="h" localSheetId="6" hidden="1">MATCH("plazo",INDEX([16]!datos,1,),0)</definedName>
    <definedName name="h" hidden="1">MATCH("plazo",INDEX([16]!datos,1,),0)</definedName>
    <definedName name="h63y34" localSheetId="0" hidden="1">'[11]Grafico I.5 C. Neg'!#REF!</definedName>
    <definedName name="h63y34" localSheetId="1" hidden="1">'[11]Grafico I.5 C. Neg'!#REF!</definedName>
    <definedName name="h63y34" localSheetId="2" hidden="1">'[11]Grafico I.5 C. Neg'!#REF!</definedName>
    <definedName name="h63y34" localSheetId="3" hidden="1">'[11]Grafico I.5 C. Neg'!#REF!</definedName>
    <definedName name="h63y34" localSheetId="4" hidden="1">'[11]Grafico I.5 C. Neg'!#REF!</definedName>
    <definedName name="h63y34" localSheetId="6" hidden="1">'[11]Grafico I.5 C. Neg'!#REF!</definedName>
    <definedName name="h63y34" hidden="1">'[11]Grafico I.5 C. Neg'!#REF!</definedName>
    <definedName name="HF" localSheetId="5" hidden="1">#REF!</definedName>
    <definedName name="HF" localSheetId="6" hidden="1">#REF!</definedName>
    <definedName name="HF" hidden="1">#REF!</definedName>
    <definedName name="hola" localSheetId="6" hidden="1">#REF!</definedName>
    <definedName name="hola" hidden="1">#REF!</definedName>
    <definedName name="hre" localSheetId="0" hidden="1">'[11]Grafico I.5 C. Neg'!#REF!</definedName>
    <definedName name="hre" localSheetId="1" hidden="1">'[11]Grafico I.5 C. Neg'!#REF!</definedName>
    <definedName name="hre" localSheetId="2" hidden="1">'[11]Grafico I.5 C. Neg'!#REF!</definedName>
    <definedName name="hre" localSheetId="3" hidden="1">'[11]Grafico I.5 C. Neg'!#REF!</definedName>
    <definedName name="hre" localSheetId="4" hidden="1">'[11]Grafico I.5 C. Neg'!#REF!</definedName>
    <definedName name="hre" localSheetId="6" hidden="1">'[11]Grafico I.5 C. Neg'!#REF!</definedName>
    <definedName name="hre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" hidden="1">{"'Basic'!$A$1:$F$96"}</definedName>
    <definedName name="huh" localSheetId="2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5" hidden="1">#REF!</definedName>
    <definedName name="ilguilgu" localSheetId="6" hidden="1">#REF!</definedName>
    <definedName name="ilguilgu" hidden="1">#REF!</definedName>
    <definedName name="iooo" localSheetId="6" hidden="1">#REF!</definedName>
    <definedName name="iooo" hidden="1">#REF!</definedName>
    <definedName name="j" localSheetId="6" hidden="1">#REF!</definedName>
    <definedName name="j" hidden="1">#REF!</definedName>
    <definedName name="jdjd" localSheetId="6" hidden="1">#REF!</definedName>
    <definedName name="jdjd" hidden="1">#REF!</definedName>
    <definedName name="jhg" localSheetId="6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5" hidden="1">#REF!</definedName>
    <definedName name="nombre01" localSheetId="6" hidden="1">#REF!</definedName>
    <definedName name="nombre01" hidden="1">#REF!</definedName>
    <definedName name="nombre02" localSheetId="6" hidden="1">#REF!</definedName>
    <definedName name="nombre02" hidden="1">#REF!</definedName>
    <definedName name="nuevo" localSheetId="6" hidden="1">#REF!</definedName>
    <definedName name="nuevo" hidden="1">#REF!</definedName>
    <definedName name="nuevo1" localSheetId="6" hidden="1">#REF!</definedName>
    <definedName name="nuevo1" hidden="1">#REF!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2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6">#REF!</definedName>
    <definedName name="PCP">#REF!</definedName>
    <definedName name="piouttiot" localSheetId="6" hidden="1">#REF!</definedName>
    <definedName name="piouttiot" hidden="1">#REF!</definedName>
    <definedName name="pp" hidden="1">'[12]Base Comm'!$G$31</definedName>
    <definedName name="PRUEBA" localSheetId="0" hidden="1">'[11]Grafico I.5 C. Neg'!#REF!</definedName>
    <definedName name="PRUEBA" localSheetId="1" hidden="1">'[11]Grafico I.5 C. Neg'!#REF!</definedName>
    <definedName name="PRUEBA" localSheetId="2" hidden="1">'[11]Grafico I.5 C. Neg'!#REF!</definedName>
    <definedName name="PRUEBA" localSheetId="3" hidden="1">'[11]Grafico I.5 C. Neg'!#REF!</definedName>
    <definedName name="PRUEBA" localSheetId="4" hidden="1">'[11]Grafico I.5 C. Neg'!#REF!</definedName>
    <definedName name="PRUEBA" localSheetId="6" hidden="1">'[11]Grafico I.5 C. Neg'!#REF!</definedName>
    <definedName name="PRUEBA" hidden="1">'[11]Grafico I.5 C. Neg'!#REF!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hidden="1">{"'Inversión Extranjera'!$A$1:$AG$74","'Inversión Extranjera'!$G$7:$AF$61"}</definedName>
    <definedName name="qwd" localSheetId="5" hidden="1">#REF!</definedName>
    <definedName name="qwd" localSheetId="6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5" hidden="1">#REF!</definedName>
    <definedName name="rg4tg" localSheetId="6" hidden="1">#REF!</definedName>
    <definedName name="rg4tg" hidden="1">#REF!</definedName>
    <definedName name="rgaegaega" localSheetId="6" hidden="1">#REF!</definedName>
    <definedName name="rgaegaega" hidden="1">#REF!</definedName>
    <definedName name="rrrrrr" localSheetId="6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5" hidden="1">#REF!</definedName>
    <definedName name="sadfas" localSheetId="6" hidden="1">#REF!</definedName>
    <definedName name="sadfas" hidden="1">#REF!</definedName>
    <definedName name="sdadf" localSheetId="6" hidden="1">#REF!</definedName>
    <definedName name="sdadf" hidden="1">#REF!</definedName>
    <definedName name="sdas" localSheetId="0" hidden="1">{"'Hoja1'!$A$2:$O$33"}</definedName>
    <definedName name="sdas" localSheetId="1" hidden="1">{"'Hoja1'!$A$2:$O$33"}</definedName>
    <definedName name="sdas" localSheetId="2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hidden="1">{"'Hoja1'!$A$2:$O$33"}</definedName>
    <definedName name="sdf" localSheetId="6" hidden="1">#REF!</definedName>
    <definedName name="sdf" hidden="1">#REF!</definedName>
    <definedName name="sdfs" localSheetId="0" hidden="1">{"'Hoja1'!$A$2:$O$33"}</definedName>
    <definedName name="sdfs" localSheetId="1" hidden="1">{"'Hoja1'!$A$2:$O$33"}</definedName>
    <definedName name="sdfs" localSheetId="2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hidden="1">{"'Hoja1'!$A$2:$O$33"}</definedName>
    <definedName name="sfafa" localSheetId="6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hidden="1">{"'Inversión Extranjera'!$A$1:$AG$74","'Inversión Extranjera'!$G$7:$AF$61"}</definedName>
    <definedName name="ss" localSheetId="5" hidden="1">#REF!</definedName>
    <definedName name="ss" localSheetId="6" hidden="1">#REF!</definedName>
    <definedName name="ss" hidden="1">#REF!</definedName>
    <definedName name="szxdfghdryjs" localSheetId="6" hidden="1">#REF!</definedName>
    <definedName name="szxdfghdryjs" hidden="1">#REF!</definedName>
    <definedName name="temo" localSheetId="0" hidden="1">{"'Basic'!$A$1:$F$96"}</definedName>
    <definedName name="temo" localSheetId="1" hidden="1">{"'Basic'!$A$1:$F$96"}</definedName>
    <definedName name="temo" localSheetId="2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hidden="1">{"'Basic'!$A$1:$F$96"}</definedName>
    <definedName name="Test" localSheetId="6" hidden="1">'[11]Grafico I.5 C. Neg'!#REF!</definedName>
    <definedName name="Test" hidden="1">'[11]Grafico I.5 C. Neg'!#REF!</definedName>
    <definedName name="trhw" localSheetId="6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hidden="1">{"'Inversión Extranjera'!$A$1:$AG$74","'Inversión Extranjera'!$G$7:$AF$61"}</definedName>
    <definedName name="ui" localSheetId="5" hidden="1">#REF!</definedName>
    <definedName name="ui" localSheetId="6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5" hidden="1">#REF!</definedName>
    <definedName name="vcbvc" localSheetId="6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hidden="1">{"'Inversión Extranjera'!$A$1:$AG$74","'Inversión Extranjera'!$G$7:$AF$61"}</definedName>
    <definedName name="vvv" localSheetId="5" hidden="1">#REF!</definedName>
    <definedName name="vvv" localSheetId="6" hidden="1">#REF!</definedName>
    <definedName name="vvv" hidden="1">#REF!</definedName>
    <definedName name="WERT" hidden="1">[17]data!$P$5:$P$15</definedName>
    <definedName name="wfdef" localSheetId="5" hidden="1">#REF!</definedName>
    <definedName name="wfdef" localSheetId="6" hidden="1">#REF!</definedName>
    <definedName name="wfdef" hidden="1">#REF!</definedName>
    <definedName name="wht?" localSheetId="0" hidden="1">{"'Basic'!$A$1:$F$96"}</definedName>
    <definedName name="wht?" localSheetId="1" hidden="1">{"'Basic'!$A$1:$F$96"}</definedName>
    <definedName name="wht?" localSheetId="2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hidden="1">{"'Basic'!$A$1:$F$96"}</definedName>
    <definedName name="wre" localSheetId="6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2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2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hidden="1">{"'Inversión Extranjera'!$A$1:$AG$74","'Inversión Extranjera'!$G$7:$AF$61"}</definedName>
    <definedName name="xcvcxz" localSheetId="6" hidden="1">'[14]Grafico I.5 C. Neg'!#REF!</definedName>
    <definedName name="xcvcxz" hidden="1">'[14]Grafico I.5 C. Neg'!#REF!</definedName>
    <definedName name="ye" localSheetId="5" hidden="1">#REF!</definedName>
    <definedName name="ye" localSheetId="6" hidden="1">#REF!</definedName>
    <definedName name="ye" hidden="1">#REF!</definedName>
    <definedName name="yjdtjdtj" localSheetId="6" hidden="1">#REF!</definedName>
    <definedName name="yjdtjdtj" hidden="1">#REF!</definedName>
    <definedName name="yjhrh" localSheetId="6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20" i="140" l="1"/>
  <c r="V7" i="140" s="1"/>
  <c r="U20" i="140"/>
  <c r="U16" i="140" s="1"/>
  <c r="T20" i="140"/>
  <c r="T13" i="140" s="1"/>
  <c r="S20" i="140"/>
  <c r="S11" i="140" s="1"/>
  <c r="R20" i="140"/>
  <c r="R14" i="140" s="1"/>
  <c r="Q20" i="140"/>
  <c r="Q11" i="140" s="1"/>
  <c r="P20" i="140"/>
  <c r="P13" i="140" s="1"/>
  <c r="P12" i="140" s="1"/>
  <c r="O20" i="140"/>
  <c r="O8" i="140" s="1"/>
  <c r="V19" i="140"/>
  <c r="U19" i="140"/>
  <c r="T19" i="140"/>
  <c r="S19" i="140"/>
  <c r="R19" i="140"/>
  <c r="Q19" i="140"/>
  <c r="P19" i="140"/>
  <c r="O19" i="140"/>
  <c r="V18" i="140"/>
  <c r="U18" i="140"/>
  <c r="T18" i="140"/>
  <c r="S18" i="140"/>
  <c r="R18" i="140"/>
  <c r="Q18" i="140"/>
  <c r="P18" i="140"/>
  <c r="O18" i="140"/>
  <c r="V17" i="140"/>
  <c r="U17" i="140"/>
  <c r="T17" i="140"/>
  <c r="S17" i="140"/>
  <c r="R17" i="140"/>
  <c r="Q17" i="140"/>
  <c r="P17" i="140"/>
  <c r="O17" i="140"/>
  <c r="R16" i="140"/>
  <c r="U15" i="140"/>
  <c r="T14" i="140"/>
  <c r="U11" i="140"/>
  <c r="Q5" i="140"/>
  <c r="T10" i="140" l="1"/>
  <c r="U5" i="140"/>
  <c r="U13" i="140"/>
  <c r="U10" i="140"/>
  <c r="Q15" i="140"/>
  <c r="R15" i="140"/>
  <c r="U7" i="140"/>
  <c r="U8" i="140" s="1"/>
  <c r="Q13" i="140"/>
  <c r="Q14" i="140" s="1"/>
  <c r="U14" i="140"/>
  <c r="O16" i="140"/>
  <c r="S5" i="140"/>
  <c r="O15" i="140"/>
  <c r="P16" i="140"/>
  <c r="T5" i="140"/>
  <c r="U12" i="140"/>
  <c r="P15" i="140"/>
  <c r="Q16" i="140"/>
  <c r="S16" i="140"/>
  <c r="T9" i="140"/>
  <c r="S15" i="140"/>
  <c r="T16" i="140"/>
  <c r="U9" i="140"/>
  <c r="S14" i="140"/>
  <c r="T15" i="140"/>
  <c r="V14" i="140"/>
  <c r="V15" i="140"/>
  <c r="V16" i="140"/>
  <c r="P10" i="140"/>
  <c r="Q10" i="140"/>
  <c r="Q7" i="140"/>
  <c r="T7" i="140"/>
  <c r="T8" i="140" s="1"/>
  <c r="T11" i="140"/>
  <c r="P8" i="140"/>
  <c r="Q8" i="140"/>
  <c r="Q6" i="140"/>
  <c r="P9" i="140"/>
  <c r="P11" i="140"/>
  <c r="Q9" i="140"/>
  <c r="P6" i="140"/>
  <c r="P5" i="140"/>
  <c r="P7" i="140"/>
  <c r="S7" i="140"/>
  <c r="S8" i="140" s="1"/>
  <c r="O5" i="140"/>
  <c r="O7" i="140"/>
  <c r="O6" i="140"/>
  <c r="R12" i="140"/>
  <c r="V13" i="140"/>
  <c r="V8" i="140"/>
  <c r="V12" i="140"/>
  <c r="R13" i="140"/>
  <c r="R9" i="140"/>
  <c r="V9" i="140"/>
  <c r="R10" i="140"/>
  <c r="V10" i="140"/>
  <c r="R11" i="140"/>
  <c r="V11" i="140"/>
  <c r="S12" i="140"/>
  <c r="O13" i="140"/>
  <c r="O12" i="140" s="1"/>
  <c r="S13" i="140"/>
  <c r="R5" i="140"/>
  <c r="V5" i="140"/>
  <c r="V6" i="140"/>
  <c r="R7" i="140"/>
  <c r="R8" i="140" s="1"/>
  <c r="O9" i="140"/>
  <c r="S9" i="140"/>
  <c r="O10" i="140"/>
  <c r="S10" i="140"/>
  <c r="O11" i="140"/>
  <c r="T12" i="140"/>
  <c r="P14" i="140"/>
  <c r="U6" i="140" l="1"/>
  <c r="Q12" i="140"/>
  <c r="T6" i="140"/>
  <c r="S6" i="140"/>
  <c r="R6" i="140"/>
  <c r="O14" i="140"/>
</calcChain>
</file>

<file path=xl/sharedStrings.xml><?xml version="1.0" encoding="utf-8"?>
<sst xmlns="http://schemas.openxmlformats.org/spreadsheetml/2006/main" count="104" uniqueCount="73">
  <si>
    <t>Fecha</t>
  </si>
  <si>
    <t>ROA</t>
  </si>
  <si>
    <t>Solvencia total</t>
  </si>
  <si>
    <t>ICR Comercial</t>
  </si>
  <si>
    <t>ICR Consumo</t>
  </si>
  <si>
    <t>ICR Vivienda</t>
  </si>
  <si>
    <t>ICR Cartera Comercial</t>
  </si>
  <si>
    <t>ICR Cartera Consumo</t>
  </si>
  <si>
    <t>ICR Cartera Vivienda</t>
  </si>
  <si>
    <t>ICR Cartera Microcrédito</t>
  </si>
  <si>
    <t>Contagio</t>
  </si>
  <si>
    <t>Solvencia Básica</t>
  </si>
  <si>
    <t>Mediana</t>
  </si>
  <si>
    <t>Linea</t>
  </si>
  <si>
    <t>1P</t>
  </si>
  <si>
    <t>Mín</t>
  </si>
  <si>
    <t>2P</t>
  </si>
  <si>
    <t>P25 - min</t>
  </si>
  <si>
    <t>3P</t>
  </si>
  <si>
    <t>Mediana - P25</t>
  </si>
  <si>
    <t>4P</t>
  </si>
  <si>
    <t>P75 - Mediana</t>
  </si>
  <si>
    <t>5P</t>
  </si>
  <si>
    <t>Max - P75</t>
  </si>
  <si>
    <t>6P</t>
  </si>
  <si>
    <t>Min</t>
  </si>
  <si>
    <t>Sistema</t>
  </si>
  <si>
    <t>7P</t>
  </si>
  <si>
    <t>Max</t>
  </si>
  <si>
    <t>Percentil 25-75</t>
  </si>
  <si>
    <t>Adverso</t>
  </si>
  <si>
    <t>ICR</t>
  </si>
  <si>
    <t>Ingreso Neto Intereses</t>
  </si>
  <si>
    <t>Otros</t>
  </si>
  <si>
    <t>Utilidad</t>
  </si>
  <si>
    <t>P</t>
  </si>
  <si>
    <t>Mín.-Máx.</t>
  </si>
  <si>
    <t>Línea</t>
  </si>
  <si>
    <t>Deterioro macroeconómico</t>
  </si>
  <si>
    <t>Gráfico 3.2</t>
  </si>
  <si>
    <t xml:space="preserve"> Crecimiento real anual de la cartera</t>
  </si>
  <si>
    <t>Gráfico 3.1</t>
  </si>
  <si>
    <t>Sendas del ICR por modalidad de cartera</t>
  </si>
  <si>
    <t>Gráfico 3.3</t>
  </si>
  <si>
    <t>Relación de solvencia total</t>
  </si>
  <si>
    <t>Rentabilidad sobre activo (ROA)</t>
  </si>
  <si>
    <t>Gráfico 3.4</t>
  </si>
  <si>
    <t>Gráfico 3.5</t>
  </si>
  <si>
    <t>Relación de solvencia básica</t>
  </si>
  <si>
    <t>Gráfico 3.6</t>
  </si>
  <si>
    <t>Descomposición del ROA</t>
  </si>
  <si>
    <t>Nota: los componentes del ROA se presentan anualizados.</t>
  </si>
  <si>
    <t>Fuente: cálculos del Banco de la República</t>
  </si>
  <si>
    <t>Impuestos</t>
  </si>
  <si>
    <t>GAL</t>
  </si>
  <si>
    <t>Valoración por Tasa de Cambio</t>
  </si>
  <si>
    <t>Valoración de Inversiones</t>
  </si>
  <si>
    <t>Gasto por Provisiones</t>
  </si>
  <si>
    <t>Gráfico 3.7</t>
  </si>
  <si>
    <t>Fuente: Superintendencia Financiera de Colombia (hasta marzo de 2020) cálculos del Banco de la República junio de 2020 a diciembre de 2021).</t>
  </si>
  <si>
    <t>Fuente: Superintendencia Financiera de Colombia (hasta marzo de 2020) cálculos del Banco de la República (junio de 2020 a diciembre de 2021).</t>
  </si>
  <si>
    <t>5P neg</t>
  </si>
  <si>
    <t>P neg</t>
  </si>
  <si>
    <t>4P neg</t>
  </si>
  <si>
    <t>Mediana neg</t>
  </si>
  <si>
    <t>L[inea</t>
  </si>
  <si>
    <t>3P neg</t>
  </si>
  <si>
    <t>Caso</t>
  </si>
  <si>
    <t>linea final</t>
  </si>
  <si>
    <t>linea mediana</t>
  </si>
  <si>
    <t>RESULTADOS</t>
  </si>
  <si>
    <t>Distribución del ROA</t>
  </si>
  <si>
    <t>Fuente: Superintendencia Financiera de Colombia (hasta marzo de 2020); cálculos del Banco de la República (junio de 2020 a diciembre de 2021).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</si>
</sst>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_ * #,##0.00_ ;_ * \-#,##0.00_ ;_ * &quot;-&quot;??_ ;_ @_ "/>
    <numFmt numFmtId="168" formatCode="_-* #,##0.00\ [$€]_-;\-* #,##0.00\ [$€]_-;_-* &quot;-&quot;??\ [$€]_-;_-@_-"/>
    <numFmt numFmtId="169" formatCode="#,"/>
    <numFmt numFmtId="170" formatCode="0.00000000"/>
    <numFmt numFmtId="171" formatCode="_-* #,##0.0\ _P_t_a_-;\-* #,##0.0\ _P_t_a_-;_-* &quot;-&quot;\ _P_t_a_-;_-@_-"/>
    <numFmt numFmtId="172" formatCode="_([$€]* #,##0.00_);_([$€]* \(#,##0.00\);_([$€]* &quot;-&quot;??_);_(@_)"/>
    <numFmt numFmtId="173" formatCode="_ [$€-2]\ * #,##0.00_ ;_ [$€-2]\ * \-#,##0.00_ ;_ [$€-2]\ * &quot;-&quot;??_ "/>
    <numFmt numFmtId="174" formatCode="#,##0.0___);\-#,##0.0___);* @___)"/>
    <numFmt numFmtId="175" formatCode="#,##0.0_____);\-#,##0.0_____);* @_____)"/>
    <numFmt numFmtId="176" formatCode="#,##0.0________;\-#,##0.0________;* @________"/>
    <numFmt numFmtId="177" formatCode="#,##0.0__________;\-#,##0.0__________;* @__________"/>
    <numFmt numFmtId="178" formatCode="#,##0.0____________;\-#,##0.0____________;* @____________"/>
    <numFmt numFmtId="179" formatCode="#,##0.0_______________);\-#,##0.0_______________);* @_______________)"/>
    <numFmt numFmtId="180" formatCode="#,##0.0%___);\-#,##0.0%___);* @___)"/>
    <numFmt numFmtId="181" formatCode="#,##0.0%_____);\-#,##0.0%_____);* @_____)"/>
    <numFmt numFmtId="182" formatCode="#,##0.0%________;\-#,##0.0%________;* @________"/>
    <numFmt numFmtId="183" formatCode="#,##0.0%__________;\-#,##0.0%__________;* @__________"/>
    <numFmt numFmtId="184" formatCode="#,##0.0%____________;\-#,##0.0%____________;* @____________"/>
    <numFmt numFmtId="185" formatCode="0.0000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Calibri"/>
      <family val="2"/>
    </font>
    <font>
      <sz val="11"/>
      <name val="ZapfHumnst BT"/>
      <family val="2"/>
    </font>
    <font>
      <b/>
      <sz val="16"/>
      <color rgb="FF000000"/>
      <name val="ZapfHumnst BT"/>
      <family val="2"/>
    </font>
    <font>
      <sz val="8"/>
      <color theme="1"/>
      <name val="Frutiger LT 45 Light"/>
      <family val="2"/>
    </font>
    <font>
      <sz val="8"/>
      <name val="Frutiger LT 45 Light"/>
      <family val="2"/>
    </font>
    <font>
      <sz val="8"/>
      <color theme="1"/>
      <name val="ZapfHumnst BT"/>
      <family val="2"/>
    </font>
    <font>
      <sz val="16"/>
      <color theme="1"/>
      <name val="Frutiger LT 45 Light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8"/>
      <name val="Frutiger LT 45 Light"/>
    </font>
    <font>
      <u/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6B97D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81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8" fontId="4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26" fillId="0" borderId="0"/>
    <xf numFmtId="0" fontId="4" fillId="24" borderId="6" applyNumberFormat="0" applyFont="0" applyAlignment="0" applyProtection="0"/>
    <xf numFmtId="0" fontId="4" fillId="0" borderId="0" applyNumberFormat="0"/>
    <xf numFmtId="165" fontId="1" fillId="0" borderId="0" applyFont="0" applyFill="0" applyBorder="0" applyAlignment="0" applyProtection="0"/>
    <xf numFmtId="0" fontId="1" fillId="0" borderId="0"/>
    <xf numFmtId="0" fontId="28" fillId="0" borderId="0" applyProtection="0"/>
    <xf numFmtId="171" fontId="23" fillId="0" borderId="0" applyProtection="0"/>
    <xf numFmtId="0" fontId="29" fillId="0" borderId="0" applyProtection="0"/>
    <xf numFmtId="0" fontId="30" fillId="0" borderId="0" applyProtection="0"/>
    <xf numFmtId="0" fontId="28" fillId="0" borderId="12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0" fontId="4" fillId="0" borderId="0">
      <protection locked="0"/>
    </xf>
    <xf numFmtId="170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2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5" applyNumberFormat="0" applyFill="0" applyAlignment="0" applyProtection="0"/>
    <xf numFmtId="0" fontId="8" fillId="17" borderId="3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8" borderId="3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4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3" fontId="4" fillId="0" borderId="0" applyFont="0" applyFill="0" applyBorder="0" applyAlignment="0" applyProtection="0"/>
    <xf numFmtId="174" fontId="32" fillId="0" borderId="14" applyFont="0" applyFill="0" applyBorder="0" applyProtection="0"/>
    <xf numFmtId="175" fontId="32" fillId="0" borderId="13" applyFont="0" applyFill="0" applyBorder="0" applyProtection="0"/>
    <xf numFmtId="176" fontId="32" fillId="0" borderId="13" applyFont="0" applyFill="0" applyBorder="0" applyProtection="0"/>
    <xf numFmtId="177" fontId="32" fillId="0" borderId="13" applyFont="0" applyFill="0" applyBorder="0" applyProtection="0"/>
    <xf numFmtId="178" fontId="32" fillId="0" borderId="13" applyFont="0" applyFill="0" applyBorder="0" applyProtection="0"/>
    <xf numFmtId="179" fontId="32" fillId="0" borderId="14" applyFont="0" applyFill="0" applyBorder="0" applyProtection="0"/>
    <xf numFmtId="180" fontId="33" fillId="0" borderId="15" applyFont="0" applyFill="0" applyBorder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83" fontId="32" fillId="0" borderId="16" applyFont="0" applyFill="0" applyBorder="0" applyProtection="0"/>
    <xf numFmtId="184" fontId="32" fillId="0" borderId="16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24" borderId="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8" fillId="0" borderId="0"/>
    <xf numFmtId="0" fontId="38" fillId="0" borderId="0"/>
    <xf numFmtId="0" fontId="4" fillId="0" borderId="0"/>
  </cellStyleXfs>
  <cellXfs count="82">
    <xf numFmtId="0" fontId="0" fillId="0" borderId="0" xfId="0"/>
    <xf numFmtId="0" fontId="36" fillId="0" borderId="0" xfId="0" applyFont="1"/>
    <xf numFmtId="0" fontId="35" fillId="0" borderId="17" xfId="1" applyFont="1" applyFill="1" applyBorder="1" applyAlignment="1">
      <alignment horizontal="center"/>
    </xf>
    <xf numFmtId="166" fontId="36" fillId="0" borderId="1" xfId="1366" applyNumberFormat="1" applyFont="1" applyFill="1" applyBorder="1" applyAlignment="1">
      <alignment horizontal="center"/>
    </xf>
    <xf numFmtId="166" fontId="36" fillId="0" borderId="2" xfId="1366" applyNumberFormat="1" applyFont="1" applyFill="1" applyBorder="1" applyAlignment="1">
      <alignment horizontal="center"/>
    </xf>
    <xf numFmtId="0" fontId="35" fillId="0" borderId="17" xfId="1366" applyFont="1" applyFill="1" applyBorder="1" applyAlignment="1">
      <alignment horizontal="center"/>
    </xf>
    <xf numFmtId="0" fontId="36" fillId="0" borderId="0" xfId="0" applyFont="1" applyFill="1"/>
    <xf numFmtId="166" fontId="36" fillId="2" borderId="0" xfId="1369" applyNumberFormat="1" applyFont="1" applyFill="1" applyBorder="1" applyAlignment="1">
      <alignment horizontal="center"/>
    </xf>
    <xf numFmtId="166" fontId="36" fillId="2" borderId="0" xfId="1377" applyNumberFormat="1" applyFont="1" applyFill="1" applyBorder="1" applyAlignment="1">
      <alignment horizontal="center"/>
    </xf>
    <xf numFmtId="166" fontId="36" fillId="0" borderId="0" xfId="1371" applyNumberFormat="1" applyFont="1" applyFill="1" applyBorder="1" applyAlignment="1">
      <alignment horizontal="center"/>
    </xf>
    <xf numFmtId="166" fontId="36" fillId="0" borderId="0" xfId="1366" applyNumberFormat="1" applyFont="1" applyFill="1" applyBorder="1" applyAlignment="1">
      <alignment horizontal="center"/>
    </xf>
    <xf numFmtId="2" fontId="36" fillId="2" borderId="0" xfId="1368" applyNumberFormat="1" applyFont="1" applyFill="1" applyBorder="1" applyAlignment="1">
      <alignment horizontal="center"/>
    </xf>
    <xf numFmtId="166" fontId="36" fillId="2" borderId="0" xfId="1368" applyNumberFormat="1" applyFont="1" applyFill="1" applyBorder="1" applyAlignment="1">
      <alignment horizontal="center"/>
    </xf>
    <xf numFmtId="17" fontId="0" fillId="0" borderId="0" xfId="0" applyNumberFormat="1"/>
    <xf numFmtId="0" fontId="35" fillId="0" borderId="0" xfId="1" applyFont="1" applyFill="1" applyBorder="1" applyAlignment="1">
      <alignment horizontal="center"/>
    </xf>
    <xf numFmtId="2" fontId="0" fillId="0" borderId="0" xfId="0" applyNumberFormat="1" applyBorder="1"/>
    <xf numFmtId="17" fontId="36" fillId="0" borderId="0" xfId="1" applyNumberFormat="1" applyFont="1" applyFill="1" applyBorder="1" applyAlignment="1">
      <alignment horizontal="center"/>
    </xf>
    <xf numFmtId="185" fontId="36" fillId="0" borderId="0" xfId="1366" applyNumberFormat="1" applyFont="1" applyFill="1" applyBorder="1" applyAlignment="1">
      <alignment horizontal="center"/>
    </xf>
    <xf numFmtId="0" fontId="35" fillId="0" borderId="23" xfId="1" applyFont="1" applyFill="1" applyBorder="1" applyAlignment="1">
      <alignment horizontal="center"/>
    </xf>
    <xf numFmtId="0" fontId="35" fillId="0" borderId="23" xfId="1366" applyFont="1" applyFill="1" applyBorder="1" applyAlignment="1">
      <alignment horizontal="center"/>
    </xf>
    <xf numFmtId="0" fontId="36" fillId="0" borderId="0" xfId="0" applyFont="1" applyBorder="1"/>
    <xf numFmtId="2" fontId="36" fillId="2" borderId="0" xfId="1377" applyNumberFormat="1" applyFont="1" applyFill="1" applyBorder="1" applyAlignment="1">
      <alignment horizontal="center"/>
    </xf>
    <xf numFmtId="0" fontId="0" fillId="25" borderId="24" xfId="0" applyFill="1" applyBorder="1"/>
    <xf numFmtId="17" fontId="0" fillId="25" borderId="2" xfId="0" applyNumberFormat="1" applyFill="1" applyBorder="1"/>
    <xf numFmtId="2" fontId="35" fillId="0" borderId="0" xfId="1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2" fontId="36" fillId="2" borderId="0" xfId="1369" applyNumberFormat="1" applyFont="1" applyFill="1" applyBorder="1" applyAlignment="1">
      <alignment horizontal="center"/>
    </xf>
    <xf numFmtId="17" fontId="36" fillId="0" borderId="18" xfId="1" applyNumberFormat="1" applyFont="1" applyFill="1" applyBorder="1" applyAlignment="1">
      <alignment horizontal="center"/>
    </xf>
    <xf numFmtId="17" fontId="36" fillId="0" borderId="21" xfId="1" applyNumberFormat="1" applyFont="1" applyFill="1" applyBorder="1" applyAlignment="1">
      <alignment horizontal="center"/>
    </xf>
    <xf numFmtId="17" fontId="39" fillId="26" borderId="0" xfId="1" applyNumberFormat="1" applyFont="1" applyFill="1" applyBorder="1" applyAlignment="1">
      <alignment horizontal="center"/>
    </xf>
    <xf numFmtId="0" fontId="35" fillId="0" borderId="23" xfId="1366" applyFont="1" applyFill="1" applyBorder="1" applyAlignment="1">
      <alignment horizontal="center" wrapText="1"/>
    </xf>
    <xf numFmtId="166" fontId="36" fillId="0" borderId="0" xfId="0" applyNumberFormat="1" applyFont="1" applyFill="1" applyBorder="1" applyAlignment="1">
      <alignment horizontal="center"/>
    </xf>
    <xf numFmtId="166" fontId="36" fillId="0" borderId="0" xfId="0" applyNumberFormat="1" applyFont="1" applyBorder="1" applyAlignment="1">
      <alignment horizontal="center"/>
    </xf>
    <xf numFmtId="0" fontId="41" fillId="0" borderId="0" xfId="0" applyFont="1" applyAlignment="1">
      <alignment vertical="center"/>
    </xf>
    <xf numFmtId="0" fontId="41" fillId="0" borderId="0" xfId="0" applyFont="1"/>
    <xf numFmtId="0" fontId="42" fillId="0" borderId="0" xfId="0" applyFont="1"/>
    <xf numFmtId="0" fontId="42" fillId="0" borderId="0" xfId="0" applyFont="1" applyAlignment="1"/>
    <xf numFmtId="0" fontId="41" fillId="0" borderId="0" xfId="0" applyFont="1" applyFill="1" applyAlignment="1">
      <alignment vertical="center"/>
    </xf>
    <xf numFmtId="0" fontId="43" fillId="0" borderId="0" xfId="0" applyFont="1" applyFill="1" applyAlignment="1">
      <alignment vertical="center"/>
    </xf>
    <xf numFmtId="0" fontId="43" fillId="0" borderId="0" xfId="0" applyFont="1"/>
    <xf numFmtId="166" fontId="42" fillId="0" borderId="0" xfId="0" applyNumberFormat="1" applyFont="1" applyAlignment="1">
      <alignment horizontal="center"/>
    </xf>
    <xf numFmtId="0" fontId="43" fillId="0" borderId="0" xfId="0" applyFont="1" applyAlignment="1">
      <alignment horizontal="left"/>
    </xf>
    <xf numFmtId="0" fontId="42" fillId="0" borderId="0" xfId="0" applyFont="1" applyAlignment="1">
      <alignment horizontal="center"/>
    </xf>
    <xf numFmtId="0" fontId="42" fillId="0" borderId="0" xfId="1380" applyFont="1"/>
    <xf numFmtId="0" fontId="42" fillId="0" borderId="0" xfId="1380" applyFont="1" applyAlignment="1">
      <alignment horizontal="left" indent="5"/>
    </xf>
    <xf numFmtId="0" fontId="44" fillId="0" borderId="0" xfId="0" applyFont="1"/>
    <xf numFmtId="0" fontId="0" fillId="0" borderId="0" xfId="0" applyFill="1"/>
    <xf numFmtId="0" fontId="37" fillId="0" borderId="0" xfId="0" applyFont="1" applyFill="1" applyAlignment="1">
      <alignment horizontal="left" vertical="center" readingOrder="1"/>
    </xf>
    <xf numFmtId="0" fontId="37" fillId="0" borderId="0" xfId="0" applyFont="1" applyFill="1" applyAlignment="1">
      <alignment horizontal="center" vertical="center" readingOrder="1"/>
    </xf>
    <xf numFmtId="0" fontId="0" fillId="25" borderId="19" xfId="0" applyFill="1" applyBorder="1"/>
    <xf numFmtId="0" fontId="0" fillId="25" borderId="20" xfId="0" applyFill="1" applyBorder="1"/>
    <xf numFmtId="17" fontId="0" fillId="25" borderId="23" xfId="0" applyNumberFormat="1" applyFill="1" applyBorder="1"/>
    <xf numFmtId="2" fontId="0" fillId="0" borderId="22" xfId="0" applyNumberFormat="1" applyBorder="1"/>
    <xf numFmtId="2" fontId="36" fillId="0" borderId="0" xfId="1366" applyNumberFormat="1" applyFont="1" applyFill="1" applyBorder="1" applyAlignment="1">
      <alignment horizontal="center"/>
    </xf>
    <xf numFmtId="17" fontId="36" fillId="27" borderId="0" xfId="1" applyNumberFormat="1" applyFont="1" applyFill="1" applyBorder="1" applyAlignment="1">
      <alignment horizontal="center"/>
    </xf>
    <xf numFmtId="166" fontId="36" fillId="27" borderId="0" xfId="1377" applyNumberFormat="1" applyFont="1" applyFill="1" applyBorder="1" applyAlignment="1">
      <alignment horizontal="center"/>
    </xf>
    <xf numFmtId="2" fontId="36" fillId="27" borderId="0" xfId="1377" applyNumberFormat="1" applyFont="1" applyFill="1" applyBorder="1" applyAlignment="1">
      <alignment horizontal="center"/>
    </xf>
    <xf numFmtId="0" fontId="36" fillId="27" borderId="0" xfId="0" applyFont="1" applyFill="1"/>
    <xf numFmtId="2" fontId="36" fillId="27" borderId="0" xfId="1368" applyNumberFormat="1" applyFont="1" applyFill="1" applyBorder="1" applyAlignment="1">
      <alignment horizontal="center"/>
    </xf>
    <xf numFmtId="166" fontId="36" fillId="27" borderId="0" xfId="1368" applyNumberFormat="1" applyFont="1" applyFill="1" applyBorder="1" applyAlignment="1">
      <alignment horizontal="center"/>
    </xf>
    <xf numFmtId="2" fontId="0" fillId="0" borderId="25" xfId="0" applyNumberFormat="1" applyBorder="1"/>
    <xf numFmtId="2" fontId="0" fillId="0" borderId="26" xfId="0" applyNumberFormat="1" applyBorder="1"/>
    <xf numFmtId="2" fontId="0" fillId="0" borderId="0" xfId="0" applyNumberFormat="1"/>
    <xf numFmtId="0" fontId="35" fillId="28" borderId="17" xfId="1366" applyFont="1" applyFill="1" applyBorder="1" applyAlignment="1">
      <alignment horizontal="center"/>
    </xf>
    <xf numFmtId="166" fontId="0" fillId="0" borderId="0" xfId="0" applyNumberFormat="1"/>
    <xf numFmtId="17" fontId="36" fillId="29" borderId="0" xfId="1" applyNumberFormat="1" applyFont="1" applyFill="1" applyBorder="1" applyAlignment="1">
      <alignment horizontal="center"/>
    </xf>
    <xf numFmtId="2" fontId="36" fillId="0" borderId="0" xfId="0" applyNumberFormat="1" applyFont="1"/>
    <xf numFmtId="0" fontId="45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5" fillId="0" borderId="0" xfId="0" applyFont="1"/>
    <xf numFmtId="0" fontId="47" fillId="0" borderId="0" xfId="0" applyFont="1" applyAlignment="1">
      <alignment horizontal="left" vertical="center" indent="10"/>
    </xf>
    <xf numFmtId="0" fontId="43" fillId="0" borderId="0" xfId="0" applyFont="1" applyFill="1" applyAlignment="1">
      <alignment horizontal="justify" vertical="center" wrapText="1"/>
    </xf>
    <xf numFmtId="0" fontId="42" fillId="0" borderId="0" xfId="0" quotePrefix="1" applyFont="1"/>
    <xf numFmtId="166" fontId="42" fillId="0" borderId="0" xfId="0" applyNumberFormat="1" applyFont="1"/>
    <xf numFmtId="166" fontId="48" fillId="0" borderId="0" xfId="0" applyNumberFormat="1" applyFont="1" applyAlignment="1">
      <alignment horizontal="center"/>
    </xf>
    <xf numFmtId="0" fontId="41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9" fontId="0" fillId="30" borderId="0" xfId="0" applyNumberFormat="1" applyFill="1" applyAlignment="1">
      <alignment horizontal="center"/>
    </xf>
    <xf numFmtId="0" fontId="0" fillId="30" borderId="0" xfId="0" applyFill="1" applyAlignment="1">
      <alignment horizontal="center"/>
    </xf>
    <xf numFmtId="0" fontId="49" fillId="0" borderId="0" xfId="0" applyFont="1"/>
    <xf numFmtId="0" fontId="40" fillId="0" borderId="0" xfId="0" applyFont="1" applyAlignment="1">
      <alignment horizontal="left" vertical="center" readingOrder="1"/>
    </xf>
  </cellXfs>
  <cellStyles count="1381">
    <cellStyle name="‚" xfId="237"/>
    <cellStyle name="‚_Cuadros cap II dic2001 fiscal (revisión)" xfId="238"/>
    <cellStyle name="‚_Cuadros cap II jun01" xfId="239"/>
    <cellStyle name="‚_Cuadros Cap III MAR02" xfId="240"/>
    <cellStyle name="‚_Cuadros Cap III MAR02 2" xfId="294"/>
    <cellStyle name="‚_Cuadros capIV Jul01" xfId="241"/>
    <cellStyle name="‚_Cuadros capIV Jul01 2" xfId="295"/>
    <cellStyle name="„" xfId="242"/>
    <cellStyle name="„_Cuadros cap II dic2001 fiscal (revisión)" xfId="243"/>
    <cellStyle name="„_Cuadros cap II jun01" xfId="244"/>
    <cellStyle name="„_Cuadros Cap III MAR02" xfId="245"/>
    <cellStyle name="„_Cuadros Cap III MAR02 2" xfId="296"/>
    <cellStyle name="„_Cuadros capIV Jul01" xfId="246"/>
    <cellStyle name="„_Cuadros capIV Jul01 2" xfId="297"/>
    <cellStyle name="…" xfId="257"/>
    <cellStyle name="…_Cuadros cap II dic2001 fiscal (revisión)" xfId="258"/>
    <cellStyle name="…_Cuadros cap II jun01" xfId="259"/>
    <cellStyle name="…_Cuadros Cap III MAR02" xfId="260"/>
    <cellStyle name="…_Cuadros Cap III MAR02 2" xfId="302"/>
    <cellStyle name="…_Cuadros capIV Jul01" xfId="261"/>
    <cellStyle name="…_Cuadros capIV Jul01 2" xfId="303"/>
    <cellStyle name="†" xfId="247"/>
    <cellStyle name="†_Cuadros cap II dic2001 fiscal (revisión)" xfId="248"/>
    <cellStyle name="†_Cuadros cap II jun01" xfId="249"/>
    <cellStyle name="†_Cuadros Cap III MAR02" xfId="250"/>
    <cellStyle name="†_Cuadros Cap III MAR02 2" xfId="298"/>
    <cellStyle name="†_Cuadros capIV Jul01" xfId="251"/>
    <cellStyle name="†_Cuadros capIV Jul01 2" xfId="299"/>
    <cellStyle name="‡" xfId="252"/>
    <cellStyle name="‡_Cuadros cap II dic2001 fiscal (revisión)" xfId="253"/>
    <cellStyle name="‡_Cuadros cap II jun01" xfId="254"/>
    <cellStyle name="‡_Cuadros Cap III MAR02" xfId="255"/>
    <cellStyle name="‡_Cuadros Cap III MAR02 2" xfId="300"/>
    <cellStyle name="‡_Cuadros capIV Jul01" xfId="256"/>
    <cellStyle name="‡_Cuadros capIV Jul01 2" xfId="301"/>
    <cellStyle name="" xfId="227"/>
    <cellStyle name="" xfId="228"/>
    <cellStyle name="_Cuadros cap II dic2001 fiscal (revisión)" xfId="229"/>
    <cellStyle name="_Cuadros cap II dic2001 fiscal (revisión)" xfId="230"/>
    <cellStyle name="_Cuadros cap II jun01" xfId="231"/>
    <cellStyle name="_Cuadros cap II jun01" xfId="232"/>
    <cellStyle name="_Cuadros Cap III MAR02" xfId="233"/>
    <cellStyle name="_Cuadros Cap III MAR02" xfId="234"/>
    <cellStyle name="_Cuadros Cap III MAR02 2" xfId="290"/>
    <cellStyle name="_Cuadros Cap III MAR02 2" xfId="291"/>
    <cellStyle name="_Cuadros capIV Jul01" xfId="235"/>
    <cellStyle name="_Cuadros capIV Jul01" xfId="236"/>
    <cellStyle name="_Cuadros capIV Jul01 2" xfId="292"/>
    <cellStyle name="_Cuadros capIV Jul01 2" xfId="293"/>
    <cellStyle name="20% - Énfasis1 2" xfId="15"/>
    <cellStyle name="20% - Énfasis1 2 2" xfId="304"/>
    <cellStyle name="20% - Énfasis1 2 3" xfId="440"/>
    <cellStyle name="20% - Énfasis1 2 4" xfId="557"/>
    <cellStyle name="20% - Énfasis1 2 5" xfId="607"/>
    <cellStyle name="20% - Énfasis1 2 6" xfId="691"/>
    <cellStyle name="20% - Énfasis1 3" xfId="337"/>
    <cellStyle name="20% - Énfasis1 4" xfId="398"/>
    <cellStyle name="20% - Énfasis1 5" xfId="502"/>
    <cellStyle name="20% - Énfasis1 6" xfId="501"/>
    <cellStyle name="20% - Énfasis1 7" xfId="648"/>
    <cellStyle name="20% - Énfasis2 2" xfId="16"/>
    <cellStyle name="20% - Énfasis2 2 2" xfId="305"/>
    <cellStyle name="20% - Énfasis2 2 3" xfId="441"/>
    <cellStyle name="20% - Énfasis2 2 4" xfId="558"/>
    <cellStyle name="20% - Énfasis2 2 5" xfId="608"/>
    <cellStyle name="20% - Énfasis2 2 6" xfId="692"/>
    <cellStyle name="20% - Énfasis2 3" xfId="353"/>
    <cellStyle name="20% - Énfasis2 4" xfId="399"/>
    <cellStyle name="20% - Énfasis2 5" xfId="503"/>
    <cellStyle name="20% - Énfasis2 6" xfId="556"/>
    <cellStyle name="20% - Énfasis2 7" xfId="649"/>
    <cellStyle name="20% - Énfasis3 2" xfId="17"/>
    <cellStyle name="20% - Énfasis3 2 2" xfId="306"/>
    <cellStyle name="20% - Énfasis3 2 3" xfId="442"/>
    <cellStyle name="20% - Énfasis3 2 4" xfId="559"/>
    <cellStyle name="20% - Énfasis3 2 5" xfId="609"/>
    <cellStyle name="20% - Énfasis3 2 6" xfId="693"/>
    <cellStyle name="20% - Énfasis3 3" xfId="354"/>
    <cellStyle name="20% - Énfasis3 4" xfId="400"/>
    <cellStyle name="20% - Énfasis3 5" xfId="504"/>
    <cellStyle name="20% - Énfasis3 6" xfId="500"/>
    <cellStyle name="20% - Énfasis3 7" xfId="650"/>
    <cellStyle name="20% - Énfasis4 2" xfId="18"/>
    <cellStyle name="20% - Énfasis4 2 2" xfId="307"/>
    <cellStyle name="20% - Énfasis4 2 3" xfId="443"/>
    <cellStyle name="20% - Énfasis4 2 4" xfId="560"/>
    <cellStyle name="20% - Énfasis4 2 5" xfId="610"/>
    <cellStyle name="20% - Énfasis4 2 6" xfId="694"/>
    <cellStyle name="20% - Énfasis4 3" xfId="355"/>
    <cellStyle name="20% - Énfasis4 4" xfId="401"/>
    <cellStyle name="20% - Énfasis4 5" xfId="505"/>
    <cellStyle name="20% - Énfasis4 6" xfId="499"/>
    <cellStyle name="20% - Énfasis4 7" xfId="651"/>
    <cellStyle name="20% - Énfasis5 2" xfId="19"/>
    <cellStyle name="20% - Énfasis5 2 2" xfId="308"/>
    <cellStyle name="20% - Énfasis5 2 3" xfId="444"/>
    <cellStyle name="20% - Énfasis5 2 4" xfId="561"/>
    <cellStyle name="20% - Énfasis5 2 5" xfId="611"/>
    <cellStyle name="20% - Énfasis5 2 6" xfId="695"/>
    <cellStyle name="20% - Énfasis5 3" xfId="356"/>
    <cellStyle name="20% - Énfasis5 4" xfId="402"/>
    <cellStyle name="20% - Énfasis5 5" xfId="506"/>
    <cellStyle name="20% - Énfasis5 6" xfId="498"/>
    <cellStyle name="20% - Énfasis5 7" xfId="652"/>
    <cellStyle name="20% - Énfasis6 2" xfId="20"/>
    <cellStyle name="20% - Énfasis6 2 2" xfId="309"/>
    <cellStyle name="20% - Énfasis6 2 3" xfId="445"/>
    <cellStyle name="20% - Énfasis6 2 4" xfId="562"/>
    <cellStyle name="20% - Énfasis6 2 5" xfId="612"/>
    <cellStyle name="20% - Énfasis6 2 6" xfId="696"/>
    <cellStyle name="20% - Énfasis6 3" xfId="357"/>
    <cellStyle name="20% - Énfasis6 4" xfId="403"/>
    <cellStyle name="20% - Énfasis6 5" xfId="507"/>
    <cellStyle name="20% - Énfasis6 6" xfId="497"/>
    <cellStyle name="20% - Énfasis6 7" xfId="653"/>
    <cellStyle name="40% - Énfasis1 2" xfId="21"/>
    <cellStyle name="40% - Énfasis1 2 2" xfId="310"/>
    <cellStyle name="40% - Énfasis1 2 3" xfId="446"/>
    <cellStyle name="40% - Énfasis1 2 4" xfId="563"/>
    <cellStyle name="40% - Énfasis1 2 5" xfId="613"/>
    <cellStyle name="40% - Énfasis1 2 6" xfId="697"/>
    <cellStyle name="40% - Énfasis1 3" xfId="358"/>
    <cellStyle name="40% - Énfasis1 4" xfId="404"/>
    <cellStyle name="40% - Énfasis1 5" xfId="508"/>
    <cellStyle name="40% - Énfasis1 6" xfId="555"/>
    <cellStyle name="40% - Énfasis1 7" xfId="654"/>
    <cellStyle name="40% - Énfasis2 2" xfId="22"/>
    <cellStyle name="40% - Énfasis2 2 2" xfId="311"/>
    <cellStyle name="40% - Énfasis2 2 3" xfId="447"/>
    <cellStyle name="40% - Énfasis2 2 4" xfId="564"/>
    <cellStyle name="40% - Énfasis2 2 5" xfId="614"/>
    <cellStyle name="40% - Énfasis2 2 6" xfId="698"/>
    <cellStyle name="40% - Énfasis2 3" xfId="359"/>
    <cellStyle name="40% - Énfasis2 4" xfId="405"/>
    <cellStyle name="40% - Énfasis2 5" xfId="509"/>
    <cellStyle name="40% - Énfasis2 6" xfId="496"/>
    <cellStyle name="40% - Énfasis2 7" xfId="655"/>
    <cellStyle name="40% - Énfasis3 2" xfId="23"/>
    <cellStyle name="40% - Énfasis3 2 2" xfId="312"/>
    <cellStyle name="40% - Énfasis3 2 3" xfId="448"/>
    <cellStyle name="40% - Énfasis3 2 4" xfId="565"/>
    <cellStyle name="40% - Énfasis3 2 5" xfId="615"/>
    <cellStyle name="40% - Énfasis3 2 6" xfId="699"/>
    <cellStyle name="40% - Énfasis3 3" xfId="360"/>
    <cellStyle name="40% - Énfasis3 4" xfId="406"/>
    <cellStyle name="40% - Énfasis3 5" xfId="510"/>
    <cellStyle name="40% - Énfasis3 6" xfId="554"/>
    <cellStyle name="40% - Énfasis3 7" xfId="656"/>
    <cellStyle name="40% - Énfasis4 2" xfId="24"/>
    <cellStyle name="40% - Énfasis4 2 2" xfId="313"/>
    <cellStyle name="40% - Énfasis4 2 3" xfId="449"/>
    <cellStyle name="40% - Énfasis4 2 4" xfId="566"/>
    <cellStyle name="40% - Énfasis4 2 5" xfId="616"/>
    <cellStyle name="40% - Énfasis4 2 6" xfId="700"/>
    <cellStyle name="40% - Énfasis4 3" xfId="361"/>
    <cellStyle name="40% - Énfasis4 4" xfId="407"/>
    <cellStyle name="40% - Énfasis4 5" xfId="511"/>
    <cellStyle name="40% - Énfasis4 6" xfId="495"/>
    <cellStyle name="40% - Énfasis4 7" xfId="657"/>
    <cellStyle name="40% - Énfasis5 2" xfId="25"/>
    <cellStyle name="40% - Énfasis5 2 2" xfId="314"/>
    <cellStyle name="40% - Énfasis5 2 3" xfId="450"/>
    <cellStyle name="40% - Énfasis5 2 4" xfId="567"/>
    <cellStyle name="40% - Énfasis5 2 5" xfId="617"/>
    <cellStyle name="40% - Énfasis5 2 6" xfId="701"/>
    <cellStyle name="40% - Énfasis5 3" xfId="362"/>
    <cellStyle name="40% - Énfasis5 4" xfId="408"/>
    <cellStyle name="40% - Énfasis5 5" xfId="512"/>
    <cellStyle name="40% - Énfasis5 6" xfId="494"/>
    <cellStyle name="40% - Énfasis5 7" xfId="658"/>
    <cellStyle name="40% - Énfasis6 2" xfId="26"/>
    <cellStyle name="40% - Énfasis6 2 2" xfId="315"/>
    <cellStyle name="40% - Énfasis6 2 3" xfId="451"/>
    <cellStyle name="40% - Énfasis6 2 4" xfId="568"/>
    <cellStyle name="40% - Énfasis6 2 5" xfId="618"/>
    <cellStyle name="40% - Énfasis6 2 6" xfId="702"/>
    <cellStyle name="40% - Énfasis6 3" xfId="363"/>
    <cellStyle name="40% - Énfasis6 4" xfId="409"/>
    <cellStyle name="40% - Énfasis6 5" xfId="513"/>
    <cellStyle name="40% - Énfasis6 6" xfId="493"/>
    <cellStyle name="40% - Énfasis6 7" xfId="659"/>
    <cellStyle name="60% - Énfasis1 2" xfId="27"/>
    <cellStyle name="60% - Énfasis1 2 2" xfId="316"/>
    <cellStyle name="60% - Énfasis1 2 3" xfId="452"/>
    <cellStyle name="60% - Énfasis1 2 4" xfId="569"/>
    <cellStyle name="60% - Énfasis1 2 5" xfId="619"/>
    <cellStyle name="60% - Énfasis1 2 6" xfId="703"/>
    <cellStyle name="60% - Énfasis1 3" xfId="364"/>
    <cellStyle name="60% - Énfasis1 4" xfId="410"/>
    <cellStyle name="60% - Énfasis1 5" xfId="514"/>
    <cellStyle name="60% - Énfasis1 6" xfId="492"/>
    <cellStyle name="60% - Énfasis1 7" xfId="660"/>
    <cellStyle name="60% - Énfasis2 2" xfId="28"/>
    <cellStyle name="60% - Énfasis2 2 2" xfId="317"/>
    <cellStyle name="60% - Énfasis2 2 3" xfId="453"/>
    <cellStyle name="60% - Énfasis2 2 4" xfId="570"/>
    <cellStyle name="60% - Énfasis2 2 5" xfId="620"/>
    <cellStyle name="60% - Énfasis2 2 6" xfId="704"/>
    <cellStyle name="60% - Énfasis2 3" xfId="365"/>
    <cellStyle name="60% - Énfasis2 4" xfId="411"/>
    <cellStyle name="60% - Énfasis2 5" xfId="515"/>
    <cellStyle name="60% - Énfasis2 6" xfId="553"/>
    <cellStyle name="60% - Énfasis2 7" xfId="661"/>
    <cellStyle name="60% - Énfasis3 2" xfId="29"/>
    <cellStyle name="60% - Énfasis3 2 2" xfId="318"/>
    <cellStyle name="60% - Énfasis3 2 3" xfId="454"/>
    <cellStyle name="60% - Énfasis3 2 4" xfId="571"/>
    <cellStyle name="60% - Énfasis3 2 5" xfId="621"/>
    <cellStyle name="60% - Énfasis3 2 6" xfId="705"/>
    <cellStyle name="60% - Énfasis3 3" xfId="366"/>
    <cellStyle name="60% - Énfasis3 4" xfId="412"/>
    <cellStyle name="60% - Énfasis3 5" xfId="516"/>
    <cellStyle name="60% - Énfasis3 6" xfId="491"/>
    <cellStyle name="60% - Énfasis3 7" xfId="662"/>
    <cellStyle name="60% - Énfasis4 2" xfId="30"/>
    <cellStyle name="60% - Énfasis4 2 2" xfId="319"/>
    <cellStyle name="60% - Énfasis4 2 3" xfId="455"/>
    <cellStyle name="60% - Énfasis4 2 4" xfId="572"/>
    <cellStyle name="60% - Énfasis4 2 5" xfId="622"/>
    <cellStyle name="60% - Énfasis4 2 6" xfId="706"/>
    <cellStyle name="60% - Énfasis4 3" xfId="367"/>
    <cellStyle name="60% - Énfasis4 4" xfId="413"/>
    <cellStyle name="60% - Énfasis4 5" xfId="517"/>
    <cellStyle name="60% - Énfasis4 6" xfId="552"/>
    <cellStyle name="60% - Énfasis4 7" xfId="663"/>
    <cellStyle name="60% - Énfasis5 2" xfId="31"/>
    <cellStyle name="60% - Énfasis5 2 2" xfId="320"/>
    <cellStyle name="60% - Énfasis5 2 3" xfId="456"/>
    <cellStyle name="60% - Énfasis5 2 4" xfId="573"/>
    <cellStyle name="60% - Énfasis5 2 5" xfId="623"/>
    <cellStyle name="60% - Énfasis5 2 6" xfId="707"/>
    <cellStyle name="60% - Énfasis5 3" xfId="368"/>
    <cellStyle name="60% - Énfasis5 4" xfId="414"/>
    <cellStyle name="60% - Énfasis5 5" xfId="518"/>
    <cellStyle name="60% - Énfasis5 6" xfId="490"/>
    <cellStyle name="60% - Énfasis5 7" xfId="664"/>
    <cellStyle name="60% - Énfasis6 2" xfId="32"/>
    <cellStyle name="60% - Énfasis6 2 2" xfId="321"/>
    <cellStyle name="60% - Énfasis6 2 3" xfId="457"/>
    <cellStyle name="60% - Énfasis6 2 4" xfId="574"/>
    <cellStyle name="60% - Énfasis6 2 5" xfId="624"/>
    <cellStyle name="60% - Énfasis6 2 6" xfId="708"/>
    <cellStyle name="60% - Énfasis6 3" xfId="369"/>
    <cellStyle name="60% - Énfasis6 4" xfId="415"/>
    <cellStyle name="60% - Énfasis6 5" xfId="519"/>
    <cellStyle name="60% - Énfasis6 6" xfId="489"/>
    <cellStyle name="60% - Énfasis6 7" xfId="665"/>
    <cellStyle name="Buena 2" xfId="33"/>
    <cellStyle name="Buena 2 2" xfId="322"/>
    <cellStyle name="Buena 2 3" xfId="458"/>
    <cellStyle name="Buena 2 4" xfId="575"/>
    <cellStyle name="Buena 2 5" xfId="625"/>
    <cellStyle name="Buena 2 6" xfId="709"/>
    <cellStyle name="Buena 3" xfId="370"/>
    <cellStyle name="Buena 4" xfId="416"/>
    <cellStyle name="Buena 5" xfId="520"/>
    <cellStyle name="Buena 6" xfId="488"/>
    <cellStyle name="Buena 7" xfId="666"/>
    <cellStyle name="Cálculo 2" xfId="34"/>
    <cellStyle name="Cálculo 2 2" xfId="323"/>
    <cellStyle name="Cálculo 2 3" xfId="459"/>
    <cellStyle name="Cálculo 2 4" xfId="576"/>
    <cellStyle name="Cálculo 2 5" xfId="626"/>
    <cellStyle name="Cálculo 2 6" xfId="710"/>
    <cellStyle name="Cálculo 3" xfId="371"/>
    <cellStyle name="Cálculo 4" xfId="417"/>
    <cellStyle name="Cálculo 5" xfId="521"/>
    <cellStyle name="Cálculo 6" xfId="487"/>
    <cellStyle name="Cálculo 7" xfId="667"/>
    <cellStyle name="Celda de comprobación 2" xfId="35"/>
    <cellStyle name="Celda de comprobación 2 2" xfId="324"/>
    <cellStyle name="Celda de comprobación 2 3" xfId="460"/>
    <cellStyle name="Celda de comprobación 2 4" xfId="577"/>
    <cellStyle name="Celda de comprobación 2 5" xfId="627"/>
    <cellStyle name="Celda de comprobación 2 6" xfId="711"/>
    <cellStyle name="Celda de comprobación 3" xfId="372"/>
    <cellStyle name="Celda de comprobación 4" xfId="418"/>
    <cellStyle name="Celda de comprobación 5" xfId="522"/>
    <cellStyle name="Celda de comprobación 6" xfId="551"/>
    <cellStyle name="Celda de comprobación 7" xfId="668"/>
    <cellStyle name="Celda vinculada 2" xfId="36"/>
    <cellStyle name="Celda vinculada 2 2" xfId="325"/>
    <cellStyle name="Celda vinculada 2 3" xfId="461"/>
    <cellStyle name="Celda vinculada 2 4" xfId="578"/>
    <cellStyle name="Celda vinculada 2 5" xfId="628"/>
    <cellStyle name="Celda vinculada 2 6" xfId="712"/>
    <cellStyle name="Celda vinculada 3" xfId="373"/>
    <cellStyle name="Celda vinculada 4" xfId="419"/>
    <cellStyle name="Celda vinculada 5" xfId="523"/>
    <cellStyle name="Celda vinculada 6" xfId="486"/>
    <cellStyle name="Celda vinculada 7" xfId="669"/>
    <cellStyle name="Encabezado 4 2" xfId="37"/>
    <cellStyle name="Encabezado 4 2 2" xfId="326"/>
    <cellStyle name="Encabezado 4 2 3" xfId="462"/>
    <cellStyle name="Encabezado 4 2 4" xfId="579"/>
    <cellStyle name="Encabezado 4 2 5" xfId="629"/>
    <cellStyle name="Encabezado 4 2 6" xfId="713"/>
    <cellStyle name="Encabezado 4 3" xfId="374"/>
    <cellStyle name="Encabezado 4 4" xfId="420"/>
    <cellStyle name="Encabezado 4 5" xfId="524"/>
    <cellStyle name="Encabezado 4 6" xfId="550"/>
    <cellStyle name="Encabezado 4 7" xfId="670"/>
    <cellStyle name="Énfasis1 2" xfId="38"/>
    <cellStyle name="Énfasis1 2 2" xfId="327"/>
    <cellStyle name="Énfasis1 2 3" xfId="463"/>
    <cellStyle name="Énfasis1 2 4" xfId="580"/>
    <cellStyle name="Énfasis1 2 5" xfId="630"/>
    <cellStyle name="Énfasis1 2 6" xfId="714"/>
    <cellStyle name="Énfasis1 3" xfId="375"/>
    <cellStyle name="Énfasis1 4" xfId="421"/>
    <cellStyle name="Énfasis1 5" xfId="525"/>
    <cellStyle name="Énfasis1 6" xfId="485"/>
    <cellStyle name="Énfasis1 7" xfId="671"/>
    <cellStyle name="Énfasis2 2" xfId="39"/>
    <cellStyle name="Énfasis2 2 2" xfId="328"/>
    <cellStyle name="Énfasis2 2 3" xfId="464"/>
    <cellStyle name="Énfasis2 2 4" xfId="581"/>
    <cellStyle name="Énfasis2 2 5" xfId="631"/>
    <cellStyle name="Énfasis2 2 6" xfId="715"/>
    <cellStyle name="Énfasis2 3" xfId="376"/>
    <cellStyle name="Énfasis2 4" xfId="422"/>
    <cellStyle name="Énfasis2 5" xfId="526"/>
    <cellStyle name="Énfasis2 6" xfId="484"/>
    <cellStyle name="Énfasis2 7" xfId="672"/>
    <cellStyle name="Énfasis3 2" xfId="40"/>
    <cellStyle name="Énfasis3 2 2" xfId="329"/>
    <cellStyle name="Énfasis3 2 3" xfId="465"/>
    <cellStyle name="Énfasis3 2 4" xfId="582"/>
    <cellStyle name="Énfasis3 2 5" xfId="632"/>
    <cellStyle name="Énfasis3 2 6" xfId="716"/>
    <cellStyle name="Énfasis3 3" xfId="377"/>
    <cellStyle name="Énfasis3 4" xfId="423"/>
    <cellStyle name="Énfasis3 5" xfId="527"/>
    <cellStyle name="Énfasis3 6" xfId="483"/>
    <cellStyle name="Énfasis3 7" xfId="673"/>
    <cellStyle name="Énfasis4 2" xfId="41"/>
    <cellStyle name="Énfasis4 2 2" xfId="330"/>
    <cellStyle name="Énfasis4 2 3" xfId="466"/>
    <cellStyle name="Énfasis4 2 4" xfId="583"/>
    <cellStyle name="Énfasis4 2 5" xfId="633"/>
    <cellStyle name="Énfasis4 2 6" xfId="717"/>
    <cellStyle name="Énfasis4 3" xfId="378"/>
    <cellStyle name="Énfasis4 4" xfId="424"/>
    <cellStyle name="Énfasis4 5" xfId="528"/>
    <cellStyle name="Énfasis4 6" xfId="482"/>
    <cellStyle name="Énfasis4 7" xfId="674"/>
    <cellStyle name="Énfasis5 2" xfId="42"/>
    <cellStyle name="Énfasis5 2 2" xfId="331"/>
    <cellStyle name="Énfasis5 2 3" xfId="467"/>
    <cellStyle name="Énfasis5 2 4" xfId="584"/>
    <cellStyle name="Énfasis5 2 5" xfId="634"/>
    <cellStyle name="Énfasis5 2 6" xfId="718"/>
    <cellStyle name="Énfasis5 3" xfId="379"/>
    <cellStyle name="Énfasis5 4" xfId="425"/>
    <cellStyle name="Énfasis5 5" xfId="529"/>
    <cellStyle name="Énfasis5 6" xfId="549"/>
    <cellStyle name="Énfasis5 7" xfId="675"/>
    <cellStyle name="Énfasis6 2" xfId="43"/>
    <cellStyle name="Énfasis6 2 2" xfId="332"/>
    <cellStyle name="Énfasis6 2 3" xfId="468"/>
    <cellStyle name="Énfasis6 2 4" xfId="585"/>
    <cellStyle name="Énfasis6 2 5" xfId="635"/>
    <cellStyle name="Énfasis6 2 6" xfId="719"/>
    <cellStyle name="Énfasis6 3" xfId="380"/>
    <cellStyle name="Énfasis6 4" xfId="426"/>
    <cellStyle name="Énfasis6 5" xfId="530"/>
    <cellStyle name="Énfasis6 6" xfId="481"/>
    <cellStyle name="Énfasis6 7" xfId="676"/>
    <cellStyle name="Entrada 2" xfId="44"/>
    <cellStyle name="Entrada 2 2" xfId="333"/>
    <cellStyle name="Entrada 2 3" xfId="469"/>
    <cellStyle name="Entrada 2 4" xfId="586"/>
    <cellStyle name="Entrada 2 5" xfId="636"/>
    <cellStyle name="Entrada 2 6" xfId="720"/>
    <cellStyle name="Entrada 3" xfId="381"/>
    <cellStyle name="Entrada 4" xfId="427"/>
    <cellStyle name="Entrada 5" xfId="531"/>
    <cellStyle name="Entrada 6" xfId="548"/>
    <cellStyle name="Entrada 7" xfId="677"/>
    <cellStyle name="Euro" xfId="262"/>
    <cellStyle name="Euro 10" xfId="764"/>
    <cellStyle name="Euro 11" xfId="765"/>
    <cellStyle name="Euro 12" xfId="766"/>
    <cellStyle name="Euro 13" xfId="767"/>
    <cellStyle name="Euro 14" xfId="768"/>
    <cellStyle name="Euro 15" xfId="769"/>
    <cellStyle name="Euro 16" xfId="770"/>
    <cellStyle name="Euro 17" xfId="771"/>
    <cellStyle name="Euro 18" xfId="772"/>
    <cellStyle name="Euro 19" xfId="773"/>
    <cellStyle name="Euro 2" xfId="382"/>
    <cellStyle name="Euro 2 2" xfId="775"/>
    <cellStyle name="Euro 2 3" xfId="776"/>
    <cellStyle name="Euro 2 4" xfId="777"/>
    <cellStyle name="Euro 2 5" xfId="778"/>
    <cellStyle name="Euro 2 6" xfId="779"/>
    <cellStyle name="Euro 2 7" xfId="780"/>
    <cellStyle name="Euro 2 8" xfId="774"/>
    <cellStyle name="Euro 20" xfId="781"/>
    <cellStyle name="Euro 21" xfId="782"/>
    <cellStyle name="Euro 22" xfId="783"/>
    <cellStyle name="Euro 23" xfId="784"/>
    <cellStyle name="Euro 24" xfId="785"/>
    <cellStyle name="Euro 25" xfId="786"/>
    <cellStyle name="Euro 26" xfId="787"/>
    <cellStyle name="Euro 27" xfId="788"/>
    <cellStyle name="Euro 28" xfId="789"/>
    <cellStyle name="Euro 29" xfId="790"/>
    <cellStyle name="Euro 3" xfId="739"/>
    <cellStyle name="Euro 3 2" xfId="791"/>
    <cellStyle name="Euro 3 3" xfId="758"/>
    <cellStyle name="Euro 30" xfId="792"/>
    <cellStyle name="Euro 31" xfId="793"/>
    <cellStyle name="Euro 32" xfId="763"/>
    <cellStyle name="Euro 33" xfId="824"/>
    <cellStyle name="Euro 34" xfId="1006"/>
    <cellStyle name="Euro 4" xfId="794"/>
    <cellStyle name="Euro 4 10" xfId="795"/>
    <cellStyle name="Euro 4 11" xfId="796"/>
    <cellStyle name="Euro 4 12" xfId="797"/>
    <cellStyle name="Euro 4 13" xfId="798"/>
    <cellStyle name="Euro 4 14" xfId="799"/>
    <cellStyle name="Euro 4 15" xfId="800"/>
    <cellStyle name="Euro 4 16" xfId="801"/>
    <cellStyle name="Euro 4 17" xfId="802"/>
    <cellStyle name="Euro 4 2" xfId="803"/>
    <cellStyle name="Euro 4 3" xfId="804"/>
    <cellStyle name="Euro 4 4" xfId="805"/>
    <cellStyle name="Euro 4 5" xfId="806"/>
    <cellStyle name="Euro 4 6" xfId="807"/>
    <cellStyle name="Euro 4 7" xfId="808"/>
    <cellStyle name="Euro 4 8" xfId="809"/>
    <cellStyle name="Euro 4 9" xfId="810"/>
    <cellStyle name="Euro 5" xfId="811"/>
    <cellStyle name="Euro 6" xfId="812"/>
    <cellStyle name="Euro 7" xfId="813"/>
    <cellStyle name="Euro 8" xfId="814"/>
    <cellStyle name="Euro 9" xfId="815"/>
    <cellStyle name="ƒ" xfId="263"/>
    <cellStyle name="F#1" xfId="740"/>
    <cellStyle name="F#2" xfId="741"/>
    <cellStyle name="F#3" xfId="742"/>
    <cellStyle name="F#4" xfId="743"/>
    <cellStyle name="F#5" xfId="744"/>
    <cellStyle name="F#6" xfId="745"/>
    <cellStyle name="F%1" xfId="746"/>
    <cellStyle name="F%2" xfId="747"/>
    <cellStyle name="F%2 2" xfId="759"/>
    <cellStyle name="F%2 3" xfId="826"/>
    <cellStyle name="F%3" xfId="748"/>
    <cellStyle name="F%3 2" xfId="760"/>
    <cellStyle name="F%3 3" xfId="827"/>
    <cellStyle name="F%4" xfId="749"/>
    <cellStyle name="F%5" xfId="750"/>
    <cellStyle name="ƒ_Cuadros cap II dic2001 fiscal (revisión)" xfId="264"/>
    <cellStyle name="ƒ_Cuadros cap II jun01" xfId="265"/>
    <cellStyle name="ƒ_Cuadros Cap III MAR02" xfId="266"/>
    <cellStyle name="ƒ_Cuadros Cap III MAR02 2" xfId="334"/>
    <cellStyle name="ƒ_Cuadros capIV Jul01" xfId="267"/>
    <cellStyle name="ƒ_Cuadros capIV Jul01 2" xfId="335"/>
    <cellStyle name="Hipervínculo 2" xfId="155"/>
    <cellStyle name="Hipervínculo 2 2" xfId="916"/>
    <cellStyle name="Hipervínculo 2 3" xfId="751"/>
    <cellStyle name="Hipervínculo 3" xfId="754"/>
    <cellStyle name="Hipervínculo 3 2" xfId="1016"/>
    <cellStyle name="Incorrecto 2" xfId="45"/>
    <cellStyle name="Incorrecto 2 2" xfId="336"/>
    <cellStyle name="Incorrecto 2 3" xfId="470"/>
    <cellStyle name="Incorrecto 2 4" xfId="587"/>
    <cellStyle name="Incorrecto 2 5" xfId="637"/>
    <cellStyle name="Incorrecto 2 6" xfId="721"/>
    <cellStyle name="Incorrecto 3" xfId="383"/>
    <cellStyle name="Incorrecto 4" xfId="428"/>
    <cellStyle name="Incorrecto 5" xfId="532"/>
    <cellStyle name="Incorrecto 6" xfId="394"/>
    <cellStyle name="Incorrecto 7" xfId="678"/>
    <cellStyle name="Millares [0] 2" xfId="732"/>
    <cellStyle name="Millares 10" xfId="825"/>
    <cellStyle name="Millares 11" xfId="831"/>
    <cellStyle name="Millares 12" xfId="833"/>
    <cellStyle name="Millares 13" xfId="834"/>
    <cellStyle name="Millares 14" xfId="225"/>
    <cellStyle name="Millares 14 2" xfId="1169"/>
    <cellStyle name="Millares 15" xfId="273"/>
    <cellStyle name="Millares 15 2" xfId="1170"/>
    <cellStyle name="Millares 16" xfId="989"/>
    <cellStyle name="Millares 17" xfId="992"/>
    <cellStyle name="Millares 18" xfId="991"/>
    <cellStyle name="Millares 18 2" xfId="65"/>
    <cellStyle name="Millares 19" xfId="994"/>
    <cellStyle name="Millares 2" xfId="12"/>
    <cellStyle name="Millares 2 2" xfId="69"/>
    <cellStyle name="Millares 2 2 2" xfId="848"/>
    <cellStyle name="Millares 2 2 2 2" xfId="1007"/>
    <cellStyle name="Millares 2 2 3" xfId="269"/>
    <cellStyle name="Millares 2 2 4" xfId="1002"/>
    <cellStyle name="Millares 2 2 5" xfId="1048"/>
    <cellStyle name="Millares 2 3" xfId="71"/>
    <cellStyle name="Millares 2 3 2" xfId="850"/>
    <cellStyle name="Millares 2 3 3" xfId="429"/>
    <cellStyle name="Millares 2 4" xfId="96"/>
    <cellStyle name="Millares 2 4 2" xfId="865"/>
    <cellStyle name="Millares 2 4 3" xfId="534"/>
    <cellStyle name="Millares 2 5" xfId="112"/>
    <cellStyle name="Millares 2 5 2" xfId="877"/>
    <cellStyle name="Millares 2 5 3" xfId="547"/>
    <cellStyle name="Millares 2 6" xfId="679"/>
    <cellStyle name="Millares 2 7" xfId="838"/>
    <cellStyle name="Millares 2 8" xfId="268"/>
    <cellStyle name="Millares 2 9" xfId="1036"/>
    <cellStyle name="Millares 20" xfId="997"/>
    <cellStyle name="Millares 21" xfId="984"/>
    <cellStyle name="Millares 21 2" xfId="1318"/>
    <cellStyle name="Millares 22" xfId="986"/>
    <cellStyle name="Millares 22 2" xfId="1320"/>
    <cellStyle name="Millares 23" xfId="1000"/>
    <cellStyle name="Millares 23 2" xfId="1324"/>
    <cellStyle name="Millares 24" xfId="1008"/>
    <cellStyle name="Millares 24 2" xfId="1327"/>
    <cellStyle name="Millares 25" xfId="1019"/>
    <cellStyle name="Millares 25 2" xfId="1337"/>
    <cellStyle name="Millares 26" xfId="1021"/>
    <cellStyle name="Millares 26 2" xfId="1339"/>
    <cellStyle name="Millares 27" xfId="1023"/>
    <cellStyle name="Millares 27 2" xfId="1341"/>
    <cellStyle name="Millares 28" xfId="1025"/>
    <cellStyle name="Millares 28 2" xfId="1343"/>
    <cellStyle name="Millares 29" xfId="1027"/>
    <cellStyle name="Millares 29 2" xfId="1345"/>
    <cellStyle name="Millares 3" xfId="46"/>
    <cellStyle name="Millares 3 2" xfId="73"/>
    <cellStyle name="Millares 3 2 2" xfId="851"/>
    <cellStyle name="Millares 3 2 3" xfId="350"/>
    <cellStyle name="Millares 3 2 3 2" xfId="1180"/>
    <cellStyle name="Millares 3 2 4" xfId="1004"/>
    <cellStyle name="Millares 3 2 4 2" xfId="1325"/>
    <cellStyle name="Millares 3 3" xfId="90"/>
    <cellStyle name="Millares 3 4" xfId="72"/>
    <cellStyle name="Millares 3 5" xfId="108"/>
    <cellStyle name="Millares 3 6" xfId="839"/>
    <cellStyle name="Millares 3 7" xfId="286"/>
    <cellStyle name="Millares 3 7 2" xfId="1174"/>
    <cellStyle name="Millares 30" xfId="1032"/>
    <cellStyle name="Millares 31" xfId="1346"/>
    <cellStyle name="Millares 32" xfId="1353"/>
    <cellStyle name="Millares 33" xfId="1189"/>
    <cellStyle name="Millares 34" xfId="1356"/>
    <cellStyle name="Millares 35" xfId="1350"/>
    <cellStyle name="Millares 36" xfId="1359"/>
    <cellStyle name="Millares 37" xfId="1351"/>
    <cellStyle name="Millares 38" xfId="1186"/>
    <cellStyle name="Millares 39" xfId="1365"/>
    <cellStyle name="Millares 4" xfId="87"/>
    <cellStyle name="Millares 4 2" xfId="761"/>
    <cellStyle name="Millares 4 3" xfId="858"/>
    <cellStyle name="Millares 4 4" xfId="752"/>
    <cellStyle name="Millares 40" xfId="6"/>
    <cellStyle name="Millares 41" xfId="1367"/>
    <cellStyle name="Millares 42" xfId="1370"/>
    <cellStyle name="Millares 43" xfId="1376"/>
    <cellStyle name="Millares 44" xfId="1374"/>
    <cellStyle name="Millares 45" xfId="1375"/>
    <cellStyle name="Millares 46" xfId="1372"/>
    <cellStyle name="Millares 5" xfId="104"/>
    <cellStyle name="Millares 5 2" xfId="873"/>
    <cellStyle name="Millares 5 3" xfId="816"/>
    <cellStyle name="Millares 6" xfId="119"/>
    <cellStyle name="Millares 6 2" xfId="882"/>
    <cellStyle name="Millares 6 3" xfId="533"/>
    <cellStyle name="Millares 7" xfId="157"/>
    <cellStyle name="Millares 7 2" xfId="917"/>
    <cellStyle name="Millares 7 3" xfId="821"/>
    <cellStyle name="Millares 8" xfId="820"/>
    <cellStyle name="Millares 9" xfId="828"/>
    <cellStyle name="Neutral 2" xfId="47"/>
    <cellStyle name="Neutral 2 2" xfId="338"/>
    <cellStyle name="Neutral 2 3" xfId="471"/>
    <cellStyle name="Neutral 2 4" xfId="588"/>
    <cellStyle name="Neutral 2 5" xfId="638"/>
    <cellStyle name="Neutral 2 6" xfId="722"/>
    <cellStyle name="Neutral 3" xfId="384"/>
    <cellStyle name="Neutral 4" xfId="430"/>
    <cellStyle name="Neutral 5" xfId="535"/>
    <cellStyle name="Neutral 6" xfId="395"/>
    <cellStyle name="Neutral 7" xfId="680"/>
    <cellStyle name="Normal" xfId="0" builtinId="0"/>
    <cellStyle name="Normal - Modelo1" xfId="270"/>
    <cellStyle name="Normal 10" xfId="62"/>
    <cellStyle name="Normal 10 2" xfId="100"/>
    <cellStyle name="Normal 10 2 2" xfId="144"/>
    <cellStyle name="Normal 10 2 2 2" xfId="215"/>
    <cellStyle name="Normal 10 2 2 2 2" xfId="975"/>
    <cellStyle name="Normal 10 2 2 2 2 2" xfId="1309"/>
    <cellStyle name="Normal 10 2 2 2 3" xfId="1160"/>
    <cellStyle name="Normal 10 2 2 3" xfId="907"/>
    <cellStyle name="Normal 10 2 2 3 2" xfId="1243"/>
    <cellStyle name="Normal 10 2 2 4" xfId="1094"/>
    <cellStyle name="Normal 10 2 3" xfId="182"/>
    <cellStyle name="Normal 10 2 3 2" xfId="942"/>
    <cellStyle name="Normal 10 2 3 2 2" xfId="1276"/>
    <cellStyle name="Normal 10 2 3 3" xfId="1127"/>
    <cellStyle name="Normal 10 2 4" xfId="869"/>
    <cellStyle name="Normal 10 2 4 2" xfId="1210"/>
    <cellStyle name="Normal 10 2 5" xfId="1061"/>
    <cellStyle name="Normal 10 2 6" xfId="1380"/>
    <cellStyle name="Normal 10 3" xfId="129"/>
    <cellStyle name="Normal 10 3 2" xfId="200"/>
    <cellStyle name="Normal 10 3 2 2" xfId="960"/>
    <cellStyle name="Normal 10 3 2 2 2" xfId="1294"/>
    <cellStyle name="Normal 10 3 2 3" xfId="1145"/>
    <cellStyle name="Normal 10 3 3" xfId="892"/>
    <cellStyle name="Normal 10 3 3 2" xfId="1228"/>
    <cellStyle name="Normal 10 3 4" xfId="1079"/>
    <cellStyle name="Normal 10 4" xfId="167"/>
    <cellStyle name="Normal 10 4 2" xfId="927"/>
    <cellStyle name="Normal 10 4 2 2" xfId="1261"/>
    <cellStyle name="Normal 10 4 3" xfId="1112"/>
    <cellStyle name="Normal 10 5" xfId="844"/>
    <cellStyle name="Normal 10 5 2" xfId="1194"/>
    <cellStyle name="Normal 10 6" xfId="734"/>
    <cellStyle name="Normal 10 7" xfId="1045"/>
    <cellStyle name="Normal 11" xfId="5"/>
    <cellStyle name="Normal 12" xfId="88"/>
    <cellStyle name="Normal 12 2" xfId="859"/>
    <cellStyle name="Normal 12 3" xfId="546"/>
    <cellStyle name="Normal 13" xfId="67"/>
    <cellStyle name="Normal 13 2" xfId="131"/>
    <cellStyle name="Normal 13 2 2" xfId="202"/>
    <cellStyle name="Normal 13 2 2 2" xfId="962"/>
    <cellStyle name="Normal 13 2 2 2 2" xfId="1296"/>
    <cellStyle name="Normal 13 2 2 3" xfId="1147"/>
    <cellStyle name="Normal 13 2 3" xfId="894"/>
    <cellStyle name="Normal 13 2 3 2" xfId="1230"/>
    <cellStyle name="Normal 13 2 4" xfId="1081"/>
    <cellStyle name="Normal 13 3" xfId="169"/>
    <cellStyle name="Normal 13 3 2" xfId="929"/>
    <cellStyle name="Normal 13 3 2 2" xfId="1263"/>
    <cellStyle name="Normal 13 3 3" xfId="1114"/>
    <cellStyle name="Normal 13 4" xfId="846"/>
    <cellStyle name="Normal 13 4 2" xfId="1196"/>
    <cellStyle name="Normal 13 5" xfId="606"/>
    <cellStyle name="Normal 13 6" xfId="1047"/>
    <cellStyle name="Normal 14" xfId="103"/>
    <cellStyle name="Normal 14 2" xfId="756"/>
    <cellStyle name="Normal 14 3" xfId="872"/>
    <cellStyle name="Normal 14 4" xfId="605"/>
    <cellStyle name="Normal 15" xfId="109"/>
    <cellStyle name="Normal 15 2" xfId="148"/>
    <cellStyle name="Normal 15 2 2" xfId="219"/>
    <cellStyle name="Normal 15 2 2 2" xfId="979"/>
    <cellStyle name="Normal 15 2 2 2 2" xfId="1313"/>
    <cellStyle name="Normal 15 2 2 3" xfId="1164"/>
    <cellStyle name="Normal 15 2 3" xfId="911"/>
    <cellStyle name="Normal 15 2 3 2" xfId="1247"/>
    <cellStyle name="Normal 15 2 4" xfId="757"/>
    <cellStyle name="Normal 15 2 5" xfId="1098"/>
    <cellStyle name="Normal 15 3" xfId="186"/>
    <cellStyle name="Normal 15 3 2" xfId="946"/>
    <cellStyle name="Normal 15 3 2 2" xfId="1280"/>
    <cellStyle name="Normal 15 3 3" xfId="1131"/>
    <cellStyle name="Normal 15 4" xfId="875"/>
    <cellStyle name="Normal 15 4 2" xfId="1214"/>
    <cellStyle name="Normal 15 5" xfId="738"/>
    <cellStyle name="Normal 15 6" xfId="1065"/>
    <cellStyle name="Normal 16" xfId="110"/>
    <cellStyle name="Normal 16 2" xfId="149"/>
    <cellStyle name="Normal 16 2 2" xfId="220"/>
    <cellStyle name="Normal 16 2 2 2" xfId="980"/>
    <cellStyle name="Normal 16 2 2 2 2" xfId="1314"/>
    <cellStyle name="Normal 16 2 2 3" xfId="1165"/>
    <cellStyle name="Normal 16 2 3" xfId="912"/>
    <cellStyle name="Normal 16 2 3 2" xfId="1248"/>
    <cellStyle name="Normal 16 2 4" xfId="1099"/>
    <cellStyle name="Normal 16 3" xfId="187"/>
    <cellStyle name="Normal 16 3 2" xfId="947"/>
    <cellStyle name="Normal 16 3 2 2" xfId="1281"/>
    <cellStyle name="Normal 16 3 3" xfId="1132"/>
    <cellStyle name="Normal 16 4" xfId="876"/>
    <cellStyle name="Normal 16 4 2" xfId="1215"/>
    <cellStyle name="Normal 16 5" xfId="755"/>
    <cellStyle name="Normal 16 6" xfId="1066"/>
    <cellStyle name="Normal 17" xfId="114"/>
    <cellStyle name="Normal 17 2" xfId="150"/>
    <cellStyle name="Normal 17 2 2" xfId="221"/>
    <cellStyle name="Normal 17 2 2 2" xfId="981"/>
    <cellStyle name="Normal 17 2 2 2 2" xfId="1315"/>
    <cellStyle name="Normal 17 2 2 3" xfId="1166"/>
    <cellStyle name="Normal 17 2 3" xfId="913"/>
    <cellStyle name="Normal 17 2 3 2" xfId="1249"/>
    <cellStyle name="Normal 17 2 4" xfId="1100"/>
    <cellStyle name="Normal 17 3" xfId="188"/>
    <cellStyle name="Normal 17 3 2" xfId="948"/>
    <cellStyle name="Normal 17 3 2 2" xfId="1282"/>
    <cellStyle name="Normal 17 3 3" xfId="1133"/>
    <cellStyle name="Normal 17 4" xfId="878"/>
    <cellStyle name="Normal 17 4 2" xfId="1216"/>
    <cellStyle name="Normal 17 5" xfId="817"/>
    <cellStyle name="Normal 17 6" xfId="1067"/>
    <cellStyle name="Normal 18" xfId="115"/>
    <cellStyle name="Normal 18 2" xfId="151"/>
    <cellStyle name="Normal 18 2 2" xfId="222"/>
    <cellStyle name="Normal 18 2 2 2" xfId="982"/>
    <cellStyle name="Normal 18 2 2 2 2" xfId="1316"/>
    <cellStyle name="Normal 18 2 2 3" xfId="1167"/>
    <cellStyle name="Normal 18 2 3" xfId="914"/>
    <cellStyle name="Normal 18 2 3 2" xfId="1250"/>
    <cellStyle name="Normal 18 2 4" xfId="1101"/>
    <cellStyle name="Normal 18 3" xfId="189"/>
    <cellStyle name="Normal 18 3 2" xfId="949"/>
    <cellStyle name="Normal 18 3 2 2" xfId="1283"/>
    <cellStyle name="Normal 18 3 3" xfId="1134"/>
    <cellStyle name="Normal 18 4" xfId="879"/>
    <cellStyle name="Normal 18 4 2" xfId="1217"/>
    <cellStyle name="Normal 18 5" xfId="822"/>
    <cellStyle name="Normal 18 6" xfId="1068"/>
    <cellStyle name="Normal 19" xfId="116"/>
    <cellStyle name="Normal 19 2" xfId="190"/>
    <cellStyle name="Normal 19 2 2" xfId="950"/>
    <cellStyle name="Normal 19 2 2 2" xfId="1284"/>
    <cellStyle name="Normal 19 2 3" xfId="1135"/>
    <cellStyle name="Normal 19 3" xfId="880"/>
    <cellStyle name="Normal 19 3 2" xfId="1218"/>
    <cellStyle name="Normal 19 4" xfId="823"/>
    <cellStyle name="Normal 19 5" xfId="1069"/>
    <cellStyle name="Normal 2" xfId="4"/>
    <cellStyle name="Normal 2 2" xfId="8"/>
    <cellStyle name="Normal 2 2 2" xfId="85"/>
    <cellStyle name="Normal 2 2 3" xfId="74"/>
    <cellStyle name="Normal 2 2 4" xfId="106"/>
    <cellStyle name="Normal 2 2 5" xfId="835"/>
    <cellStyle name="Normal 2 3" xfId="75"/>
    <cellStyle name="Normal 2 3 2" xfId="76"/>
    <cellStyle name="Normal 2 3 3" xfId="132"/>
    <cellStyle name="Normal 2 3 3 2" xfId="203"/>
    <cellStyle name="Normal 2 3 3 2 2" xfId="963"/>
    <cellStyle name="Normal 2 3 3 2 2 2" xfId="1297"/>
    <cellStyle name="Normal 2 3 3 2 3" xfId="1148"/>
    <cellStyle name="Normal 2 3 3 3" xfId="895"/>
    <cellStyle name="Normal 2 3 3 3 2" xfId="1231"/>
    <cellStyle name="Normal 2 3 3 4" xfId="1082"/>
    <cellStyle name="Normal 2 3 4" xfId="170"/>
    <cellStyle name="Normal 2 3 4 2" xfId="930"/>
    <cellStyle name="Normal 2 3 4 2 2" xfId="1264"/>
    <cellStyle name="Normal 2 3 4 3" xfId="1115"/>
    <cellStyle name="Normal 2 3 5" xfId="852"/>
    <cellStyle name="Normal 2 3 5 2" xfId="1198"/>
    <cellStyle name="Normal 2 3 6" xfId="1049"/>
    <cellStyle name="Normal 2 4" xfId="70"/>
    <cellStyle name="Normal 2 4 2" xfId="849"/>
    <cellStyle name="Normal 2 4 3" xfId="536"/>
    <cellStyle name="Normal 2 5" xfId="156"/>
    <cellStyle name="Normal 2 6" xfId="681"/>
    <cellStyle name="Normal 2 7" xfId="1031"/>
    <cellStyle name="Normal 20" xfId="117"/>
    <cellStyle name="Normal 20 2" xfId="881"/>
    <cellStyle name="Normal 20 3" xfId="830"/>
    <cellStyle name="Normal 21" xfId="152"/>
    <cellStyle name="Normal 21 2" xfId="223"/>
    <cellStyle name="Normal 22" xfId="153"/>
    <cellStyle name="Normal 22 2" xfId="915"/>
    <cellStyle name="Normal 22 2 2" xfId="1251"/>
    <cellStyle name="Normal 22 3" xfId="832"/>
    <cellStyle name="Normal 22 4" xfId="1102"/>
    <cellStyle name="Normal 23" xfId="737"/>
    <cellStyle name="Normal 24" xfId="224"/>
    <cellStyle name="Normal 24 2" xfId="1168"/>
    <cellStyle name="Normal 25" xfId="274"/>
    <cellStyle name="Normal 25 2" xfId="1171"/>
    <cellStyle name="Normal 26" xfId="988"/>
    <cellStyle name="Normal 27" xfId="993"/>
    <cellStyle name="Normal 28" xfId="990"/>
    <cellStyle name="Normal 29" xfId="996"/>
    <cellStyle name="Normal 3" xfId="7"/>
    <cellStyle name="Normal 3 10" xfId="1033"/>
    <cellStyle name="Normal 3 2" xfId="13"/>
    <cellStyle name="Normal 3 2 2" xfId="63"/>
    <cellStyle name="Normal 3 2 2 2 2" xfId="64"/>
    <cellStyle name="Normal 3 2 3" xfId="84"/>
    <cellStyle name="Normal 3 2 3 2" xfId="135"/>
    <cellStyle name="Normal 3 2 3 2 2" xfId="206"/>
    <cellStyle name="Normal 3 2 3 2 2 2" xfId="966"/>
    <cellStyle name="Normal 3 2 3 2 2 2 2" xfId="1300"/>
    <cellStyle name="Normal 3 2 3 2 2 3" xfId="1151"/>
    <cellStyle name="Normal 3 2 3 2 3" xfId="898"/>
    <cellStyle name="Normal 3 2 3 2 3 2" xfId="1234"/>
    <cellStyle name="Normal 3 2 3 2 4" xfId="1085"/>
    <cellStyle name="Normal 3 2 3 3" xfId="173"/>
    <cellStyle name="Normal 3 2 3 3 2" xfId="933"/>
    <cellStyle name="Normal 3 2 3 3 2 2" xfId="1267"/>
    <cellStyle name="Normal 3 2 3 3 3" xfId="1118"/>
    <cellStyle name="Normal 3 2 3 4" xfId="856"/>
    <cellStyle name="Normal 3 2 3 4 2" xfId="1201"/>
    <cellStyle name="Normal 3 2 3 5" xfId="1052"/>
    <cellStyle name="Normal 3 2 4" xfId="122"/>
    <cellStyle name="Normal 3 2 4 2" xfId="193"/>
    <cellStyle name="Normal 3 2 4 2 2" xfId="953"/>
    <cellStyle name="Normal 3 2 4 2 2 2" xfId="1287"/>
    <cellStyle name="Normal 3 2 4 2 3" xfId="1138"/>
    <cellStyle name="Normal 3 2 4 3" xfId="885"/>
    <cellStyle name="Normal 3 2 4 3 2" xfId="1221"/>
    <cellStyle name="Normal 3 2 4 4" xfId="1072"/>
    <cellStyle name="Normal 3 2 5" xfId="160"/>
    <cellStyle name="Normal 3 2 5 2" xfId="920"/>
    <cellStyle name="Normal 3 2 5 2 2" xfId="1254"/>
    <cellStyle name="Normal 3 2 5 3" xfId="1105"/>
    <cellStyle name="Normal 3 2 6" xfId="351"/>
    <cellStyle name="Normal 3 2 6 2" xfId="1181"/>
    <cellStyle name="Normal 3 2 7" xfId="1005"/>
    <cellStyle name="Normal 3 2 7 2" xfId="1326"/>
    <cellStyle name="Normal 3 2 8" xfId="1037"/>
    <cellStyle name="Normal 3 3" xfId="59"/>
    <cellStyle name="Normal 3 3 2" xfId="97"/>
    <cellStyle name="Normal 3 3 2 2" xfId="141"/>
    <cellStyle name="Normal 3 3 2 2 2" xfId="212"/>
    <cellStyle name="Normal 3 3 2 2 2 2" xfId="972"/>
    <cellStyle name="Normal 3 3 2 2 2 2 2" xfId="1306"/>
    <cellStyle name="Normal 3 3 2 2 2 3" xfId="1157"/>
    <cellStyle name="Normal 3 3 2 2 3" xfId="904"/>
    <cellStyle name="Normal 3 3 2 2 3 2" xfId="1240"/>
    <cellStyle name="Normal 3 3 2 2 4" xfId="1091"/>
    <cellStyle name="Normal 3 3 2 3" xfId="179"/>
    <cellStyle name="Normal 3 3 2 3 2" xfId="939"/>
    <cellStyle name="Normal 3 3 2 3 2 2" xfId="1273"/>
    <cellStyle name="Normal 3 3 2 3 3" xfId="1124"/>
    <cellStyle name="Normal 3 3 2 4" xfId="866"/>
    <cellStyle name="Normal 3 3 2 4 2" xfId="1207"/>
    <cellStyle name="Normal 3 3 2 5" xfId="1058"/>
    <cellStyle name="Normal 3 3 3" xfId="126"/>
    <cellStyle name="Normal 3 3 3 2" xfId="197"/>
    <cellStyle name="Normal 3 3 3 2 2" xfId="957"/>
    <cellStyle name="Normal 3 3 3 2 2 2" xfId="1291"/>
    <cellStyle name="Normal 3 3 3 2 3" xfId="1142"/>
    <cellStyle name="Normal 3 3 3 3" xfId="889"/>
    <cellStyle name="Normal 3 3 3 3 2" xfId="1225"/>
    <cellStyle name="Normal 3 3 3 4" xfId="1076"/>
    <cellStyle name="Normal 3 3 4" xfId="164"/>
    <cellStyle name="Normal 3 3 4 2" xfId="924"/>
    <cellStyle name="Normal 3 3 4 2 2" xfId="1258"/>
    <cellStyle name="Normal 3 3 4 3" xfId="1109"/>
    <cellStyle name="Normal 3 3 5" xfId="842"/>
    <cellStyle name="Normal 3 3 5 2" xfId="1192"/>
    <cellStyle name="Normal 3 3 6" xfId="818"/>
    <cellStyle name="Normal 3 3 7" xfId="1042"/>
    <cellStyle name="Normal 3 4" xfId="86"/>
    <cellStyle name="Normal 3 4 2" xfId="136"/>
    <cellStyle name="Normal 3 4 2 2" xfId="207"/>
    <cellStyle name="Normal 3 4 2 2 2" xfId="967"/>
    <cellStyle name="Normal 3 4 2 2 2 2" xfId="1301"/>
    <cellStyle name="Normal 3 4 2 2 3" xfId="1152"/>
    <cellStyle name="Normal 3 4 2 3" xfId="899"/>
    <cellStyle name="Normal 3 4 2 3 2" xfId="1235"/>
    <cellStyle name="Normal 3 4 2 4" xfId="1086"/>
    <cellStyle name="Normal 3 4 3" xfId="174"/>
    <cellStyle name="Normal 3 4 3 2" xfId="934"/>
    <cellStyle name="Normal 3 4 3 2 2" xfId="1268"/>
    <cellStyle name="Normal 3 4 3 3" xfId="1119"/>
    <cellStyle name="Normal 3 4 4" xfId="857"/>
    <cellStyle name="Normal 3 4 4 2" xfId="1202"/>
    <cellStyle name="Normal 3 4 5" xfId="1053"/>
    <cellStyle name="Normal 3 5" xfId="105"/>
    <cellStyle name="Normal 3 5 2" xfId="147"/>
    <cellStyle name="Normal 3 5 2 2" xfId="218"/>
    <cellStyle name="Normal 3 5 2 2 2" xfId="978"/>
    <cellStyle name="Normal 3 5 2 2 2 2" xfId="1312"/>
    <cellStyle name="Normal 3 5 2 2 3" xfId="1163"/>
    <cellStyle name="Normal 3 5 2 3" xfId="910"/>
    <cellStyle name="Normal 3 5 2 3 2" xfId="1246"/>
    <cellStyle name="Normal 3 5 2 4" xfId="1097"/>
    <cellStyle name="Normal 3 5 3" xfId="185"/>
    <cellStyle name="Normal 3 5 3 2" xfId="945"/>
    <cellStyle name="Normal 3 5 3 2 2" xfId="1279"/>
    <cellStyle name="Normal 3 5 3 3" xfId="1130"/>
    <cellStyle name="Normal 3 5 4" xfId="874"/>
    <cellStyle name="Normal 3 5 4 2" xfId="1213"/>
    <cellStyle name="Normal 3 5 5" xfId="1064"/>
    <cellStyle name="Normal 3 6" xfId="111"/>
    <cellStyle name="Normal 3 7" xfId="120"/>
    <cellStyle name="Normal 3 7 2" xfId="191"/>
    <cellStyle name="Normal 3 7 2 2" xfId="951"/>
    <cellStyle name="Normal 3 7 2 2 2" xfId="1285"/>
    <cellStyle name="Normal 3 7 2 3" xfId="1136"/>
    <cellStyle name="Normal 3 7 3" xfId="883"/>
    <cellStyle name="Normal 3 7 3 2" xfId="1219"/>
    <cellStyle name="Normal 3 7 4" xfId="1070"/>
    <cellStyle name="Normal 3 8" xfId="158"/>
    <cellStyle name="Normal 3 8 2" xfId="918"/>
    <cellStyle name="Normal 3 8 2 2" xfId="1252"/>
    <cellStyle name="Normal 3 8 3" xfId="1103"/>
    <cellStyle name="Normal 3 9" xfId="287"/>
    <cellStyle name="Normal 3 9 2" xfId="1175"/>
    <cellStyle name="Normal 30" xfId="995"/>
    <cellStyle name="Normal 31" xfId="985"/>
    <cellStyle name="Normal 31 2" xfId="1319"/>
    <cellStyle name="Normal 32" xfId="987"/>
    <cellStyle name="Normal 32 2" xfId="1321"/>
    <cellStyle name="Normal 33" xfId="999"/>
    <cellStyle name="Normal 33 2" xfId="1323"/>
    <cellStyle name="Normal 34" xfId="1009"/>
    <cellStyle name="Normal 34 2" xfId="1328"/>
    <cellStyle name="Normal 35" xfId="1017"/>
    <cellStyle name="Normal 35 2" xfId="1335"/>
    <cellStyle name="Normal 36" xfId="1018"/>
    <cellStyle name="Normal 36 2" xfId="1336"/>
    <cellStyle name="Normal 37" xfId="1020"/>
    <cellStyle name="Normal 37 2" xfId="1338"/>
    <cellStyle name="Normal 38" xfId="1022"/>
    <cellStyle name="Normal 38 2" xfId="1340"/>
    <cellStyle name="Normal 39" xfId="1024"/>
    <cellStyle name="Normal 39 2" xfId="1342"/>
    <cellStyle name="Normal 4" xfId="10"/>
    <cellStyle name="Normal 4 2" xfId="82"/>
    <cellStyle name="Normal 4 2 2" xfId="854"/>
    <cellStyle name="Normal 4 2 3" xfId="349"/>
    <cellStyle name="Normal 4 2 3 2" xfId="1179"/>
    <cellStyle name="Normal 4 2 4" xfId="1013"/>
    <cellStyle name="Normal 4 2 4 2" xfId="1332"/>
    <cellStyle name="Normal 4 3" xfId="77"/>
    <cellStyle name="Normal 4 3 2" xfId="1010"/>
    <cellStyle name="Normal 4 3 2 2" xfId="1329"/>
    <cellStyle name="Normal 4 4" xfId="107"/>
    <cellStyle name="Normal 4 5" xfId="836"/>
    <cellStyle name="Normal 4 6" xfId="285"/>
    <cellStyle name="Normal 4 6 2" xfId="1173"/>
    <cellStyle name="Normal 4 7" xfId="1003"/>
    <cellStyle name="Normal 4 8" xfId="1035"/>
    <cellStyle name="Normal 40" xfId="1026"/>
    <cellStyle name="Normal 40 2" xfId="1344"/>
    <cellStyle name="Normal 41" xfId="1029"/>
    <cellStyle name="Normal 42" xfId="1039"/>
    <cellStyle name="Normal 43" xfId="1028"/>
    <cellStyle name="Normal 44" xfId="1172"/>
    <cellStyle name="Normal 45" xfId="1354"/>
    <cellStyle name="Normal 46" xfId="1190"/>
    <cellStyle name="Normal 47" xfId="1349"/>
    <cellStyle name="Normal 48" xfId="1352"/>
    <cellStyle name="Normal 49" xfId="1357"/>
    <cellStyle name="Normal 5" xfId="9"/>
    <cellStyle name="Normal 5 10" xfId="1034"/>
    <cellStyle name="Normal 5 2" xfId="61"/>
    <cellStyle name="Normal 5 2 2" xfId="99"/>
    <cellStyle name="Normal 5 2 2 2" xfId="143"/>
    <cellStyle name="Normal 5 2 2 2 2" xfId="214"/>
    <cellStyle name="Normal 5 2 2 2 2 2" xfId="974"/>
    <cellStyle name="Normal 5 2 2 2 2 2 2" xfId="1308"/>
    <cellStyle name="Normal 5 2 2 2 2 3" xfId="1159"/>
    <cellStyle name="Normal 5 2 2 2 3" xfId="906"/>
    <cellStyle name="Normal 5 2 2 2 3 2" xfId="1242"/>
    <cellStyle name="Normal 5 2 2 2 4" xfId="1093"/>
    <cellStyle name="Normal 5 2 2 3" xfId="181"/>
    <cellStyle name="Normal 5 2 2 3 2" xfId="941"/>
    <cellStyle name="Normal 5 2 2 3 2 2" xfId="1275"/>
    <cellStyle name="Normal 5 2 2 3 3" xfId="1126"/>
    <cellStyle name="Normal 5 2 2 4" xfId="868"/>
    <cellStyle name="Normal 5 2 2 4 2" xfId="1209"/>
    <cellStyle name="Normal 5 2 2 5" xfId="1060"/>
    <cellStyle name="Normal 5 2 3" xfId="128"/>
    <cellStyle name="Normal 5 2 3 2" xfId="199"/>
    <cellStyle name="Normal 5 2 3 2 2" xfId="959"/>
    <cellStyle name="Normal 5 2 3 2 2 2" xfId="1293"/>
    <cellStyle name="Normal 5 2 3 2 3" xfId="1144"/>
    <cellStyle name="Normal 5 2 3 3" xfId="891"/>
    <cellStyle name="Normal 5 2 3 3 2" xfId="1227"/>
    <cellStyle name="Normal 5 2 3 4" xfId="1078"/>
    <cellStyle name="Normal 5 2 4" xfId="166"/>
    <cellStyle name="Normal 5 2 4 2" xfId="926"/>
    <cellStyle name="Normal 5 2 4 2 2" xfId="1260"/>
    <cellStyle name="Normal 5 2 4 3" xfId="1111"/>
    <cellStyle name="Normal 5 2 5" xfId="843"/>
    <cellStyle name="Normal 5 2 5 2" xfId="1193"/>
    <cellStyle name="Normal 5 2 6" xfId="1012"/>
    <cellStyle name="Normal 5 2 6 2" xfId="1331"/>
    <cellStyle name="Normal 5 2 7" xfId="1044"/>
    <cellStyle name="Normal 5 3" xfId="83"/>
    <cellStyle name="Normal 5 3 2" xfId="134"/>
    <cellStyle name="Normal 5 3 2 2" xfId="205"/>
    <cellStyle name="Normal 5 3 2 2 2" xfId="965"/>
    <cellStyle name="Normal 5 3 2 2 2 2" xfId="1299"/>
    <cellStyle name="Normal 5 3 2 2 3" xfId="1150"/>
    <cellStyle name="Normal 5 3 2 3" xfId="897"/>
    <cellStyle name="Normal 5 3 2 3 2" xfId="1233"/>
    <cellStyle name="Normal 5 3 2 4" xfId="1084"/>
    <cellStyle name="Normal 5 3 3" xfId="172"/>
    <cellStyle name="Normal 5 3 3 2" xfId="932"/>
    <cellStyle name="Normal 5 3 3 2 2" xfId="1266"/>
    <cellStyle name="Normal 5 3 3 3" xfId="1117"/>
    <cellStyle name="Normal 5 3 4" xfId="855"/>
    <cellStyle name="Normal 5 3 4 2" xfId="1200"/>
    <cellStyle name="Normal 5 3 5" xfId="1051"/>
    <cellStyle name="Normal 5 4" xfId="78"/>
    <cellStyle name="Normal 5 5" xfId="95"/>
    <cellStyle name="Normal 5 5 2" xfId="140"/>
    <cellStyle name="Normal 5 5 2 2" xfId="211"/>
    <cellStyle name="Normal 5 5 2 2 2" xfId="971"/>
    <cellStyle name="Normal 5 5 2 2 2 2" xfId="1305"/>
    <cellStyle name="Normal 5 5 2 2 3" xfId="1156"/>
    <cellStyle name="Normal 5 5 2 3" xfId="903"/>
    <cellStyle name="Normal 5 5 2 3 2" xfId="1239"/>
    <cellStyle name="Normal 5 5 2 4" xfId="1090"/>
    <cellStyle name="Normal 5 5 3" xfId="178"/>
    <cellStyle name="Normal 5 5 3 2" xfId="938"/>
    <cellStyle name="Normal 5 5 3 2 2" xfId="1272"/>
    <cellStyle name="Normal 5 5 3 3" xfId="1123"/>
    <cellStyle name="Normal 5 5 4" xfId="864"/>
    <cellStyle name="Normal 5 5 4 2" xfId="1206"/>
    <cellStyle name="Normal 5 5 5" xfId="1057"/>
    <cellStyle name="Normal 5 6" xfId="121"/>
    <cellStyle name="Normal 5 6 2" xfId="192"/>
    <cellStyle name="Normal 5 6 2 2" xfId="952"/>
    <cellStyle name="Normal 5 6 2 2 2" xfId="1286"/>
    <cellStyle name="Normal 5 6 2 3" xfId="1137"/>
    <cellStyle name="Normal 5 6 3" xfId="884"/>
    <cellStyle name="Normal 5 6 3 2" xfId="1220"/>
    <cellStyle name="Normal 5 6 4" xfId="1071"/>
    <cellStyle name="Normal 5 7" xfId="159"/>
    <cellStyle name="Normal 5 7 2" xfId="919"/>
    <cellStyle name="Normal 5 7 2 2" xfId="1253"/>
    <cellStyle name="Normal 5 7 3" xfId="1104"/>
    <cellStyle name="Normal 5 8" xfId="289"/>
    <cellStyle name="Normal 5 8 2" xfId="1177"/>
    <cellStyle name="Normal 5 9" xfId="1001"/>
    <cellStyle name="Normal 50" xfId="1364"/>
    <cellStyle name="Normal 51" xfId="1358"/>
    <cellStyle name="Normal 51 2" xfId="66"/>
    <cellStyle name="Normal 51 2 2" xfId="101"/>
    <cellStyle name="Normal 51 2 2 2" xfId="145"/>
    <cellStyle name="Normal 51 2 2 2 2" xfId="216"/>
    <cellStyle name="Normal 51 2 2 2 2 2" xfId="976"/>
    <cellStyle name="Normal 51 2 2 2 2 2 2" xfId="1310"/>
    <cellStyle name="Normal 51 2 2 2 2 3" xfId="1161"/>
    <cellStyle name="Normal 51 2 2 2 3" xfId="908"/>
    <cellStyle name="Normal 51 2 2 2 3 2" xfId="1244"/>
    <cellStyle name="Normal 51 2 2 2 4" xfId="1095"/>
    <cellStyle name="Normal 51 2 2 3" xfId="183"/>
    <cellStyle name="Normal 51 2 2 3 2" xfId="943"/>
    <cellStyle name="Normal 51 2 2 3 2 2" xfId="1277"/>
    <cellStyle name="Normal 51 2 2 3 3" xfId="1128"/>
    <cellStyle name="Normal 51 2 2 4" xfId="870"/>
    <cellStyle name="Normal 51 2 2 4 2" xfId="1211"/>
    <cellStyle name="Normal 51 2 2 5" xfId="1062"/>
    <cellStyle name="Normal 51 2 3" xfId="130"/>
    <cellStyle name="Normal 51 2 3 2" xfId="201"/>
    <cellStyle name="Normal 51 2 3 2 2" xfId="961"/>
    <cellStyle name="Normal 51 2 3 2 2 2" xfId="1295"/>
    <cellStyle name="Normal 51 2 3 2 3" xfId="1146"/>
    <cellStyle name="Normal 51 2 3 3" xfId="893"/>
    <cellStyle name="Normal 51 2 3 3 2" xfId="1229"/>
    <cellStyle name="Normal 51 2 3 4" xfId="1080"/>
    <cellStyle name="Normal 51 2 4" xfId="168"/>
    <cellStyle name="Normal 51 2 4 2" xfId="928"/>
    <cellStyle name="Normal 51 2 4 2 2" xfId="1262"/>
    <cellStyle name="Normal 51 2 4 3" xfId="1113"/>
    <cellStyle name="Normal 51 2 5" xfId="845"/>
    <cellStyle name="Normal 51 2 5 2" xfId="1195"/>
    <cellStyle name="Normal 51 2 6" xfId="998"/>
    <cellStyle name="Normal 51 2 6 2" xfId="1322"/>
    <cellStyle name="Normal 51 2 7" xfId="1046"/>
    <cellStyle name="Normal 52" xfId="1184"/>
    <cellStyle name="Normal 53" xfId="1178"/>
    <cellStyle name="Normal 54" xfId="1363"/>
    <cellStyle name="Normal 55" xfId="1360"/>
    <cellStyle name="Normal 56" xfId="1348"/>
    <cellStyle name="Normal 57" xfId="1187"/>
    <cellStyle name="Normal 58" xfId="1355"/>
    <cellStyle name="Normal 59" xfId="1183"/>
    <cellStyle name="Normal 6" xfId="14"/>
    <cellStyle name="Normal 6 10" xfId="1038"/>
    <cellStyle name="Normal 6 2" xfId="60"/>
    <cellStyle name="Normal 6 2 2" xfId="98"/>
    <cellStyle name="Normal 6 2 2 2" xfId="142"/>
    <cellStyle name="Normal 6 2 2 2 2" xfId="213"/>
    <cellStyle name="Normal 6 2 2 2 2 2" xfId="973"/>
    <cellStyle name="Normal 6 2 2 2 2 2 2" xfId="1307"/>
    <cellStyle name="Normal 6 2 2 2 2 3" xfId="1158"/>
    <cellStyle name="Normal 6 2 2 2 3" xfId="905"/>
    <cellStyle name="Normal 6 2 2 2 3 2" xfId="1241"/>
    <cellStyle name="Normal 6 2 2 2 4" xfId="1092"/>
    <cellStyle name="Normal 6 2 2 3" xfId="180"/>
    <cellStyle name="Normal 6 2 2 3 2" xfId="940"/>
    <cellStyle name="Normal 6 2 2 3 2 2" xfId="1274"/>
    <cellStyle name="Normal 6 2 2 3 3" xfId="1125"/>
    <cellStyle name="Normal 6 2 2 4" xfId="867"/>
    <cellStyle name="Normal 6 2 2 4 2" xfId="1208"/>
    <cellStyle name="Normal 6 2 2 5" xfId="1059"/>
    <cellStyle name="Normal 6 2 3" xfId="127"/>
    <cellStyle name="Normal 6 2 3 2" xfId="198"/>
    <cellStyle name="Normal 6 2 3 2 2" xfId="958"/>
    <cellStyle name="Normal 6 2 3 2 2 2" xfId="1292"/>
    <cellStyle name="Normal 6 2 3 2 3" xfId="1143"/>
    <cellStyle name="Normal 6 2 3 3" xfId="890"/>
    <cellStyle name="Normal 6 2 3 3 2" xfId="1226"/>
    <cellStyle name="Normal 6 2 3 4" xfId="1077"/>
    <cellStyle name="Normal 6 2 4" xfId="165"/>
    <cellStyle name="Normal 6 2 4 2" xfId="925"/>
    <cellStyle name="Normal 6 2 4 2 2" xfId="1259"/>
    <cellStyle name="Normal 6 2 4 3" xfId="1110"/>
    <cellStyle name="Normal 6 2 5" xfId="352"/>
    <cellStyle name="Normal 6 2 5 2" xfId="1182"/>
    <cellStyle name="Normal 6 2 6" xfId="1014"/>
    <cellStyle name="Normal 6 2 6 2" xfId="1333"/>
    <cellStyle name="Normal 6 2 7" xfId="1043"/>
    <cellStyle name="Normal 6 3" xfId="89"/>
    <cellStyle name="Normal 6 3 2" xfId="137"/>
    <cellStyle name="Normal 6 3 2 2" xfId="208"/>
    <cellStyle name="Normal 6 3 2 2 2" xfId="968"/>
    <cellStyle name="Normal 6 3 2 2 2 2" xfId="1302"/>
    <cellStyle name="Normal 6 3 2 2 3" xfId="1153"/>
    <cellStyle name="Normal 6 3 2 3" xfId="900"/>
    <cellStyle name="Normal 6 3 2 3 2" xfId="1236"/>
    <cellStyle name="Normal 6 3 2 4" xfId="1087"/>
    <cellStyle name="Normal 6 3 3" xfId="175"/>
    <cellStyle name="Normal 6 3 3 2" xfId="935"/>
    <cellStyle name="Normal 6 3 3 2 2" xfId="1269"/>
    <cellStyle name="Normal 6 3 3 3" xfId="1120"/>
    <cellStyle name="Normal 6 3 4" xfId="860"/>
    <cellStyle name="Normal 6 3 4 2" xfId="1203"/>
    <cellStyle name="Normal 6 3 5" xfId="1054"/>
    <cellStyle name="Normal 6 4" xfId="79"/>
    <cellStyle name="Normal 6 5" xfId="102"/>
    <cellStyle name="Normal 6 5 2" xfId="146"/>
    <cellStyle name="Normal 6 5 2 2" xfId="217"/>
    <cellStyle name="Normal 6 5 2 2 2" xfId="977"/>
    <cellStyle name="Normal 6 5 2 2 2 2" xfId="1311"/>
    <cellStyle name="Normal 6 5 2 2 3" xfId="1162"/>
    <cellStyle name="Normal 6 5 2 3" xfId="909"/>
    <cellStyle name="Normal 6 5 2 3 2" xfId="1245"/>
    <cellStyle name="Normal 6 5 2 4" xfId="1096"/>
    <cellStyle name="Normal 6 5 3" xfId="184"/>
    <cellStyle name="Normal 6 5 3 2" xfId="944"/>
    <cellStyle name="Normal 6 5 3 2 2" xfId="1278"/>
    <cellStyle name="Normal 6 5 3 3" xfId="1129"/>
    <cellStyle name="Normal 6 5 4" xfId="871"/>
    <cellStyle name="Normal 6 5 4 2" xfId="1212"/>
    <cellStyle name="Normal 6 5 5" xfId="1063"/>
    <cellStyle name="Normal 6 6" xfId="123"/>
    <cellStyle name="Normal 6 6 2" xfId="194"/>
    <cellStyle name="Normal 6 6 2 2" xfId="954"/>
    <cellStyle name="Normal 6 6 2 2 2" xfId="1288"/>
    <cellStyle name="Normal 6 6 2 3" xfId="1139"/>
    <cellStyle name="Normal 6 6 3" xfId="886"/>
    <cellStyle name="Normal 6 6 3 2" xfId="1222"/>
    <cellStyle name="Normal 6 6 4" xfId="1073"/>
    <cellStyle name="Normal 6 7" xfId="161"/>
    <cellStyle name="Normal 6 7 2" xfId="921"/>
    <cellStyle name="Normal 6 7 2 2" xfId="1255"/>
    <cellStyle name="Normal 6 7 3" xfId="1106"/>
    <cellStyle name="Normal 6 8" xfId="288"/>
    <cellStyle name="Normal 6 8 2" xfId="1176"/>
    <cellStyle name="Normal 6 9" xfId="1011"/>
    <cellStyle name="Normal 6 9 2" xfId="1330"/>
    <cellStyle name="Normal 60" xfId="1347"/>
    <cellStyle name="Normal 61" xfId="1361"/>
    <cellStyle name="Normal 62" xfId="1362"/>
    <cellStyle name="Normal 63" xfId="1197"/>
    <cellStyle name="Normal 64" xfId="1185"/>
    <cellStyle name="Normal 65" xfId="1"/>
    <cellStyle name="Normal 66" xfId="1366"/>
    <cellStyle name="Normal 67" xfId="1371"/>
    <cellStyle name="Normal 68" xfId="1368"/>
    <cellStyle name="Normal 69" xfId="1373"/>
    <cellStyle name="Normal 7" xfId="48"/>
    <cellStyle name="Normal 7 2" xfId="91"/>
    <cellStyle name="Normal 7 2 2" xfId="138"/>
    <cellStyle name="Normal 7 2 2 2" xfId="209"/>
    <cellStyle name="Normal 7 2 2 2 2" xfId="969"/>
    <cellStyle name="Normal 7 2 2 2 2 2" xfId="1303"/>
    <cellStyle name="Normal 7 2 2 2 3" xfId="1154"/>
    <cellStyle name="Normal 7 2 2 3" xfId="901"/>
    <cellStyle name="Normal 7 2 2 3 2" xfId="1237"/>
    <cellStyle name="Normal 7 2 2 4" xfId="1088"/>
    <cellStyle name="Normal 7 2 3" xfId="176"/>
    <cellStyle name="Normal 7 2 3 2" xfId="936"/>
    <cellStyle name="Normal 7 2 3 2 2" xfId="1270"/>
    <cellStyle name="Normal 7 2 3 3" xfId="1121"/>
    <cellStyle name="Normal 7 2 4" xfId="861"/>
    <cellStyle name="Normal 7 2 4 2" xfId="1204"/>
    <cellStyle name="Normal 7 2 5" xfId="1055"/>
    <cellStyle name="Normal 7 3" xfId="124"/>
    <cellStyle name="Normal 7 3 2" xfId="195"/>
    <cellStyle name="Normal 7 3 2 2" xfId="955"/>
    <cellStyle name="Normal 7 3 2 2 2" xfId="1289"/>
    <cellStyle name="Normal 7 3 2 3" xfId="1140"/>
    <cellStyle name="Normal 7 3 3" xfId="887"/>
    <cellStyle name="Normal 7 3 3 2" xfId="1223"/>
    <cellStyle name="Normal 7 3 4" xfId="1074"/>
    <cellStyle name="Normal 7 4" xfId="162"/>
    <cellStyle name="Normal 7 4 2" xfId="922"/>
    <cellStyle name="Normal 7 4 2 2" xfId="1256"/>
    <cellStyle name="Normal 7 4 3" xfId="1107"/>
    <cellStyle name="Normal 7 5" xfId="735"/>
    <cellStyle name="Normal 7 5 2" xfId="1188"/>
    <cellStyle name="Normal 7 6" xfId="1015"/>
    <cellStyle name="Normal 7 6 2" xfId="1334"/>
    <cellStyle name="Normal 7 7" xfId="1040"/>
    <cellStyle name="Normal 70" xfId="1377"/>
    <cellStyle name="Normal 71" xfId="1369"/>
    <cellStyle name="Normal 72" xfId="1378"/>
    <cellStyle name="Normal 73" xfId="1379"/>
    <cellStyle name="Normal 8" xfId="3"/>
    <cellStyle name="Normal 9" xfId="49"/>
    <cellStyle name="Normal 9 2" xfId="92"/>
    <cellStyle name="Normal 9 2 2" xfId="139"/>
    <cellStyle name="Normal 9 2 2 2" xfId="210"/>
    <cellStyle name="Normal 9 2 2 2 2" xfId="970"/>
    <cellStyle name="Normal 9 2 2 2 2 2" xfId="1304"/>
    <cellStyle name="Normal 9 2 2 2 3" xfId="1155"/>
    <cellStyle name="Normal 9 2 2 3" xfId="902"/>
    <cellStyle name="Normal 9 2 2 3 2" xfId="1238"/>
    <cellStyle name="Normal 9 2 2 4" xfId="1089"/>
    <cellStyle name="Normal 9 2 3" xfId="177"/>
    <cellStyle name="Normal 9 2 3 2" xfId="937"/>
    <cellStyle name="Normal 9 2 3 2 2" xfId="1271"/>
    <cellStyle name="Normal 9 2 3 3" xfId="1122"/>
    <cellStyle name="Normal 9 2 4" xfId="862"/>
    <cellStyle name="Normal 9 2 4 2" xfId="1205"/>
    <cellStyle name="Normal 9 2 5" xfId="1056"/>
    <cellStyle name="Normal 9 3" xfId="125"/>
    <cellStyle name="Normal 9 3 2" xfId="196"/>
    <cellStyle name="Normal 9 3 2 2" xfId="956"/>
    <cellStyle name="Normal 9 3 2 2 2" xfId="1290"/>
    <cellStyle name="Normal 9 3 2 3" xfId="1141"/>
    <cellStyle name="Normal 9 3 3" xfId="888"/>
    <cellStyle name="Normal 9 3 3 2" xfId="1224"/>
    <cellStyle name="Normal 9 3 4" xfId="1075"/>
    <cellStyle name="Normal 9 4" xfId="163"/>
    <cellStyle name="Normal 9 4 2" xfId="923"/>
    <cellStyle name="Normal 9 4 2 2" xfId="1257"/>
    <cellStyle name="Normal 9 4 3" xfId="1108"/>
    <cellStyle name="Normal 9 5" xfId="840"/>
    <cellStyle name="Normal 9 5 2" xfId="1191"/>
    <cellStyle name="Normal 9 6" xfId="736"/>
    <cellStyle name="Normal 9 7" xfId="1041"/>
    <cellStyle name="Notas 2" xfId="50"/>
    <cellStyle name="Notas 2 2" xfId="339"/>
    <cellStyle name="Notas 2 3" xfId="472"/>
    <cellStyle name="Notas 2 4" xfId="589"/>
    <cellStyle name="Notas 2 5" xfId="639"/>
    <cellStyle name="Notas 2 6" xfId="723"/>
    <cellStyle name="Notas 2 7" xfId="841"/>
    <cellStyle name="Notas 2 8" xfId="271"/>
    <cellStyle name="Notas 3" xfId="385"/>
    <cellStyle name="Notas 4" xfId="431"/>
    <cellStyle name="Notas 5" xfId="537"/>
    <cellStyle name="Notas 6" xfId="396"/>
    <cellStyle name="Notas 7" xfId="682"/>
    <cellStyle name="Porcentaje 2" xfId="68"/>
    <cellStyle name="Porcentaje 2 2" xfId="113"/>
    <cellStyle name="Porcentaje 2 3" xfId="847"/>
    <cellStyle name="Porcentaje 2 4" xfId="819"/>
    <cellStyle name="Porcentaje 3" xfId="93"/>
    <cellStyle name="Porcentaje 3 2" xfId="863"/>
    <cellStyle name="Porcentaje 3 3" xfId="829"/>
    <cellStyle name="Porcentaje 4" xfId="118"/>
    <cellStyle name="Porcentaje 5" xfId="154"/>
    <cellStyle name="Porcentaje 6" xfId="226"/>
    <cellStyle name="Porcentaje 7" xfId="983"/>
    <cellStyle name="Porcentaje 7 2" xfId="1317"/>
    <cellStyle name="Porcentaje 8" xfId="1030"/>
    <cellStyle name="Porcentaje 9" xfId="2"/>
    <cellStyle name="Porcentual 2" xfId="11"/>
    <cellStyle name="Porcentual 2 2" xfId="81"/>
    <cellStyle name="Porcentual 2 3" xfId="80"/>
    <cellStyle name="Porcentual 2 3 2" xfId="133"/>
    <cellStyle name="Porcentual 2 3 2 2" xfId="204"/>
    <cellStyle name="Porcentual 2 3 2 2 2" xfId="964"/>
    <cellStyle name="Porcentual 2 3 2 2 2 2" xfId="1298"/>
    <cellStyle name="Porcentual 2 3 2 2 3" xfId="1149"/>
    <cellStyle name="Porcentual 2 3 2 3" xfId="896"/>
    <cellStyle name="Porcentual 2 3 2 3 2" xfId="1232"/>
    <cellStyle name="Porcentual 2 3 2 4" xfId="1083"/>
    <cellStyle name="Porcentual 2 3 3" xfId="171"/>
    <cellStyle name="Porcentual 2 3 3 2" xfId="931"/>
    <cellStyle name="Porcentual 2 3 3 2 2" xfId="1265"/>
    <cellStyle name="Porcentual 2 3 3 3" xfId="1116"/>
    <cellStyle name="Porcentual 2 3 4" xfId="853"/>
    <cellStyle name="Porcentual 2 3 4 2" xfId="1199"/>
    <cellStyle name="Porcentual 2 3 5" xfId="1050"/>
    <cellStyle name="Porcentual 2 4" xfId="94"/>
    <cellStyle name="Porcentual 2 5" xfId="837"/>
    <cellStyle name="Porcentual 2 6" xfId="733"/>
    <cellStyle name="Porcentual 3" xfId="753"/>
    <cellStyle name="Porcentual 3 2" xfId="762"/>
    <cellStyle name="Salida 2" xfId="51"/>
    <cellStyle name="Salida 2 2" xfId="340"/>
    <cellStyle name="Salida 2 3" xfId="473"/>
    <cellStyle name="Salida 2 4" xfId="590"/>
    <cellStyle name="Salida 2 5" xfId="640"/>
    <cellStyle name="Salida 2 6" xfId="724"/>
    <cellStyle name="Salida 3" xfId="386"/>
    <cellStyle name="Salida 4" xfId="432"/>
    <cellStyle name="Salida 5" xfId="538"/>
    <cellStyle name="Salida 6" xfId="397"/>
    <cellStyle name="Salida 7" xfId="683"/>
    <cellStyle name="Text" xfId="272"/>
    <cellStyle name="Text 2" xfId="341"/>
    <cellStyle name="Texto de advertencia 2" xfId="52"/>
    <cellStyle name="Texto de advertencia 2 2" xfId="342"/>
    <cellStyle name="Texto de advertencia 2 3" xfId="474"/>
    <cellStyle name="Texto de advertencia 2 4" xfId="591"/>
    <cellStyle name="Texto de advertencia 2 5" xfId="641"/>
    <cellStyle name="Texto de advertencia 2 6" xfId="725"/>
    <cellStyle name="Texto de advertencia 3" xfId="387"/>
    <cellStyle name="Texto de advertencia 4" xfId="433"/>
    <cellStyle name="Texto de advertencia 5" xfId="539"/>
    <cellStyle name="Texto de advertencia 6" xfId="598"/>
    <cellStyle name="Texto de advertencia 7" xfId="684"/>
    <cellStyle name="Texto explicativo 2" xfId="53"/>
    <cellStyle name="Texto explicativo 2 2" xfId="343"/>
    <cellStyle name="Texto explicativo 2 3" xfId="475"/>
    <cellStyle name="Texto explicativo 2 4" xfId="592"/>
    <cellStyle name="Texto explicativo 2 5" xfId="642"/>
    <cellStyle name="Texto explicativo 2 6" xfId="726"/>
    <cellStyle name="Texto explicativo 3" xfId="388"/>
    <cellStyle name="Texto explicativo 4" xfId="434"/>
    <cellStyle name="Texto explicativo 5" xfId="540"/>
    <cellStyle name="Texto explicativo 6" xfId="599"/>
    <cellStyle name="Texto explicativo 7" xfId="685"/>
    <cellStyle name="Título 1 2" xfId="54"/>
    <cellStyle name="Título 1 2 2" xfId="345"/>
    <cellStyle name="Título 1 2 3" xfId="477"/>
    <cellStyle name="Título 1 2 4" xfId="594"/>
    <cellStyle name="Título 1 2 5" xfId="644"/>
    <cellStyle name="Título 1 2 6" xfId="728"/>
    <cellStyle name="Título 1 3" xfId="390"/>
    <cellStyle name="Título 1 4" xfId="436"/>
    <cellStyle name="Título 1 5" xfId="542"/>
    <cellStyle name="Título 1 6" xfId="601"/>
    <cellStyle name="Título 1 7" xfId="687"/>
    <cellStyle name="Título 2 2" xfId="55"/>
    <cellStyle name="Título 2 2 2" xfId="346"/>
    <cellStyle name="Título 2 2 3" xfId="478"/>
    <cellStyle name="Título 2 2 4" xfId="595"/>
    <cellStyle name="Título 2 2 5" xfId="645"/>
    <cellStyle name="Título 2 2 6" xfId="729"/>
    <cellStyle name="Título 2 3" xfId="391"/>
    <cellStyle name="Título 2 4" xfId="437"/>
    <cellStyle name="Título 2 5" xfId="543"/>
    <cellStyle name="Título 2 6" xfId="602"/>
    <cellStyle name="Título 2 7" xfId="688"/>
    <cellStyle name="Título 3 2" xfId="56"/>
    <cellStyle name="Título 3 2 2" xfId="347"/>
    <cellStyle name="Título 3 2 3" xfId="479"/>
    <cellStyle name="Título 3 2 4" xfId="596"/>
    <cellStyle name="Título 3 2 5" xfId="646"/>
    <cellStyle name="Título 3 2 6" xfId="730"/>
    <cellStyle name="Título 3 3" xfId="392"/>
    <cellStyle name="Título 3 4" xfId="438"/>
    <cellStyle name="Título 3 5" xfId="544"/>
    <cellStyle name="Título 3 6" xfId="603"/>
    <cellStyle name="Título 3 7" xfId="689"/>
    <cellStyle name="Título 4" xfId="57"/>
    <cellStyle name="Título 4 2" xfId="344"/>
    <cellStyle name="Título 4 3" xfId="476"/>
    <cellStyle name="Título 4 4" xfId="593"/>
    <cellStyle name="Título 4 5" xfId="643"/>
    <cellStyle name="Título 4 6" xfId="727"/>
    <cellStyle name="Título 5" xfId="389"/>
    <cellStyle name="Título 6" xfId="435"/>
    <cellStyle name="Título 7" xfId="541"/>
    <cellStyle name="Título 8" xfId="600"/>
    <cellStyle name="Título 9" xfId="686"/>
    <cellStyle name="Total 2" xfId="58"/>
    <cellStyle name="Total 2 2" xfId="348"/>
    <cellStyle name="Total 2 3" xfId="480"/>
    <cellStyle name="Total 2 4" xfId="597"/>
    <cellStyle name="Total 2 5" xfId="647"/>
    <cellStyle name="Total 2 6" xfId="731"/>
    <cellStyle name="Total 3" xfId="393"/>
    <cellStyle name="Total 4" xfId="439"/>
    <cellStyle name="Total 5" xfId="545"/>
    <cellStyle name="Total 6" xfId="604"/>
    <cellStyle name="Total 7" xfId="690"/>
    <cellStyle name="ДАТА" xfId="275"/>
    <cellStyle name="ДЕНЕЖНЫЙ_BOPENGC" xfId="276"/>
    <cellStyle name="ЗАГОЛОВОК1" xfId="277"/>
    <cellStyle name="ЗАГОЛОВОК2" xfId="278"/>
    <cellStyle name="ИТОГОВЫЙ" xfId="279"/>
    <cellStyle name="Обычный_BOPENGC" xfId="280"/>
    <cellStyle name="ПРОЦЕНТНЫЙ_BOPENGC" xfId="281"/>
    <cellStyle name="ТЕКСТ" xfId="282"/>
    <cellStyle name="ФИКСИРОВАННЫЙ" xfId="283"/>
    <cellStyle name="ФИНАНСОВЫЙ_BOPENGC" xfId="284"/>
  </cellStyles>
  <dxfs count="0"/>
  <tableStyles count="0" defaultTableStyle="TableStyleMedium2" defaultPivotStyle="PivotStyleLight16"/>
  <colors>
    <mruColors>
      <color rgb="FFB6B97D"/>
      <color rgb="FF572D5B"/>
      <color rgb="FF9D9D9C"/>
      <color rgb="FFF2DBDA"/>
      <color rgb="FFB69B6A"/>
      <color rgb="FF492303"/>
      <color rgb="FFE46C0A"/>
      <color rgb="FFEAB200"/>
      <color rgb="FF9E0000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860950783412482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'G3.1'!$B$2:$B$241</c:f>
              <c:numCache>
                <c:formatCode>0.00</c:formatCode>
                <c:ptCount val="240"/>
                <c:pt idx="0">
                  <c:v>26.756789925081403</c:v>
                </c:pt>
                <c:pt idx="1">
                  <c:v>27.169647797227725</c:v>
                </c:pt>
                <c:pt idx="2">
                  <c:v>27.74388113669956</c:v>
                </c:pt>
                <c:pt idx="3">
                  <c:v>27.343894228659277</c:v>
                </c:pt>
                <c:pt idx="4">
                  <c:v>26.433027455136006</c:v>
                </c:pt>
                <c:pt idx="5">
                  <c:v>25.003216797153378</c:v>
                </c:pt>
                <c:pt idx="6">
                  <c:v>24.476498529632263</c:v>
                </c:pt>
                <c:pt idx="7">
                  <c:v>24.227970429840511</c:v>
                </c:pt>
                <c:pt idx="8">
                  <c:v>22.072738043757763</c:v>
                </c:pt>
                <c:pt idx="9">
                  <c:v>22.289476393678619</c:v>
                </c:pt>
                <c:pt idx="10">
                  <c:v>21.535515267950302</c:v>
                </c:pt>
                <c:pt idx="11">
                  <c:v>21.07791787093452</c:v>
                </c:pt>
                <c:pt idx="12">
                  <c:v>21.097010706079015</c:v>
                </c:pt>
                <c:pt idx="13">
                  <c:v>20.110091499650721</c:v>
                </c:pt>
                <c:pt idx="14">
                  <c:v>19.689395680246953</c:v>
                </c:pt>
                <c:pt idx="15">
                  <c:v>18.680836354953037</c:v>
                </c:pt>
                <c:pt idx="16" formatCode="0.0">
                  <c:v>18.224516099999999</c:v>
                </c:pt>
                <c:pt idx="17" formatCode="0.0">
                  <c:v>17.667094800000001</c:v>
                </c:pt>
                <c:pt idx="18" formatCode="0.0">
                  <c:v>16.7350691</c:v>
                </c:pt>
                <c:pt idx="19" formatCode="0.0">
                  <c:v>16.725268400000001</c:v>
                </c:pt>
                <c:pt idx="20" formatCode="0.0">
                  <c:v>16.106662199999999</c:v>
                </c:pt>
                <c:pt idx="21" formatCode="0.0">
                  <c:v>15.5362645</c:v>
                </c:pt>
                <c:pt idx="22" formatCode="0.0">
                  <c:v>15.472720200000001</c:v>
                </c:pt>
                <c:pt idx="23" formatCode="0.0">
                  <c:v>15.059740499999998</c:v>
                </c:pt>
                <c:pt idx="24" formatCode="0.0">
                  <c:v>14.4070011</c:v>
                </c:pt>
                <c:pt idx="25" formatCode="0.0">
                  <c:v>14.0029234</c:v>
                </c:pt>
                <c:pt idx="26" formatCode="0.0">
                  <c:v>13.777248200000001</c:v>
                </c:pt>
                <c:pt idx="27" formatCode="0.0">
                  <c:v>13.598428800000001</c:v>
                </c:pt>
                <c:pt idx="28" formatCode="0.0">
                  <c:v>13.729237699999999</c:v>
                </c:pt>
                <c:pt idx="29" formatCode="0.0">
                  <c:v>12.892631600000001</c:v>
                </c:pt>
                <c:pt idx="30" formatCode="0.0">
                  <c:v>12.394240199999999</c:v>
                </c:pt>
                <c:pt idx="31" formatCode="0.0">
                  <c:v>11.902453700000001</c:v>
                </c:pt>
                <c:pt idx="32" formatCode="0.0">
                  <c:v>11.433346199999999</c:v>
                </c:pt>
                <c:pt idx="33" formatCode="0.0">
                  <c:v>10.9739515</c:v>
                </c:pt>
                <c:pt idx="34" formatCode="0.0">
                  <c:v>10.420513700000001</c:v>
                </c:pt>
                <c:pt idx="35" formatCode="0.0">
                  <c:v>9.8018514999999997</c:v>
                </c:pt>
                <c:pt idx="36" formatCode="0.0">
                  <c:v>9.9700530000000001</c:v>
                </c:pt>
                <c:pt idx="37" formatCode="0.0">
                  <c:v>9.7881687999999993</c:v>
                </c:pt>
                <c:pt idx="38" formatCode="0.0">
                  <c:v>9.5738570999999997</c:v>
                </c:pt>
                <c:pt idx="39" formatCode="0.0">
                  <c:v>9.5596584</c:v>
                </c:pt>
                <c:pt idx="40" formatCode="0.0">
                  <c:v>9.6790512</c:v>
                </c:pt>
                <c:pt idx="41" formatCode="0.0">
                  <c:v>9.5886522000000003</c:v>
                </c:pt>
                <c:pt idx="42" formatCode="0.0">
                  <c:v>10.0444484</c:v>
                </c:pt>
                <c:pt idx="43" formatCode="0.0">
                  <c:v>9.3293090999999997</c:v>
                </c:pt>
                <c:pt idx="44" formatCode="0.0">
                  <c:v>8.5404178000000002</c:v>
                </c:pt>
                <c:pt idx="45" formatCode="0.0">
                  <c:v>8.5806359000000008</c:v>
                </c:pt>
                <c:pt idx="46" formatCode="0.0">
                  <c:v>8.7392965</c:v>
                </c:pt>
                <c:pt idx="47" formatCode="0.0">
                  <c:v>8.3607949999999995</c:v>
                </c:pt>
                <c:pt idx="48" formatCode="0.0">
                  <c:v>8.6259323000000006</c:v>
                </c:pt>
                <c:pt idx="49" formatCode="0.0">
                  <c:v>8.0812808999999994</c:v>
                </c:pt>
                <c:pt idx="50" formatCode="0.0">
                  <c:v>7.9646720000000002</c:v>
                </c:pt>
                <c:pt idx="51" formatCode="0.0">
                  <c:v>7.9150361</c:v>
                </c:pt>
                <c:pt idx="52" formatCode="0.0">
                  <c:v>7.4962417000000006</c:v>
                </c:pt>
                <c:pt idx="53" formatCode="0.0">
                  <c:v>7.1003595000000006</c:v>
                </c:pt>
                <c:pt idx="54" formatCode="0.0">
                  <c:v>7.0453193999999995</c:v>
                </c:pt>
                <c:pt idx="55" formatCode="0.0">
                  <c:v>6.4827271000000009</c:v>
                </c:pt>
                <c:pt idx="56" formatCode="0.0">
                  <c:v>6.2566172</c:v>
                </c:pt>
                <c:pt idx="57" formatCode="0.0">
                  <c:v>6.1432928999999996</c:v>
                </c:pt>
                <c:pt idx="58" formatCode="0.0">
                  <c:v>5.5096613000000003</c:v>
                </c:pt>
                <c:pt idx="59" formatCode="0.0">
                  <c:v>5.8970706000000002</c:v>
                </c:pt>
                <c:pt idx="60" formatCode="0.0">
                  <c:v>5.7640769000000001</c:v>
                </c:pt>
                <c:pt idx="61" formatCode="0.0">
                  <c:v>5.7490331000000001</c:v>
                </c:pt>
                <c:pt idx="62" formatCode="0.0">
                  <c:v>5.9667897999999999</c:v>
                </c:pt>
                <c:pt idx="63" formatCode="0.0">
                  <c:v>5.8768867</c:v>
                </c:pt>
                <c:pt idx="64" formatCode="0.0">
                  <c:v>5.4853714999999994</c:v>
                </c:pt>
                <c:pt idx="65" formatCode="0.0">
                  <c:v>6.1425656000000002</c:v>
                </c:pt>
                <c:pt idx="66" formatCode="0.0">
                  <c:v>5.4336725000000001</c:v>
                </c:pt>
                <c:pt idx="67" formatCode="0.0">
                  <c:v>5.5431244</c:v>
                </c:pt>
                <c:pt idx="68" formatCode="0.0">
                  <c:v>5.2195330000000002</c:v>
                </c:pt>
                <c:pt idx="69" formatCode="0.0">
                  <c:v>5.4771156000000003</c:v>
                </c:pt>
                <c:pt idx="70" formatCode="0.0">
                  <c:v>5.2373476999999999</c:v>
                </c:pt>
                <c:pt idx="71" formatCode="0.0">
                  <c:v>5.5431599</c:v>
                </c:pt>
                <c:pt idx="72" formatCode="0.0">
                  <c:v>5.6757375999999997</c:v>
                </c:pt>
                <c:pt idx="73" formatCode="0.0">
                  <c:v>5.5749829999999996</c:v>
                </c:pt>
                <c:pt idx="74" formatCode="0.0">
                  <c:v>5.4273891999999995</c:v>
                </c:pt>
                <c:pt idx="75" formatCode="0.0">
                  <c:v>5.5244426999999998</c:v>
                </c:pt>
                <c:pt idx="76" formatCode="0.0">
                  <c:v>5.6886621999999996</c:v>
                </c:pt>
                <c:pt idx="77" formatCode="0.0">
                  <c:v>6.1353784999999998</c:v>
                </c:pt>
                <c:pt idx="78" formatCode="0.0">
                  <c:v>7.2840531999999998</c:v>
                </c:pt>
                <c:pt idx="79" formatCode="0.0">
                  <c:v>7.4556225000000005</c:v>
                </c:pt>
                <c:pt idx="80" formatCode="0.0">
                  <c:v>7.3243320000000001</c:v>
                </c:pt>
                <c:pt idx="81" formatCode="0.0">
                  <c:v>7.5534270000000001</c:v>
                </c:pt>
                <c:pt idx="82" formatCode="0.0">
                  <c:v>8.0218381000000001</c:v>
                </c:pt>
                <c:pt idx="83" formatCode="0.0">
                  <c:v>7.7424153999999996</c:v>
                </c:pt>
                <c:pt idx="84" formatCode="0.0">
                  <c:v>7.8827293000000003</c:v>
                </c:pt>
                <c:pt idx="85" formatCode="0.0">
                  <c:v>7.9688130999999993</c:v>
                </c:pt>
                <c:pt idx="86" formatCode="0.0">
                  <c:v>8.2396349999999998</c:v>
                </c:pt>
                <c:pt idx="87" formatCode="0.0">
                  <c:v>8.3762792000000008</c:v>
                </c:pt>
                <c:pt idx="88" formatCode="0.0">
                  <c:v>8.5400302000000003</c:v>
                </c:pt>
                <c:pt idx="89" formatCode="0.0">
                  <c:v>8.2845047000000012</c:v>
                </c:pt>
                <c:pt idx="90" formatCode="0.0">
                  <c:v>8.3949476999999995</c:v>
                </c:pt>
                <c:pt idx="91" formatCode="0.0">
                  <c:v>8.5180392999999999</c:v>
                </c:pt>
                <c:pt idx="92" formatCode="0.0">
                  <c:v>8.5718925000000006</c:v>
                </c:pt>
                <c:pt idx="93" formatCode="0.0">
                  <c:v>8.7319458999999995</c:v>
                </c:pt>
                <c:pt idx="94" formatCode="0.0">
                  <c:v>8.9492881000000004</c:v>
                </c:pt>
                <c:pt idx="95" formatCode="0.0">
                  <c:v>9.6313105999999991</c:v>
                </c:pt>
                <c:pt idx="96" formatCode="0.0">
                  <c:v>9.7983212000000002</c:v>
                </c:pt>
                <c:pt idx="97" formatCode="0.0">
                  <c:v>9.6902033000000003</c:v>
                </c:pt>
                <c:pt idx="98" formatCode="0.0">
                  <c:v>9.9656373000000009</c:v>
                </c:pt>
                <c:pt idx="99" formatCode="0.0">
                  <c:v>9.4257094000000006</c:v>
                </c:pt>
                <c:pt idx="100" formatCode="0.0">
                  <c:v>9.1356716999999996</c:v>
                </c:pt>
                <c:pt idx="101" formatCode="0.0">
                  <c:v>9.3423855000000007</c:v>
                </c:pt>
                <c:pt idx="102" formatCode="0.0">
                  <c:v>9.1702051000000004</c:v>
                </c:pt>
                <c:pt idx="103" formatCode="0.0">
                  <c:v>8.7250136000000005</c:v>
                </c:pt>
                <c:pt idx="104" formatCode="0.0">
                  <c:v>7.9637567000000002</c:v>
                </c:pt>
                <c:pt idx="105" formatCode="0.0">
                  <c:v>7.8579432000000002</c:v>
                </c:pt>
                <c:pt idx="106" formatCode="0.0">
                  <c:v>7.4907517000000006</c:v>
                </c:pt>
                <c:pt idx="107" formatCode="0.0">
                  <c:v>7.7036086000000008</c:v>
                </c:pt>
                <c:pt idx="108" formatCode="0.0">
                  <c:v>7.8047451000000008</c:v>
                </c:pt>
                <c:pt idx="109" formatCode="0.0">
                  <c:v>7.6949018999999996</c:v>
                </c:pt>
                <c:pt idx="110" formatCode="0.0">
                  <c:v>7.4120439999999999</c:v>
                </c:pt>
                <c:pt idx="111" formatCode="0.0">
                  <c:v>7.1205118000000001</c:v>
                </c:pt>
                <c:pt idx="112" formatCode="0.0">
                  <c:v>7.1914004</c:v>
                </c:pt>
                <c:pt idx="113" formatCode="0.0">
                  <c:v>7.3194749000000003</c:v>
                </c:pt>
                <c:pt idx="114" formatCode="0.0">
                  <c:v>7.1651258999999996</c:v>
                </c:pt>
                <c:pt idx="115" formatCode="0.0">
                  <c:v>6.9885242999999999</c:v>
                </c:pt>
                <c:pt idx="116" formatCode="0.0">
                  <c:v>6.7676576000000006</c:v>
                </c:pt>
                <c:pt idx="117" formatCode="0.0">
                  <c:v>6.6032864999999994</c:v>
                </c:pt>
                <c:pt idx="118" formatCode="0.0">
                  <c:v>6.5292484000000002</c:v>
                </c:pt>
                <c:pt idx="119" formatCode="0.0">
                  <c:v>6.6772453999999994</c:v>
                </c:pt>
                <c:pt idx="120" formatCode="0.0">
                  <c:v>6.6850766000000004</c:v>
                </c:pt>
                <c:pt idx="121" formatCode="0.0">
                  <c:v>6.5032336999999991</c:v>
                </c:pt>
                <c:pt idx="122" formatCode="0.0">
                  <c:v>6.8084853000000001</c:v>
                </c:pt>
                <c:pt idx="123" formatCode="0.0">
                  <c:v>6.5396096000000004</c:v>
                </c:pt>
                <c:pt idx="124" formatCode="0.0">
                  <c:v>6.4323024000000011</c:v>
                </c:pt>
                <c:pt idx="125" formatCode="0.0">
                  <c:v>6.7380817999999998</c:v>
                </c:pt>
                <c:pt idx="126" formatCode="0.0">
                  <c:v>6.6127652999999995</c:v>
                </c:pt>
                <c:pt idx="127" formatCode="0.0">
                  <c:v>6.5915353999999997</c:v>
                </c:pt>
                <c:pt idx="128" formatCode="0.0">
                  <c:v>6.1716229999999994</c:v>
                </c:pt>
                <c:pt idx="129" formatCode="0.0">
                  <c:v>6.2007759</c:v>
                </c:pt>
                <c:pt idx="130" formatCode="0.0">
                  <c:v>5.9790625999999998</c:v>
                </c:pt>
                <c:pt idx="131" formatCode="0.0">
                  <c:v>6.2830870999999995</c:v>
                </c:pt>
                <c:pt idx="132" formatCode="0.0">
                  <c:v>6.5384707999999998</c:v>
                </c:pt>
                <c:pt idx="133" formatCode="0.0">
                  <c:v>6.6166242999999998</c:v>
                </c:pt>
                <c:pt idx="134" formatCode="0.0">
                  <c:v>6.4536351000000005</c:v>
                </c:pt>
                <c:pt idx="135" formatCode="0.0">
                  <c:v>6.3459565999999992</c:v>
                </c:pt>
                <c:pt idx="136" formatCode="0.0">
                  <c:v>6.3629762000000003</c:v>
                </c:pt>
                <c:pt idx="137" formatCode="0.0">
                  <c:v>6.6188066000000001</c:v>
                </c:pt>
                <c:pt idx="138" formatCode="0.0">
                  <c:v>6.6103883999999997</c:v>
                </c:pt>
                <c:pt idx="139" formatCode="0.0">
                  <c:v>6.683299400000001</c:v>
                </c:pt>
                <c:pt idx="140" formatCode="0.0">
                  <c:v>6.5696896000000002</c:v>
                </c:pt>
                <c:pt idx="141" formatCode="0.0">
                  <c:v>6.5509022000000003</c:v>
                </c:pt>
                <c:pt idx="142" formatCode="0.0">
                  <c:v>6.4993523999999994</c:v>
                </c:pt>
                <c:pt idx="143" formatCode="0.0">
                  <c:v>6.6217822999999996</c:v>
                </c:pt>
                <c:pt idx="144" formatCode="0.0">
                  <c:v>6.6071882999999998</c:v>
                </c:pt>
                <c:pt idx="145" formatCode="0.0">
                  <c:v>6.3390344000000001</c:v>
                </c:pt>
                <c:pt idx="146" formatCode="0.0">
                  <c:v>6.5065686999999999</c:v>
                </c:pt>
                <c:pt idx="147" formatCode="0.0">
                  <c:v>6.3418567999999995</c:v>
                </c:pt>
                <c:pt idx="148" formatCode="0.0">
                  <c:v>6.3304393000000001</c:v>
                </c:pt>
                <c:pt idx="149" formatCode="0.0">
                  <c:v>6.4904992999999997</c:v>
                </c:pt>
                <c:pt idx="150" formatCode="0.0">
                  <c:v>6.5884936000000005</c:v>
                </c:pt>
                <c:pt idx="151" formatCode="0.0">
                  <c:v>6.5995973000000001</c:v>
                </c:pt>
                <c:pt idx="152" formatCode="0.0">
                  <c:v>6.5756601999999997</c:v>
                </c:pt>
                <c:pt idx="153" formatCode="0.0">
                  <c:v>6.5263758000000003</c:v>
                </c:pt>
                <c:pt idx="154" formatCode="0.0">
                  <c:v>6.3424066999999997</c:v>
                </c:pt>
                <c:pt idx="155" formatCode="0.0">
                  <c:v>6.6516598</c:v>
                </c:pt>
                <c:pt idx="156" formatCode="0.0">
                  <c:v>6.7571002000000009</c:v>
                </c:pt>
                <c:pt idx="157" formatCode="0.0">
                  <c:v>6.6254611000000008</c:v>
                </c:pt>
                <c:pt idx="158" formatCode="0.0">
                  <c:v>6.5038057</c:v>
                </c:pt>
                <c:pt idx="159" formatCode="0.0">
                  <c:v>6.5368954000000006</c:v>
                </c:pt>
                <c:pt idx="160" formatCode="0.0">
                  <c:v>6.3803549999999998</c:v>
                </c:pt>
                <c:pt idx="161" formatCode="0.0">
                  <c:v>6.7455167999999999</c:v>
                </c:pt>
                <c:pt idx="162" formatCode="0.0">
                  <c:v>6.5984416000000001</c:v>
                </c:pt>
                <c:pt idx="163" formatCode="0.0">
                  <c:v>6.4372720999999995</c:v>
                </c:pt>
                <c:pt idx="164" formatCode="0.0">
                  <c:v>6.5505956000000003</c:v>
                </c:pt>
                <c:pt idx="165" formatCode="0.0">
                  <c:v>6.6953648000000001</c:v>
                </c:pt>
                <c:pt idx="166" formatCode="0.0">
                  <c:v>6.4891478999999999</c:v>
                </c:pt>
                <c:pt idx="167" formatCode="0.0">
                  <c:v>6.8777738000000008</c:v>
                </c:pt>
                <c:pt idx="168" formatCode="0.0">
                  <c:v>6.9573951999999997</c:v>
                </c:pt>
                <c:pt idx="169" formatCode="0.0">
                  <c:v>6.8660750000000004</c:v>
                </c:pt>
                <c:pt idx="170" formatCode="0.0">
                  <c:v>7.0380229999999999</c:v>
                </c:pt>
                <c:pt idx="171" formatCode="0.0">
                  <c:v>7.0777991999999994</c:v>
                </c:pt>
                <c:pt idx="172" formatCode="0.0">
                  <c:v>7.2768213999999993</c:v>
                </c:pt>
                <c:pt idx="173" formatCode="0.0">
                  <c:v>7.5240642999999992</c:v>
                </c:pt>
                <c:pt idx="174" formatCode="0.0">
                  <c:v>7.6594907000000001</c:v>
                </c:pt>
                <c:pt idx="175" formatCode="0.0">
                  <c:v>7.7350709000000002</c:v>
                </c:pt>
                <c:pt idx="176" formatCode="0.0">
                  <c:v>7.6322097000000007</c:v>
                </c:pt>
                <c:pt idx="177" formatCode="0.0">
                  <c:v>7.8091602</c:v>
                </c:pt>
                <c:pt idx="178" formatCode="0.0">
                  <c:v>8.5163022999999995</c:v>
                </c:pt>
                <c:pt idx="179" formatCode="0.0">
                  <c:v>8.6310783999999998</c:v>
                </c:pt>
                <c:pt idx="180" formatCode="0.0">
                  <c:v>9.9285926</c:v>
                </c:pt>
                <c:pt idx="181" formatCode="0.0">
                  <c:v>10.053991199999999</c:v>
                </c:pt>
                <c:pt idx="182" formatCode="0.0">
                  <c:v>10.1890059</c:v>
                </c:pt>
                <c:pt idx="183" formatCode="0.0">
                  <c:v>10.190917900000001</c:v>
                </c:pt>
                <c:pt idx="184" formatCode="0.0">
                  <c:v>10.427980100000001</c:v>
                </c:pt>
                <c:pt idx="185" formatCode="0.0">
                  <c:v>10.634848700000001</c:v>
                </c:pt>
                <c:pt idx="186" formatCode="0.0">
                  <c:v>10.8147772</c:v>
                </c:pt>
                <c:pt idx="187" formatCode="0.0">
                  <c:v>11.0074015</c:v>
                </c:pt>
                <c:pt idx="188" formatCode="0.0">
                  <c:v>10.9159101</c:v>
                </c:pt>
                <c:pt idx="189" formatCode="0.0">
                  <c:v>10.9307351</c:v>
                </c:pt>
                <c:pt idx="190" formatCode="0.0">
                  <c:v>11.2999981</c:v>
                </c:pt>
                <c:pt idx="191" formatCode="0.0">
                  <c:v>11.447284400000001</c:v>
                </c:pt>
                <c:pt idx="192" formatCode="0.0">
                  <c:v>11.965356</c:v>
                </c:pt>
                <c:pt idx="193" formatCode="0.0">
                  <c:v>11.670054800000001</c:v>
                </c:pt>
                <c:pt idx="194" formatCode="0.0">
                  <c:v>11.836224700000001</c:v>
                </c:pt>
                <c:pt idx="195" formatCode="0.0">
                  <c:v>11.7957801</c:v>
                </c:pt>
                <c:pt idx="196" formatCode="0.0">
                  <c:v>11.8713237</c:v>
                </c:pt>
                <c:pt idx="197" formatCode="0.0">
                  <c:v>12.0823102</c:v>
                </c:pt>
                <c:pt idx="198" formatCode="0.0">
                  <c:v>12.1228988</c:v>
                </c:pt>
                <c:pt idx="199" formatCode="0.0">
                  <c:v>12.303850500000001</c:v>
                </c:pt>
                <c:pt idx="200" formatCode="0.0">
                  <c:v>12.0819338</c:v>
                </c:pt>
                <c:pt idx="201" formatCode="0.0">
                  <c:v>12.090502600000001</c:v>
                </c:pt>
                <c:pt idx="202" formatCode="0.0">
                  <c:v>11.856222199999999</c:v>
                </c:pt>
                <c:pt idx="203" formatCode="0.0">
                  <c:v>11.865285100000001</c:v>
                </c:pt>
                <c:pt idx="204" formatCode="0.0">
                  <c:v>11.8978971</c:v>
                </c:pt>
                <c:pt idx="205" formatCode="0.0">
                  <c:v>11.804519600000001</c:v>
                </c:pt>
                <c:pt idx="206" formatCode="0.0">
                  <c:v>11.6362282</c:v>
                </c:pt>
                <c:pt idx="207" formatCode="0.0">
                  <c:v>11.522217299999999</c:v>
                </c:pt>
                <c:pt idx="208" formatCode="0.0">
                  <c:v>11.1933229</c:v>
                </c:pt>
                <c:pt idx="209" formatCode="0.0">
                  <c:v>11.416288678427307</c:v>
                </c:pt>
                <c:pt idx="210" formatCode="0.0">
                  <c:v>11.631577248332126</c:v>
                </c:pt>
                <c:pt idx="211" formatCode="0.0">
                  <c:v>11.46376802495074</c:v>
                </c:pt>
                <c:pt idx="212" formatCode="0.0">
                  <c:v>11.347560962091185</c:v>
                </c:pt>
                <c:pt idx="213" formatCode="0.0">
                  <c:v>11.394442275001925</c:v>
                </c:pt>
                <c:pt idx="214" formatCode="0.0">
                  <c:v>11.359569276678068</c:v>
                </c:pt>
                <c:pt idx="215" formatCode="0.0">
                  <c:v>10.889281320841343</c:v>
                </c:pt>
                <c:pt idx="216" formatCode="0.0">
                  <c:v>11.098304299394869</c:v>
                </c:pt>
                <c:pt idx="217" formatCode="0.0">
                  <c:v>10.961679963426949</c:v>
                </c:pt>
                <c:pt idx="218" formatCode="0.0">
                  <c:v>10.685816361471531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61-4E6E-8752-C44C23217890}"/>
            </c:ext>
          </c:extLst>
        </c:ser>
        <c:ser>
          <c:idx val="1"/>
          <c:order val="1"/>
          <c:tx>
            <c:strRef>
              <c:f>'G3.1'!$C$1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'G3.1'!$C$2:$C$241</c:f>
              <c:numCache>
                <c:formatCode>0.00</c:formatCode>
                <c:ptCount val="240"/>
                <c:pt idx="218">
                  <c:v>10.7130470274112</c:v>
                </c:pt>
                <c:pt idx="219">
                  <c:v>10.777420467966031</c:v>
                </c:pt>
                <c:pt idx="220">
                  <c:v>10.874664794334731</c:v>
                </c:pt>
                <c:pt idx="221">
                  <c:v>11.000642163599132</c:v>
                </c:pt>
                <c:pt idx="222">
                  <c:v>11.17882691213903</c:v>
                </c:pt>
                <c:pt idx="223">
                  <c:v>11.51603438508903</c:v>
                </c:pt>
                <c:pt idx="224">
                  <c:v>12.080599697064631</c:v>
                </c:pt>
                <c:pt idx="225">
                  <c:v>12.717287458311731</c:v>
                </c:pt>
                <c:pt idx="226">
                  <c:v>13.39407760537183</c:v>
                </c:pt>
                <c:pt idx="227">
                  <c:v>14.130124078368931</c:v>
                </c:pt>
                <c:pt idx="228" formatCode="General">
                  <c:v>14.767231829059831</c:v>
                </c:pt>
                <c:pt idx="229" formatCode="General">
                  <c:v>15.436351610363731</c:v>
                </c:pt>
                <c:pt idx="230" formatCode="General">
                  <c:v>16.07431058914753</c:v>
                </c:pt>
                <c:pt idx="231" formatCode="General">
                  <c:v>16.650721148874329</c:v>
                </c:pt>
                <c:pt idx="232" formatCode="General">
                  <c:v>17.03890329134633</c:v>
                </c:pt>
                <c:pt idx="233" formatCode="General">
                  <c:v>17.228301959567528</c:v>
                </c:pt>
                <c:pt idx="234" formatCode="General">
                  <c:v>17.409469209555329</c:v>
                </c:pt>
                <c:pt idx="235" formatCode="General">
                  <c:v>17.56052579963443</c:v>
                </c:pt>
                <c:pt idx="236" formatCode="General">
                  <c:v>17.738447249390628</c:v>
                </c:pt>
                <c:pt idx="237" formatCode="General">
                  <c:v>17.803643320145831</c:v>
                </c:pt>
                <c:pt idx="238" formatCode="General">
                  <c:v>17.812134530905031</c:v>
                </c:pt>
                <c:pt idx="239" formatCode="General">
                  <c:v>17.728799994491631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61-4E6E-8752-C44C23217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2058768"/>
        <c:axId val="972059328"/>
      </c:lineChart>
      <c:dateAx>
        <c:axId val="972058768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972059328"/>
        <c:crosses val="autoZero"/>
        <c:auto val="1"/>
        <c:lblOffset val="100"/>
        <c:baseTimeUnit val="months"/>
        <c:majorUnit val="24"/>
        <c:majorTimeUnit val="months"/>
      </c:dateAx>
      <c:valAx>
        <c:axId val="972059328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972058768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26393664791901011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'G3.7'!$N$5</c:f>
              <c:strCache>
                <c:ptCount val="1"/>
              </c:strCache>
            </c:strRef>
          </c:tx>
          <c:spPr>
            <a:noFill/>
            <a:ln w="19050">
              <a:noFill/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'G3.7'!$O$5:$V$5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-0.44838326445466298</c:v>
                </c:pt>
                <c:pt idx="7">
                  <c:v>-0.28092022989633603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7C-4A39-9A8E-18FF61F76690}"/>
            </c:ext>
          </c:extLst>
        </c:ser>
        <c:ser>
          <c:idx val="1"/>
          <c:order val="1"/>
          <c:tx>
            <c:strRef>
              <c:f>'G3.7'!$N$6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'G3.7'!$O$6:$V$6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-0.29541524087456295</c:v>
                </c:pt>
                <c:pt idx="4">
                  <c:v>-1.1595878742554899</c:v>
                </c:pt>
                <c:pt idx="5">
                  <c:v>-2.1431628060587498</c:v>
                </c:pt>
                <c:pt idx="6">
                  <c:v>-1.948490087516487</c:v>
                </c:pt>
                <c:pt idx="7">
                  <c:v>-2.0834373447247443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7C-4A39-9A8E-18FF61F76690}"/>
            </c:ext>
          </c:extLst>
        </c:ser>
        <c:ser>
          <c:idx val="2"/>
          <c:order val="2"/>
          <c:tx>
            <c:strRef>
              <c:f>'G3.7'!$N$7</c:f>
              <c:strCache>
                <c:ptCount val="1"/>
              </c:strCache>
            </c:strRef>
          </c:tx>
          <c:spPr>
            <a:solidFill>
              <a:srgbClr val="7030A0"/>
            </a:solidFill>
            <a:ln w="19050">
              <a:noFill/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'G3.7'!$O$7:$V$7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-0.2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  <c:pt idx="7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7C-4A39-9A8E-18FF61F76690}"/>
            </c:ext>
          </c:extLst>
        </c:ser>
        <c:ser>
          <c:idx val="0"/>
          <c:order val="3"/>
          <c:tx>
            <c:strRef>
              <c:f>'G3.7'!$N$8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'G3.7'!$O$8:$V$8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-0.75395581024682601</c:v>
                </c:pt>
                <c:pt idx="3">
                  <c:v>-1.2869643924149268</c:v>
                </c:pt>
                <c:pt idx="4">
                  <c:v>-1.1651918733634199</c:v>
                </c:pt>
                <c:pt idx="5">
                  <c:v>-0.75820134286498997</c:v>
                </c:pt>
                <c:pt idx="6">
                  <c:v>-1.4470042000133101</c:v>
                </c:pt>
                <c:pt idx="7">
                  <c:v>-1.4795199773633798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7C-4A39-9A8E-18FF61F76690}"/>
            </c:ext>
          </c:extLst>
        </c:ser>
        <c:ser>
          <c:idx val="4"/>
          <c:order val="4"/>
          <c:tx>
            <c:strRef>
              <c:f>'G3.7'!$N$9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'G3.7'!$O$9:$V$9</c:f>
              <c:numCache>
                <c:formatCode>0.0</c:formatCode>
                <c:ptCount val="8"/>
                <c:pt idx="0">
                  <c:v>-6.96420431676452</c:v>
                </c:pt>
                <c:pt idx="1">
                  <c:v>-20.009176651342599</c:v>
                </c:pt>
                <c:pt idx="2">
                  <c:v>-19.255220841095774</c:v>
                </c:pt>
                <c:pt idx="3">
                  <c:v>-18.226797018053109</c:v>
                </c:pt>
                <c:pt idx="4">
                  <c:v>-18.090816898853689</c:v>
                </c:pt>
                <c:pt idx="5">
                  <c:v>-17.889341308748559</c:v>
                </c:pt>
                <c:pt idx="6">
                  <c:v>-17.710850703612643</c:v>
                </c:pt>
                <c:pt idx="7">
                  <c:v>-19.051293850928843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7C-4A39-9A8E-18FF61F76690}"/>
            </c:ext>
          </c:extLst>
        </c:ser>
        <c:ser>
          <c:idx val="5"/>
          <c:order val="5"/>
          <c:tx>
            <c:strRef>
              <c:f>'G3.7'!$N$10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'G3.7'!$O$10:$V$10</c:f>
              <c:numCache>
                <c:formatCode>0.0</c:formatCode>
                <c:ptCount val="8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7C-4A39-9A8E-18FF61F76690}"/>
            </c:ext>
          </c:extLst>
        </c:ser>
        <c:ser>
          <c:idx val="6"/>
          <c:order val="6"/>
          <c:tx>
            <c:strRef>
              <c:f>'G3.7'!$N$11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'G3.7'!$O$11:$V$11</c:f>
              <c:numCache>
                <c:formatCode>0.0</c:formatCode>
                <c:ptCount val="8"/>
                <c:pt idx="0">
                  <c:v>0.533835362278543</c:v>
                </c:pt>
                <c:pt idx="1">
                  <c:v>6.6981632228404697E-2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7C-4A39-9A8E-18FF61F76690}"/>
            </c:ext>
          </c:extLst>
        </c:ser>
        <c:ser>
          <c:idx val="7"/>
          <c:order val="7"/>
          <c:tx>
            <c:strRef>
              <c:f>'G3.7'!$N$12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'G3.7'!$O$12:$V$12</c:f>
              <c:numCache>
                <c:formatCode>0.0</c:formatCode>
                <c:ptCount val="8"/>
                <c:pt idx="0">
                  <c:v>0.63878629240623697</c:v>
                </c:pt>
                <c:pt idx="1">
                  <c:v>0.92184047114612533</c:v>
                </c:pt>
                <c:pt idx="2">
                  <c:v>0.368129925042607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77C-4A39-9A8E-18FF61F76690}"/>
            </c:ext>
          </c:extLst>
        </c:ser>
        <c:ser>
          <c:idx val="15"/>
          <c:order val="8"/>
          <c:tx>
            <c:strRef>
              <c:f>'G3.7'!$N$13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'G3.7'!$O$13:$V$13</c:f>
              <c:numCache>
                <c:formatCode>0.0</c:formatCode>
                <c:ptCount val="8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7C-4A39-9A8E-18FF61F76690}"/>
            </c:ext>
          </c:extLst>
        </c:ser>
        <c:ser>
          <c:idx val="8"/>
          <c:order val="9"/>
          <c:tx>
            <c:strRef>
              <c:f>'G3.7'!$N$14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'G3.7'!$O$14:$V$14</c:f>
              <c:numCache>
                <c:formatCode>0.0</c:formatCode>
                <c:ptCount val="8"/>
                <c:pt idx="0">
                  <c:v>0.83199931012461004</c:v>
                </c:pt>
                <c:pt idx="1">
                  <c:v>0.68937317186427005</c:v>
                </c:pt>
                <c:pt idx="2">
                  <c:v>0.78422068468116313</c:v>
                </c:pt>
                <c:pt idx="3">
                  <c:v>0.72853559591006101</c:v>
                </c:pt>
                <c:pt idx="4">
                  <c:v>0.313271840969778</c:v>
                </c:pt>
                <c:pt idx="5">
                  <c:v>0.106400832382668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7C-4A39-9A8E-18FF61F76690}"/>
            </c:ext>
          </c:extLst>
        </c:ser>
        <c:ser>
          <c:idx val="9"/>
          <c:order val="10"/>
          <c:tx>
            <c:strRef>
              <c:f>'G3.7'!$N$15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'G3.7'!$O$15:$V$15</c:f>
              <c:numCache>
                <c:formatCode>0.0</c:formatCode>
                <c:ptCount val="8"/>
                <c:pt idx="0">
                  <c:v>7.9425655898587095</c:v>
                </c:pt>
                <c:pt idx="1">
                  <c:v>8.7510741325768002</c:v>
                </c:pt>
                <c:pt idx="2">
                  <c:v>7.9360050931564405</c:v>
                </c:pt>
                <c:pt idx="3">
                  <c:v>7.7509892997040089</c:v>
                </c:pt>
                <c:pt idx="4">
                  <c:v>7.9056875084861726</c:v>
                </c:pt>
                <c:pt idx="5">
                  <c:v>7.322291234982222</c:v>
                </c:pt>
                <c:pt idx="6">
                  <c:v>7.09440636977601</c:v>
                </c:pt>
                <c:pt idx="7">
                  <c:v>6.7153416763276299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7C-4A39-9A8E-18FF61F76690}"/>
            </c:ext>
          </c:extLst>
        </c:ser>
        <c:ser>
          <c:idx val="10"/>
          <c:order val="11"/>
          <c:tx>
            <c:strRef>
              <c:f>'G3.7'!$N$16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numRef>
              <c:f>'G3.7'!$O$4:$V$4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'G3.7'!$O$16:$V$16</c:f>
              <c:numCache>
                <c:formatCode>0.0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7C-4A39-9A8E-18FF61F766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61700000"/>
        <c:axId val="1361700560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'G3.7'!$O$17:$V$17</c:f>
              <c:numCache>
                <c:formatCode>0.0</c:formatCode>
                <c:ptCount val="8"/>
                <c:pt idx="0">
                  <c:v>-6.96420431676452</c:v>
                </c:pt>
                <c:pt idx="1">
                  <c:v>-20.009176651342599</c:v>
                </c:pt>
                <c:pt idx="2">
                  <c:v>-20.009176651342599</c:v>
                </c:pt>
                <c:pt idx="3">
                  <c:v>-20.009176651342599</c:v>
                </c:pt>
                <c:pt idx="4">
                  <c:v>-20.6155966464726</c:v>
                </c:pt>
                <c:pt idx="5">
                  <c:v>-20.990705457672298</c:v>
                </c:pt>
                <c:pt idx="6">
                  <c:v>-21.754728255597101</c:v>
                </c:pt>
                <c:pt idx="7">
                  <c:v>-23.095171402913302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77C-4A39-9A8E-18FF61F76690}"/>
            </c:ext>
          </c:extLst>
        </c:ser>
        <c:ser>
          <c:idx val="13"/>
          <c:order val="13"/>
          <c:tx>
            <c:strRef>
              <c:f>'G3.7'!$N$19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'G3.7'!$O$19:$V$19</c:f>
              <c:numCache>
                <c:formatCode>0.0</c:formatCode>
                <c:ptCount val="8"/>
                <c:pt idx="0">
                  <c:v>10.147186554668099</c:v>
                </c:pt>
                <c:pt idx="1">
                  <c:v>10.629269407815601</c:v>
                </c:pt>
                <c:pt idx="2">
                  <c:v>9.2883557028802102</c:v>
                </c:pt>
                <c:pt idx="3">
                  <c:v>8.4795248956140696</c:v>
                </c:pt>
                <c:pt idx="4">
                  <c:v>8.2189593494559503</c:v>
                </c:pt>
                <c:pt idx="5">
                  <c:v>7.4286920673648904</c:v>
                </c:pt>
                <c:pt idx="6">
                  <c:v>7.09440636977601</c:v>
                </c:pt>
                <c:pt idx="7">
                  <c:v>6.7153416763276299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77C-4A39-9A8E-18FF61F76690}"/>
            </c:ext>
          </c:extLst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'G3.7'!$O$18:$V$18</c:f>
              <c:numCache>
                <c:formatCode>0.0</c:formatCode>
                <c:ptCount val="8"/>
                <c:pt idx="0">
                  <c:v>1.6188780242678107</c:v>
                </c:pt>
                <c:pt idx="1">
                  <c:v>1.5493554179008009</c:v>
                </c:pt>
                <c:pt idx="2">
                  <c:v>0.88662109073902506</c:v>
                </c:pt>
                <c:pt idx="3">
                  <c:v>-0.19179243096366511</c:v>
                </c:pt>
                <c:pt idx="4">
                  <c:v>-1.0349300613051291</c:v>
                </c:pt>
                <c:pt idx="5">
                  <c:v>-2.2654074143325391</c:v>
                </c:pt>
                <c:pt idx="6">
                  <c:v>-2.9281863544063786</c:v>
                </c:pt>
                <c:pt idx="7">
                  <c:v>-2.6031261108589288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7C-4A39-9A8E-18FF61F766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361700000"/>
        <c:axId val="1361700560"/>
        <c:extLst/>
      </c:lineChart>
      <c:catAx>
        <c:axId val="1361700000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12700">
            <a:noFill/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361700560"/>
        <c:crossesAt val="0"/>
        <c:auto val="0"/>
        <c:lblAlgn val="ctr"/>
        <c:lblOffset val="100"/>
        <c:tickLblSkip val="1"/>
        <c:noMultiLvlLbl val="0"/>
      </c:catAx>
      <c:valAx>
        <c:axId val="1361700560"/>
        <c:scaling>
          <c:orientation val="minMax"/>
          <c:max val="-5"/>
        </c:scaling>
        <c:delete val="0"/>
        <c:axPos val="l"/>
        <c:numFmt formatCode="0" sourceLinked="0"/>
        <c:majorTickMark val="out"/>
        <c:minorTickMark val="none"/>
        <c:tickLblPos val="low"/>
        <c:spPr>
          <a:ln w="12700">
            <a:solidFill>
              <a:schemeClr val="tx1"/>
            </a:solidFill>
          </a:ln>
        </c:spPr>
        <c:crossAx val="1361700000"/>
        <c:crossesAt val="1"/>
        <c:crossBetween val="between"/>
        <c:majorUnit val="10"/>
      </c:valAx>
      <c:spPr>
        <a:noFill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2.1171888783611592E-2"/>
          <c:y val="0.59124663449326897"/>
          <c:w val="0.89916006142385729"/>
          <c:h val="0.27576298215887574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'G3.7'!$N$5</c:f>
              <c:strCache>
                <c:ptCount val="1"/>
              </c:strCache>
            </c:strRef>
          </c:tx>
          <c:spPr>
            <a:noFill/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'G3.7'!$O$5:$V$5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-0.44838326445466298</c:v>
                </c:pt>
                <c:pt idx="7">
                  <c:v>-0.28092022989633603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76-4FCB-843F-81D7254BE44B}"/>
            </c:ext>
          </c:extLst>
        </c:ser>
        <c:ser>
          <c:idx val="1"/>
          <c:order val="1"/>
          <c:tx>
            <c:strRef>
              <c:f>'G3.7'!$N$6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'G3.7'!$O$6:$V$6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-0.29541524087456295</c:v>
                </c:pt>
                <c:pt idx="4">
                  <c:v>-1.1595878742554899</c:v>
                </c:pt>
                <c:pt idx="5">
                  <c:v>-2.1431628060587498</c:v>
                </c:pt>
                <c:pt idx="6">
                  <c:v>-1.948490087516487</c:v>
                </c:pt>
                <c:pt idx="7">
                  <c:v>-2.0834373447247443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76-4FCB-843F-81D7254BE44B}"/>
            </c:ext>
          </c:extLst>
        </c:ser>
        <c:ser>
          <c:idx val="2"/>
          <c:order val="2"/>
          <c:tx>
            <c:strRef>
              <c:f>'G3.7'!$N$7</c:f>
              <c:strCache>
                <c:ptCount val="1"/>
              </c:strCache>
            </c:strRef>
          </c:tx>
          <c:spPr>
            <a:solidFill>
              <a:srgbClr val="7030A0"/>
            </a:solidFill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'G3.7'!$O$7:$V$7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-0.2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  <c:pt idx="7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76-4FCB-843F-81D7254BE44B}"/>
            </c:ext>
          </c:extLst>
        </c:ser>
        <c:ser>
          <c:idx val="0"/>
          <c:order val="3"/>
          <c:tx>
            <c:strRef>
              <c:f>'G3.7'!$N$8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'G3.7'!$O$8:$V$8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-0.75395581024682601</c:v>
                </c:pt>
                <c:pt idx="3">
                  <c:v>-1.2869643924149268</c:v>
                </c:pt>
                <c:pt idx="4">
                  <c:v>-1.1651918733634199</c:v>
                </c:pt>
                <c:pt idx="5">
                  <c:v>-0.75820134286498997</c:v>
                </c:pt>
                <c:pt idx="6">
                  <c:v>-1.4470042000133101</c:v>
                </c:pt>
                <c:pt idx="7">
                  <c:v>-1.4795199773633798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76-4FCB-843F-81D7254BE44B}"/>
            </c:ext>
          </c:extLst>
        </c:ser>
        <c:ser>
          <c:idx val="4"/>
          <c:order val="4"/>
          <c:tx>
            <c:strRef>
              <c:f>'G3.7'!$N$9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'G3.7'!$O$9:$V$9</c:f>
              <c:numCache>
                <c:formatCode>0.0</c:formatCode>
                <c:ptCount val="8"/>
                <c:pt idx="0">
                  <c:v>-6.96420431676452</c:v>
                </c:pt>
                <c:pt idx="1">
                  <c:v>-20.009176651342599</c:v>
                </c:pt>
                <c:pt idx="2">
                  <c:v>-19.255220841095774</c:v>
                </c:pt>
                <c:pt idx="3">
                  <c:v>-18.226797018053109</c:v>
                </c:pt>
                <c:pt idx="4">
                  <c:v>-18.090816898853689</c:v>
                </c:pt>
                <c:pt idx="5">
                  <c:v>-17.889341308748559</c:v>
                </c:pt>
                <c:pt idx="6">
                  <c:v>-17.710850703612643</c:v>
                </c:pt>
                <c:pt idx="7">
                  <c:v>-19.051293850928843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76-4FCB-843F-81D7254BE44B}"/>
            </c:ext>
          </c:extLst>
        </c:ser>
        <c:ser>
          <c:idx val="5"/>
          <c:order val="5"/>
          <c:tx>
            <c:strRef>
              <c:f>'G3.7'!$N$10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'G3.7'!$O$10:$V$10</c:f>
              <c:numCache>
                <c:formatCode>0.0</c:formatCode>
                <c:ptCount val="8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76-4FCB-843F-81D7254BE44B}"/>
            </c:ext>
          </c:extLst>
        </c:ser>
        <c:ser>
          <c:idx val="6"/>
          <c:order val="6"/>
          <c:tx>
            <c:strRef>
              <c:f>'G3.7'!$N$11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'G3.7'!$O$11:$V$11</c:f>
              <c:numCache>
                <c:formatCode>0.0</c:formatCode>
                <c:ptCount val="8"/>
                <c:pt idx="0">
                  <c:v>0.533835362278543</c:v>
                </c:pt>
                <c:pt idx="1">
                  <c:v>6.6981632228404697E-2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76-4FCB-843F-81D7254BE44B}"/>
            </c:ext>
          </c:extLst>
        </c:ser>
        <c:ser>
          <c:idx val="7"/>
          <c:order val="7"/>
          <c:tx>
            <c:strRef>
              <c:f>'G3.7'!$N$12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'G3.7'!$O$12:$V$12</c:f>
              <c:numCache>
                <c:formatCode>0.0</c:formatCode>
                <c:ptCount val="8"/>
                <c:pt idx="0">
                  <c:v>0.63878629240623697</c:v>
                </c:pt>
                <c:pt idx="1">
                  <c:v>0.92184047114612533</c:v>
                </c:pt>
                <c:pt idx="2">
                  <c:v>0.368129925042607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76-4FCB-843F-81D7254BE44B}"/>
            </c:ext>
          </c:extLst>
        </c:ser>
        <c:ser>
          <c:idx val="15"/>
          <c:order val="8"/>
          <c:tx>
            <c:strRef>
              <c:f>'G3.7'!$N$13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'G3.7'!$O$13:$V$13</c:f>
              <c:numCache>
                <c:formatCode>0.0</c:formatCode>
                <c:ptCount val="8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76-4FCB-843F-81D7254BE44B}"/>
            </c:ext>
          </c:extLst>
        </c:ser>
        <c:ser>
          <c:idx val="8"/>
          <c:order val="9"/>
          <c:tx>
            <c:strRef>
              <c:f>'G3.7'!$N$14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'G3.7'!$O$14:$V$14</c:f>
              <c:numCache>
                <c:formatCode>0.0</c:formatCode>
                <c:ptCount val="8"/>
                <c:pt idx="0">
                  <c:v>0.83199931012461004</c:v>
                </c:pt>
                <c:pt idx="1">
                  <c:v>0.68937317186427005</c:v>
                </c:pt>
                <c:pt idx="2">
                  <c:v>0.78422068468116313</c:v>
                </c:pt>
                <c:pt idx="3">
                  <c:v>0.72853559591006101</c:v>
                </c:pt>
                <c:pt idx="4">
                  <c:v>0.313271840969778</c:v>
                </c:pt>
                <c:pt idx="5">
                  <c:v>0.106400832382668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76-4FCB-843F-81D7254BE44B}"/>
            </c:ext>
          </c:extLst>
        </c:ser>
        <c:ser>
          <c:idx val="9"/>
          <c:order val="10"/>
          <c:tx>
            <c:strRef>
              <c:f>'G3.7'!$N$15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'G3.7'!$O$15:$V$15</c:f>
              <c:numCache>
                <c:formatCode>0.0</c:formatCode>
                <c:ptCount val="8"/>
                <c:pt idx="0">
                  <c:v>7.9425655898587095</c:v>
                </c:pt>
                <c:pt idx="1">
                  <c:v>8.7510741325768002</c:v>
                </c:pt>
                <c:pt idx="2">
                  <c:v>7.9360050931564405</c:v>
                </c:pt>
                <c:pt idx="3">
                  <c:v>7.7509892997040089</c:v>
                </c:pt>
                <c:pt idx="4">
                  <c:v>7.9056875084861726</c:v>
                </c:pt>
                <c:pt idx="5">
                  <c:v>7.322291234982222</c:v>
                </c:pt>
                <c:pt idx="6">
                  <c:v>7.09440636977601</c:v>
                </c:pt>
                <c:pt idx="7">
                  <c:v>6.7153416763276299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76-4FCB-843F-81D7254BE44B}"/>
            </c:ext>
          </c:extLst>
        </c:ser>
        <c:ser>
          <c:idx val="10"/>
          <c:order val="11"/>
          <c:tx>
            <c:strRef>
              <c:f>'G3.7'!$N$16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'G3.7'!$O$16:$V$16</c:f>
              <c:numCache>
                <c:formatCode>0.0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76-4FCB-843F-81D7254BE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641504"/>
        <c:axId val="1011642064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'G3.7'!$O$17:$V$17</c:f>
              <c:numCache>
                <c:formatCode>0.0</c:formatCode>
                <c:ptCount val="8"/>
                <c:pt idx="0">
                  <c:v>-6.96420431676452</c:v>
                </c:pt>
                <c:pt idx="1">
                  <c:v>-20.009176651342599</c:v>
                </c:pt>
                <c:pt idx="2">
                  <c:v>-20.009176651342599</c:v>
                </c:pt>
                <c:pt idx="3">
                  <c:v>-20.009176651342599</c:v>
                </c:pt>
                <c:pt idx="4">
                  <c:v>-20.6155966464726</c:v>
                </c:pt>
                <c:pt idx="5">
                  <c:v>-20.990705457672298</c:v>
                </c:pt>
                <c:pt idx="6">
                  <c:v>-21.754728255597101</c:v>
                </c:pt>
                <c:pt idx="7">
                  <c:v>-23.095171402913302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776-4FCB-843F-81D7254BE44B}"/>
            </c:ext>
          </c:extLst>
        </c:ser>
        <c:ser>
          <c:idx val="13"/>
          <c:order val="13"/>
          <c:tx>
            <c:strRef>
              <c:f>'G3.7'!$N$19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'G3.7'!$O$19:$V$19</c:f>
              <c:numCache>
                <c:formatCode>0.0</c:formatCode>
                <c:ptCount val="8"/>
                <c:pt idx="0">
                  <c:v>10.147186554668099</c:v>
                </c:pt>
                <c:pt idx="1">
                  <c:v>10.629269407815601</c:v>
                </c:pt>
                <c:pt idx="2">
                  <c:v>9.2883557028802102</c:v>
                </c:pt>
                <c:pt idx="3">
                  <c:v>8.4795248956140696</c:v>
                </c:pt>
                <c:pt idx="4">
                  <c:v>8.2189593494559503</c:v>
                </c:pt>
                <c:pt idx="5">
                  <c:v>7.4286920673648904</c:v>
                </c:pt>
                <c:pt idx="6">
                  <c:v>7.09440636977601</c:v>
                </c:pt>
                <c:pt idx="7">
                  <c:v>6.7153416763276299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776-4FCB-843F-81D7254BE44B}"/>
            </c:ext>
          </c:extLst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'G3.7'!$O$18:$V$18</c:f>
              <c:numCache>
                <c:formatCode>0.0</c:formatCode>
                <c:ptCount val="8"/>
                <c:pt idx="0">
                  <c:v>1.6188780242678107</c:v>
                </c:pt>
                <c:pt idx="1">
                  <c:v>1.5493554179008009</c:v>
                </c:pt>
                <c:pt idx="2">
                  <c:v>0.88662109073902506</c:v>
                </c:pt>
                <c:pt idx="3">
                  <c:v>-0.19179243096366511</c:v>
                </c:pt>
                <c:pt idx="4">
                  <c:v>-1.0349300613051291</c:v>
                </c:pt>
                <c:pt idx="5">
                  <c:v>-2.2654074143325391</c:v>
                </c:pt>
                <c:pt idx="6">
                  <c:v>-2.9281863544063786</c:v>
                </c:pt>
                <c:pt idx="7">
                  <c:v>-2.6031261108589288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76-4FCB-843F-81D7254BE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011641504"/>
        <c:axId val="1011642064"/>
        <c:extLst/>
      </c:lineChart>
      <c:catAx>
        <c:axId val="1011641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noFill/>
          </a:ln>
        </c:spPr>
        <c:crossAx val="1011642064"/>
        <c:crossesAt val="0"/>
        <c:auto val="0"/>
        <c:lblAlgn val="ctr"/>
        <c:lblOffset val="100"/>
        <c:noMultiLvlLbl val="0"/>
      </c:catAx>
      <c:valAx>
        <c:axId val="1011642064"/>
        <c:scaling>
          <c:orientation val="minMax"/>
          <c:min val="5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011641504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'G3.7'!$N$5</c:f>
              <c:strCache>
                <c:ptCount val="1"/>
              </c:strCache>
            </c:strRef>
          </c:tx>
          <c:spPr>
            <a:noFill/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'G3.7'!$O$5:$V$5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-0.44838326445466298</c:v>
                </c:pt>
                <c:pt idx="7">
                  <c:v>-0.28092022989633603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FC-4FAD-8AA8-9E12A1A0BE7D}"/>
            </c:ext>
          </c:extLst>
        </c:ser>
        <c:ser>
          <c:idx val="1"/>
          <c:order val="1"/>
          <c:tx>
            <c:strRef>
              <c:f>'G3.7'!$N$6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'G3.7'!$O$6:$V$6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-0.29541524087456295</c:v>
                </c:pt>
                <c:pt idx="4">
                  <c:v>-1.1595878742554899</c:v>
                </c:pt>
                <c:pt idx="5">
                  <c:v>-2.1431628060587498</c:v>
                </c:pt>
                <c:pt idx="6">
                  <c:v>-1.948490087516487</c:v>
                </c:pt>
                <c:pt idx="7">
                  <c:v>-2.0834373447247443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FC-4FAD-8AA8-9E12A1A0BE7D}"/>
            </c:ext>
          </c:extLst>
        </c:ser>
        <c:ser>
          <c:idx val="2"/>
          <c:order val="2"/>
          <c:tx>
            <c:strRef>
              <c:f>'G3.7'!$N$7</c:f>
              <c:strCache>
                <c:ptCount val="1"/>
              </c:strCache>
            </c:strRef>
          </c:tx>
          <c:spPr>
            <a:solidFill>
              <a:srgbClr val="7030A0"/>
            </a:solidFill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'G3.7'!$O$7:$V$7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-0.2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  <c:pt idx="7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FC-4FAD-8AA8-9E12A1A0BE7D}"/>
            </c:ext>
          </c:extLst>
        </c:ser>
        <c:ser>
          <c:idx val="0"/>
          <c:order val="3"/>
          <c:tx>
            <c:strRef>
              <c:f>'G3.7'!$N$8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'G3.7'!$O$8:$V$8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-0.75395581024682601</c:v>
                </c:pt>
                <c:pt idx="3">
                  <c:v>-1.2869643924149268</c:v>
                </c:pt>
                <c:pt idx="4">
                  <c:v>-1.1651918733634199</c:v>
                </c:pt>
                <c:pt idx="5">
                  <c:v>-0.75820134286498997</c:v>
                </c:pt>
                <c:pt idx="6">
                  <c:v>-1.4470042000133101</c:v>
                </c:pt>
                <c:pt idx="7">
                  <c:v>-1.4795199773633798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FC-4FAD-8AA8-9E12A1A0BE7D}"/>
            </c:ext>
          </c:extLst>
        </c:ser>
        <c:ser>
          <c:idx val="4"/>
          <c:order val="4"/>
          <c:tx>
            <c:strRef>
              <c:f>'G3.7'!$N$9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'G3.7'!$O$9:$V$9</c:f>
              <c:numCache>
                <c:formatCode>0.0</c:formatCode>
                <c:ptCount val="8"/>
                <c:pt idx="0">
                  <c:v>-6.96420431676452</c:v>
                </c:pt>
                <c:pt idx="1">
                  <c:v>-20.009176651342599</c:v>
                </c:pt>
                <c:pt idx="2">
                  <c:v>-19.255220841095774</c:v>
                </c:pt>
                <c:pt idx="3">
                  <c:v>-18.226797018053109</c:v>
                </c:pt>
                <c:pt idx="4">
                  <c:v>-18.090816898853689</c:v>
                </c:pt>
                <c:pt idx="5">
                  <c:v>-17.889341308748559</c:v>
                </c:pt>
                <c:pt idx="6">
                  <c:v>-17.710850703612643</c:v>
                </c:pt>
                <c:pt idx="7">
                  <c:v>-19.051293850928843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FC-4FAD-8AA8-9E12A1A0BE7D}"/>
            </c:ext>
          </c:extLst>
        </c:ser>
        <c:ser>
          <c:idx val="5"/>
          <c:order val="5"/>
          <c:tx>
            <c:strRef>
              <c:f>'G3.7'!$N$10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'G3.7'!$O$10:$V$10</c:f>
              <c:numCache>
                <c:formatCode>0.0</c:formatCode>
                <c:ptCount val="8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FC-4FAD-8AA8-9E12A1A0BE7D}"/>
            </c:ext>
          </c:extLst>
        </c:ser>
        <c:ser>
          <c:idx val="6"/>
          <c:order val="6"/>
          <c:tx>
            <c:strRef>
              <c:f>'G3.7'!$N$11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'G3.7'!$O$11:$V$11</c:f>
              <c:numCache>
                <c:formatCode>0.0</c:formatCode>
                <c:ptCount val="8"/>
                <c:pt idx="0">
                  <c:v>0.533835362278543</c:v>
                </c:pt>
                <c:pt idx="1">
                  <c:v>6.6981632228404697E-2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FC-4FAD-8AA8-9E12A1A0BE7D}"/>
            </c:ext>
          </c:extLst>
        </c:ser>
        <c:ser>
          <c:idx val="7"/>
          <c:order val="7"/>
          <c:tx>
            <c:strRef>
              <c:f>'G3.7'!$N$12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'G3.7'!$O$12:$V$12</c:f>
              <c:numCache>
                <c:formatCode>0.0</c:formatCode>
                <c:ptCount val="8"/>
                <c:pt idx="0">
                  <c:v>0.63878629240623697</c:v>
                </c:pt>
                <c:pt idx="1">
                  <c:v>0.92184047114612533</c:v>
                </c:pt>
                <c:pt idx="2">
                  <c:v>0.368129925042607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FC-4FAD-8AA8-9E12A1A0BE7D}"/>
            </c:ext>
          </c:extLst>
        </c:ser>
        <c:ser>
          <c:idx val="15"/>
          <c:order val="8"/>
          <c:tx>
            <c:strRef>
              <c:f>'G3.7'!$N$13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'G3.7'!$O$13:$V$13</c:f>
              <c:numCache>
                <c:formatCode>0.0</c:formatCode>
                <c:ptCount val="8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FC-4FAD-8AA8-9E12A1A0BE7D}"/>
            </c:ext>
          </c:extLst>
        </c:ser>
        <c:ser>
          <c:idx val="8"/>
          <c:order val="9"/>
          <c:tx>
            <c:strRef>
              <c:f>'G3.7'!$N$14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'G3.7'!$O$14:$V$14</c:f>
              <c:numCache>
                <c:formatCode>0.0</c:formatCode>
                <c:ptCount val="8"/>
                <c:pt idx="0">
                  <c:v>0.83199931012461004</c:v>
                </c:pt>
                <c:pt idx="1">
                  <c:v>0.68937317186427005</c:v>
                </c:pt>
                <c:pt idx="2">
                  <c:v>0.78422068468116313</c:v>
                </c:pt>
                <c:pt idx="3">
                  <c:v>0.72853559591006101</c:v>
                </c:pt>
                <c:pt idx="4">
                  <c:v>0.313271840969778</c:v>
                </c:pt>
                <c:pt idx="5">
                  <c:v>0.106400832382668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FC-4FAD-8AA8-9E12A1A0BE7D}"/>
            </c:ext>
          </c:extLst>
        </c:ser>
        <c:ser>
          <c:idx val="9"/>
          <c:order val="10"/>
          <c:tx>
            <c:strRef>
              <c:f>'G3.7'!$N$15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'G3.7'!$O$15:$V$15</c:f>
              <c:numCache>
                <c:formatCode>0.0</c:formatCode>
                <c:ptCount val="8"/>
                <c:pt idx="0">
                  <c:v>7.9425655898587095</c:v>
                </c:pt>
                <c:pt idx="1">
                  <c:v>8.7510741325768002</c:v>
                </c:pt>
                <c:pt idx="2">
                  <c:v>7.9360050931564405</c:v>
                </c:pt>
                <c:pt idx="3">
                  <c:v>7.7509892997040089</c:v>
                </c:pt>
                <c:pt idx="4">
                  <c:v>7.9056875084861726</c:v>
                </c:pt>
                <c:pt idx="5">
                  <c:v>7.322291234982222</c:v>
                </c:pt>
                <c:pt idx="6">
                  <c:v>7.09440636977601</c:v>
                </c:pt>
                <c:pt idx="7">
                  <c:v>6.7153416763276299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FC-4FAD-8AA8-9E12A1A0BE7D}"/>
            </c:ext>
          </c:extLst>
        </c:ser>
        <c:ser>
          <c:idx val="10"/>
          <c:order val="11"/>
          <c:tx>
            <c:strRef>
              <c:f>'G3.7'!$N$16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'G3.7'!$O$16:$V$16</c:f>
              <c:numCache>
                <c:formatCode>0.0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FC-4FAD-8AA8-9E12A1A0B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67761056"/>
        <c:axId val="667761616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'G3.7'!$O$17:$V$17</c:f>
              <c:numCache>
                <c:formatCode>0.0</c:formatCode>
                <c:ptCount val="8"/>
                <c:pt idx="0">
                  <c:v>-6.96420431676452</c:v>
                </c:pt>
                <c:pt idx="1">
                  <c:v>-20.009176651342599</c:v>
                </c:pt>
                <c:pt idx="2">
                  <c:v>-20.009176651342599</c:v>
                </c:pt>
                <c:pt idx="3">
                  <c:v>-20.009176651342599</c:v>
                </c:pt>
                <c:pt idx="4">
                  <c:v>-20.6155966464726</c:v>
                </c:pt>
                <c:pt idx="5">
                  <c:v>-20.990705457672298</c:v>
                </c:pt>
                <c:pt idx="6">
                  <c:v>-21.754728255597101</c:v>
                </c:pt>
                <c:pt idx="7">
                  <c:v>-23.095171402913302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9FC-4FAD-8AA8-9E12A1A0BE7D}"/>
            </c:ext>
          </c:extLst>
        </c:ser>
        <c:ser>
          <c:idx val="13"/>
          <c:order val="13"/>
          <c:tx>
            <c:strRef>
              <c:f>'G3.7'!$N$19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'G3.7'!$O$19:$V$19</c:f>
              <c:numCache>
                <c:formatCode>0.0</c:formatCode>
                <c:ptCount val="8"/>
                <c:pt idx="0">
                  <c:v>10.147186554668099</c:v>
                </c:pt>
                <c:pt idx="1">
                  <c:v>10.629269407815601</c:v>
                </c:pt>
                <c:pt idx="2">
                  <c:v>9.2883557028802102</c:v>
                </c:pt>
                <c:pt idx="3">
                  <c:v>8.4795248956140696</c:v>
                </c:pt>
                <c:pt idx="4">
                  <c:v>8.2189593494559503</c:v>
                </c:pt>
                <c:pt idx="5">
                  <c:v>7.4286920673648904</c:v>
                </c:pt>
                <c:pt idx="6">
                  <c:v>7.09440636977601</c:v>
                </c:pt>
                <c:pt idx="7">
                  <c:v>6.7153416763276299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9FC-4FAD-8AA8-9E12A1A0BE7D}"/>
            </c:ext>
          </c:extLst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'G3.7'!$O$3:$V$4</c:f>
              <c:strCache>
                <c:ptCount val="8"/>
                <c:pt idx="0">
                  <c:v>mar-20</c:v>
                </c:pt>
                <c:pt idx="1">
                  <c:v>jun-20</c:v>
                </c:pt>
                <c:pt idx="2">
                  <c:v>sep-20</c:v>
                </c:pt>
                <c:pt idx="3">
                  <c:v>dic-20</c:v>
                </c:pt>
                <c:pt idx="4">
                  <c:v>mar-21</c:v>
                </c:pt>
                <c:pt idx="5">
                  <c:v>jun-21</c:v>
                </c:pt>
                <c:pt idx="6">
                  <c:v>sep-21</c:v>
                </c:pt>
                <c:pt idx="7">
                  <c:v>dic-21</c:v>
                </c:pt>
              </c:strCache>
            </c:strRef>
          </c:cat>
          <c:val>
            <c:numRef>
              <c:f>'G3.7'!$O$18:$V$18</c:f>
              <c:numCache>
                <c:formatCode>0.0</c:formatCode>
                <c:ptCount val="8"/>
                <c:pt idx="0">
                  <c:v>1.6188780242678107</c:v>
                </c:pt>
                <c:pt idx="1">
                  <c:v>1.5493554179008009</c:v>
                </c:pt>
                <c:pt idx="2">
                  <c:v>0.88662109073902506</c:v>
                </c:pt>
                <c:pt idx="3">
                  <c:v>-0.19179243096366511</c:v>
                </c:pt>
                <c:pt idx="4">
                  <c:v>-1.0349300613051291</c:v>
                </c:pt>
                <c:pt idx="5">
                  <c:v>-2.2654074143325391</c:v>
                </c:pt>
                <c:pt idx="6">
                  <c:v>-2.9281863544063786</c:v>
                </c:pt>
                <c:pt idx="7">
                  <c:v>-2.6031261108589288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FC-4FAD-8AA8-9E12A1A0B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667761056"/>
        <c:axId val="667761616"/>
        <c:extLst/>
      </c:lineChart>
      <c:catAx>
        <c:axId val="6677610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667761616"/>
        <c:crossesAt val="0"/>
        <c:auto val="0"/>
        <c:lblAlgn val="ctr"/>
        <c:lblOffset val="100"/>
        <c:noMultiLvlLbl val="0"/>
      </c:catAx>
      <c:valAx>
        <c:axId val="667761616"/>
        <c:scaling>
          <c:orientation val="minMax"/>
          <c:max val="3"/>
          <c:min val="-5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6677610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31051326917468"/>
          <c:w val="0.86104386927791898"/>
          <c:h val="0.71392102683811698"/>
        </c:manualLayout>
      </c:layout>
      <c:lineChart>
        <c:grouping val="standard"/>
        <c:varyColors val="0"/>
        <c:ser>
          <c:idx val="0"/>
          <c:order val="0"/>
          <c:tx>
            <c:strRef>
              <c:f>'G3.1'!$D$1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'G3.1'!$D$2:$D$241</c:f>
              <c:numCache>
                <c:formatCode>0.00</c:formatCode>
                <c:ptCount val="240"/>
                <c:pt idx="0">
                  <c:v>8.9631763478519471</c:v>
                </c:pt>
                <c:pt idx="1">
                  <c:v>9.6000088356995441</c:v>
                </c:pt>
                <c:pt idx="2">
                  <c:v>10.743607780176745</c:v>
                </c:pt>
                <c:pt idx="3">
                  <c:v>10.269048695840945</c:v>
                </c:pt>
                <c:pt idx="4">
                  <c:v>9.7516645881180537</c:v>
                </c:pt>
                <c:pt idx="5" formatCode="General">
                  <c:v>9.4196635999999998</c:v>
                </c:pt>
                <c:pt idx="6" formatCode="General">
                  <c:v>9.2513569000000011</c:v>
                </c:pt>
                <c:pt idx="7" formatCode="General">
                  <c:v>8.9648973999999999</c:v>
                </c:pt>
                <c:pt idx="8" formatCode="General">
                  <c:v>8.8453911000000005</c:v>
                </c:pt>
                <c:pt idx="9" formatCode="General">
                  <c:v>8.7203889000000014</c:v>
                </c:pt>
                <c:pt idx="10" formatCode="General">
                  <c:v>8.8697115000000011</c:v>
                </c:pt>
                <c:pt idx="11" formatCode="General">
                  <c:v>8.1086933999999999</c:v>
                </c:pt>
                <c:pt idx="12" formatCode="General">
                  <c:v>8.1644456000000005</c:v>
                </c:pt>
                <c:pt idx="13" formatCode="General">
                  <c:v>8.6902163000000012</c:v>
                </c:pt>
                <c:pt idx="14" formatCode="General">
                  <c:v>8.9933110000000003</c:v>
                </c:pt>
                <c:pt idx="15" formatCode="General">
                  <c:v>8.7440543000000002</c:v>
                </c:pt>
                <c:pt idx="16" formatCode="General">
                  <c:v>8.5230289999999993</c:v>
                </c:pt>
                <c:pt idx="17" formatCode="General">
                  <c:v>8.5562541000000003</c:v>
                </c:pt>
                <c:pt idx="18" formatCode="General">
                  <c:v>7.7045946000000001</c:v>
                </c:pt>
                <c:pt idx="19" formatCode="General">
                  <c:v>8.0571830000000002</c:v>
                </c:pt>
                <c:pt idx="20" formatCode="General">
                  <c:v>7.8958962999999995</c:v>
                </c:pt>
                <c:pt idx="21" formatCode="General">
                  <c:v>7.7386840999999995</c:v>
                </c:pt>
                <c:pt idx="22" formatCode="General">
                  <c:v>8.232721699999999</c:v>
                </c:pt>
                <c:pt idx="23" formatCode="General">
                  <c:v>7.1286158999999998</c:v>
                </c:pt>
                <c:pt idx="24" formatCode="General">
                  <c:v>7.3524352999999998</c:v>
                </c:pt>
                <c:pt idx="25" formatCode="General">
                  <c:v>7.6949714</c:v>
                </c:pt>
                <c:pt idx="26" formatCode="General">
                  <c:v>7.5830617</c:v>
                </c:pt>
                <c:pt idx="27" formatCode="General">
                  <c:v>7.6767673999999992</c:v>
                </c:pt>
                <c:pt idx="28" formatCode="General">
                  <c:v>7.7552697000000004</c:v>
                </c:pt>
                <c:pt idx="29" formatCode="General">
                  <c:v>7.4539893999999993</c:v>
                </c:pt>
                <c:pt idx="30" formatCode="General">
                  <c:v>7.3529413999999997</c:v>
                </c:pt>
                <c:pt idx="31" formatCode="General">
                  <c:v>7.0583346000000002</c:v>
                </c:pt>
                <c:pt idx="32" formatCode="General">
                  <c:v>6.7354108999999998</c:v>
                </c:pt>
                <c:pt idx="33" formatCode="General">
                  <c:v>7.0229581000000003</c:v>
                </c:pt>
                <c:pt idx="34" formatCode="General">
                  <c:v>6.8259264000000002</c:v>
                </c:pt>
                <c:pt idx="35" formatCode="General">
                  <c:v>5.8205501000000002</c:v>
                </c:pt>
                <c:pt idx="36" formatCode="General">
                  <c:v>6.1823746999999996</c:v>
                </c:pt>
                <c:pt idx="37" formatCode="General">
                  <c:v>6.6159170000000005</c:v>
                </c:pt>
                <c:pt idx="38" formatCode="General">
                  <c:v>7.0550268000000003</c:v>
                </c:pt>
                <c:pt idx="39" formatCode="General">
                  <c:v>6.8169373000000002</c:v>
                </c:pt>
                <c:pt idx="40" formatCode="General">
                  <c:v>6.9260463999999997</c:v>
                </c:pt>
                <c:pt idx="41" formatCode="General">
                  <c:v>6.2912002999999999</c:v>
                </c:pt>
                <c:pt idx="42" formatCode="General">
                  <c:v>6.5364677999999996</c:v>
                </c:pt>
                <c:pt idx="43" formatCode="General">
                  <c:v>6.3622250000000005</c:v>
                </c:pt>
                <c:pt idx="44" formatCode="General">
                  <c:v>6.2099491999999996</c:v>
                </c:pt>
                <c:pt idx="45" formatCode="General">
                  <c:v>6.4631551999999992</c:v>
                </c:pt>
                <c:pt idx="46" formatCode="General">
                  <c:v>6.4704460000000008</c:v>
                </c:pt>
                <c:pt idx="47" formatCode="General">
                  <c:v>5.6311057</c:v>
                </c:pt>
                <c:pt idx="48" formatCode="General">
                  <c:v>6.0573373000000004</c:v>
                </c:pt>
                <c:pt idx="49" formatCode="General">
                  <c:v>6.3499466000000009</c:v>
                </c:pt>
                <c:pt idx="50" formatCode="General">
                  <c:v>6.3703313000000001</c:v>
                </c:pt>
                <c:pt idx="51" formatCode="General">
                  <c:v>6.7220519000000003</c:v>
                </c:pt>
                <c:pt idx="52" formatCode="General">
                  <c:v>6.8963441000000003</c:v>
                </c:pt>
                <c:pt idx="53" formatCode="General">
                  <c:v>6.7166750999999998</c:v>
                </c:pt>
                <c:pt idx="54" formatCode="General">
                  <c:v>6.8709952000000003</c:v>
                </c:pt>
                <c:pt idx="55" formatCode="General">
                  <c:v>6.6086461999999999</c:v>
                </c:pt>
                <c:pt idx="56" formatCode="General">
                  <c:v>6.5432708000000002</c:v>
                </c:pt>
                <c:pt idx="57" formatCode="General">
                  <c:v>6.8269919999999997</c:v>
                </c:pt>
                <c:pt idx="58" formatCode="General">
                  <c:v>7.0073328000000004</c:v>
                </c:pt>
                <c:pt idx="59" formatCode="General">
                  <c:v>6.6597008999999998</c:v>
                </c:pt>
                <c:pt idx="60" formatCode="General">
                  <c:v>6.8148207000000003</c:v>
                </c:pt>
                <c:pt idx="61" formatCode="General">
                  <c:v>7.2101948</c:v>
                </c:pt>
                <c:pt idx="62" formatCode="General">
                  <c:v>7.3307229000000005</c:v>
                </c:pt>
                <c:pt idx="63" formatCode="General">
                  <c:v>7.4006290000000003</c:v>
                </c:pt>
                <c:pt idx="64" formatCode="General">
                  <c:v>7.3913316000000009</c:v>
                </c:pt>
                <c:pt idx="65" formatCode="General">
                  <c:v>7.8991774000000001</c:v>
                </c:pt>
                <c:pt idx="66" formatCode="General">
                  <c:v>7.8955153999999999</c:v>
                </c:pt>
                <c:pt idx="67" formatCode="General">
                  <c:v>7.892665</c:v>
                </c:pt>
                <c:pt idx="68" formatCode="General">
                  <c:v>8.3442854000000004</c:v>
                </c:pt>
                <c:pt idx="69" formatCode="General">
                  <c:v>8.4957902000000001</c:v>
                </c:pt>
                <c:pt idx="70" formatCode="General">
                  <c:v>8.7409097000000013</c:v>
                </c:pt>
                <c:pt idx="71" formatCode="General">
                  <c:v>8.5286350999999989</c:v>
                </c:pt>
                <c:pt idx="72" formatCode="General">
                  <c:v>9.0459981999999997</c:v>
                </c:pt>
                <c:pt idx="73" formatCode="General">
                  <c:v>9.7323798000000004</c:v>
                </c:pt>
                <c:pt idx="74" formatCode="General">
                  <c:v>10.464103600000001</c:v>
                </c:pt>
                <c:pt idx="75" formatCode="General">
                  <c:v>10.1941393</c:v>
                </c:pt>
                <c:pt idx="76" formatCode="General">
                  <c:v>10.539641600000001</c:v>
                </c:pt>
                <c:pt idx="77" formatCode="General">
                  <c:v>10.016756600000001</c:v>
                </c:pt>
                <c:pt idx="78" formatCode="General">
                  <c:v>10.473637099999999</c:v>
                </c:pt>
                <c:pt idx="79" formatCode="General">
                  <c:v>11.467941600000001</c:v>
                </c:pt>
                <c:pt idx="80" formatCode="General">
                  <c:v>11.1774597</c:v>
                </c:pt>
                <c:pt idx="81" formatCode="General">
                  <c:v>11.332704400000001</c:v>
                </c:pt>
                <c:pt idx="82" formatCode="General">
                  <c:v>12.0073811</c:v>
                </c:pt>
                <c:pt idx="83" formatCode="General">
                  <c:v>11.616679899999999</c:v>
                </c:pt>
                <c:pt idx="84" formatCode="General">
                  <c:v>12.1118421</c:v>
                </c:pt>
                <c:pt idx="85" formatCode="General">
                  <c:v>12.563321</c:v>
                </c:pt>
                <c:pt idx="86" formatCode="General">
                  <c:v>12.683535100000002</c:v>
                </c:pt>
                <c:pt idx="87" formatCode="General">
                  <c:v>12.9385184</c:v>
                </c:pt>
                <c:pt idx="88" formatCode="General">
                  <c:v>13.2145622</c:v>
                </c:pt>
                <c:pt idx="89" formatCode="General">
                  <c:v>12.930798299999999</c:v>
                </c:pt>
                <c:pt idx="90" formatCode="General">
                  <c:v>12.2445301</c:v>
                </c:pt>
                <c:pt idx="91" formatCode="General">
                  <c:v>12.4070775</c:v>
                </c:pt>
                <c:pt idx="92" formatCode="General">
                  <c:v>11.877773599999999</c:v>
                </c:pt>
                <c:pt idx="93" formatCode="General">
                  <c:v>11.608594</c:v>
                </c:pt>
                <c:pt idx="94" formatCode="General">
                  <c:v>11.535471899999999</c:v>
                </c:pt>
                <c:pt idx="95" formatCode="General">
                  <c:v>10.547992900000001</c:v>
                </c:pt>
                <c:pt idx="96" formatCode="General">
                  <c:v>10.7532532</c:v>
                </c:pt>
                <c:pt idx="97" formatCode="General">
                  <c:v>11.0403187</c:v>
                </c:pt>
                <c:pt idx="98" formatCode="General">
                  <c:v>10.7752953</c:v>
                </c:pt>
                <c:pt idx="99" formatCode="General">
                  <c:v>10.430806800000001</c:v>
                </c:pt>
                <c:pt idx="100" formatCode="General">
                  <c:v>10.6446588</c:v>
                </c:pt>
                <c:pt idx="101" formatCode="General">
                  <c:v>9.8167361</c:v>
                </c:pt>
                <c:pt idx="102" formatCode="General">
                  <c:v>9.4979484000000003</c:v>
                </c:pt>
                <c:pt idx="103" formatCode="General">
                  <c:v>9.1396875000000009</c:v>
                </c:pt>
                <c:pt idx="104" formatCode="General">
                  <c:v>8.7655262999999994</c:v>
                </c:pt>
                <c:pt idx="105" formatCode="General">
                  <c:v>8.7837718000000002</c:v>
                </c:pt>
                <c:pt idx="106" formatCode="General">
                  <c:v>8.4831263999999997</c:v>
                </c:pt>
                <c:pt idx="107" formatCode="General">
                  <c:v>7.7937869000000006</c:v>
                </c:pt>
                <c:pt idx="108" formatCode="General">
                  <c:v>7.8703974999999993</c:v>
                </c:pt>
                <c:pt idx="109" formatCode="General">
                  <c:v>8.2112897</c:v>
                </c:pt>
                <c:pt idx="110" formatCode="General">
                  <c:v>8.0849013999999997</c:v>
                </c:pt>
                <c:pt idx="111" formatCode="General">
                  <c:v>8.0902676000000007</c:v>
                </c:pt>
                <c:pt idx="112" formatCode="General">
                  <c:v>7.7407370000000002</c:v>
                </c:pt>
                <c:pt idx="113" formatCode="General">
                  <c:v>7.4746015000000003</c:v>
                </c:pt>
                <c:pt idx="114" formatCode="General">
                  <c:v>7.6288944000000001</c:v>
                </c:pt>
                <c:pt idx="115" formatCode="General">
                  <c:v>7.5889921999999999</c:v>
                </c:pt>
                <c:pt idx="116" formatCode="General">
                  <c:v>7.6275289999999991</c:v>
                </c:pt>
                <c:pt idx="117" formatCode="General">
                  <c:v>7.6496861999999997</c:v>
                </c:pt>
                <c:pt idx="118" formatCode="General">
                  <c:v>7.9347759</c:v>
                </c:pt>
                <c:pt idx="119" formatCode="General">
                  <c:v>7.2264137000000002</c:v>
                </c:pt>
                <c:pt idx="120" formatCode="General">
                  <c:v>7.5026582999999993</c:v>
                </c:pt>
                <c:pt idx="121" formatCode="General">
                  <c:v>7.8324480000000003</c:v>
                </c:pt>
                <c:pt idx="122" formatCode="General">
                  <c:v>7.9674015999999996</c:v>
                </c:pt>
                <c:pt idx="123" formatCode="General">
                  <c:v>8.0055409999999991</c:v>
                </c:pt>
                <c:pt idx="124" formatCode="General">
                  <c:v>7.9553066000000001</c:v>
                </c:pt>
                <c:pt idx="125" formatCode="General">
                  <c:v>7.9030365000000007</c:v>
                </c:pt>
                <c:pt idx="126" formatCode="General">
                  <c:v>7.7453807000000001</c:v>
                </c:pt>
                <c:pt idx="127" formatCode="General">
                  <c:v>7.8257358000000004</c:v>
                </c:pt>
                <c:pt idx="128" formatCode="General">
                  <c:v>7.8408231999999991</c:v>
                </c:pt>
                <c:pt idx="129" formatCode="General">
                  <c:v>7.8047349000000006</c:v>
                </c:pt>
                <c:pt idx="130" formatCode="General">
                  <c:v>7.8130258999999995</c:v>
                </c:pt>
                <c:pt idx="131" formatCode="General">
                  <c:v>7.5144697999999996</c:v>
                </c:pt>
                <c:pt idx="132" formatCode="General">
                  <c:v>7.6204599000000002</c:v>
                </c:pt>
                <c:pt idx="133" formatCode="General">
                  <c:v>7.9386973000000003</c:v>
                </c:pt>
                <c:pt idx="134" formatCode="General">
                  <c:v>8.3290658999999998</c:v>
                </c:pt>
                <c:pt idx="135" formatCode="General">
                  <c:v>8.1031987000000001</c:v>
                </c:pt>
                <c:pt idx="136" formatCode="General">
                  <c:v>7.9275908000000008</c:v>
                </c:pt>
                <c:pt idx="137" formatCode="General">
                  <c:v>7.9620993000000002</c:v>
                </c:pt>
                <c:pt idx="138" formatCode="General">
                  <c:v>7.5560020000000003</c:v>
                </c:pt>
                <c:pt idx="139" formatCode="General">
                  <c:v>7.5786162000000008</c:v>
                </c:pt>
                <c:pt idx="140" formatCode="General">
                  <c:v>7.5398199999999997</c:v>
                </c:pt>
                <c:pt idx="141" formatCode="General">
                  <c:v>7.4296109999999995</c:v>
                </c:pt>
                <c:pt idx="142" formatCode="General">
                  <c:v>7.5171057000000001</c:v>
                </c:pt>
                <c:pt idx="143" formatCode="General">
                  <c:v>7.0200569000000002</c:v>
                </c:pt>
                <c:pt idx="144" formatCode="General">
                  <c:v>7.0546204000000001</c:v>
                </c:pt>
                <c:pt idx="145" formatCode="General">
                  <c:v>7.2636791000000009</c:v>
                </c:pt>
                <c:pt idx="146" formatCode="General">
                  <c:v>7.3936326999999995</c:v>
                </c:pt>
                <c:pt idx="147" formatCode="General">
                  <c:v>7.3324351999999999</c:v>
                </c:pt>
                <c:pt idx="148" formatCode="General">
                  <c:v>7.3273586000000002</c:v>
                </c:pt>
                <c:pt idx="149" formatCode="General">
                  <c:v>7.4623415</c:v>
                </c:pt>
                <c:pt idx="150" formatCode="General">
                  <c:v>7.0257203000000006</c:v>
                </c:pt>
                <c:pt idx="151" formatCode="General">
                  <c:v>7.2751837999999998</c:v>
                </c:pt>
                <c:pt idx="152" formatCode="General">
                  <c:v>7.2226177000000007</c:v>
                </c:pt>
                <c:pt idx="153" formatCode="General">
                  <c:v>7.0890516999999997</c:v>
                </c:pt>
                <c:pt idx="154" formatCode="General">
                  <c:v>7.2219271000000003</c:v>
                </c:pt>
                <c:pt idx="155" formatCode="General">
                  <c:v>6.8959601999999993</c:v>
                </c:pt>
                <c:pt idx="156" formatCode="General">
                  <c:v>7.0152723000000003</c:v>
                </c:pt>
                <c:pt idx="157" formatCode="General">
                  <c:v>7.2014548999999999</c:v>
                </c:pt>
                <c:pt idx="158" formatCode="General">
                  <c:v>7.1900173000000001</c:v>
                </c:pt>
                <c:pt idx="159" formatCode="General">
                  <c:v>7.3371680999999995</c:v>
                </c:pt>
                <c:pt idx="160" formatCode="General">
                  <c:v>7.4860935</c:v>
                </c:pt>
                <c:pt idx="161" formatCode="General">
                  <c:v>7.4426507000000006</c:v>
                </c:pt>
                <c:pt idx="162" formatCode="General">
                  <c:v>7.1424159999999999</c:v>
                </c:pt>
                <c:pt idx="163" formatCode="General">
                  <c:v>7.1764591000000006</c:v>
                </c:pt>
                <c:pt idx="164" formatCode="General">
                  <c:v>7.091441699999999</c:v>
                </c:pt>
                <c:pt idx="165" formatCode="General">
                  <c:v>7.1193339999999994</c:v>
                </c:pt>
                <c:pt idx="166" formatCode="General">
                  <c:v>7.3099322999999998</c:v>
                </c:pt>
                <c:pt idx="167" formatCode="General">
                  <c:v>7.0489685</c:v>
                </c:pt>
                <c:pt idx="168" formatCode="General">
                  <c:v>7.1377074999999994</c:v>
                </c:pt>
                <c:pt idx="169" formatCode="General">
                  <c:v>7.4070204999999998</c:v>
                </c:pt>
                <c:pt idx="170" formatCode="General">
                  <c:v>7.561836500000001</c:v>
                </c:pt>
                <c:pt idx="171" formatCode="General">
                  <c:v>7.5402830999999999</c:v>
                </c:pt>
                <c:pt idx="172" formatCode="General">
                  <c:v>7.6992794</c:v>
                </c:pt>
                <c:pt idx="173" formatCode="General">
                  <c:v>7.6175102999999993</c:v>
                </c:pt>
                <c:pt idx="174" formatCode="General">
                  <c:v>7.8160660000000011</c:v>
                </c:pt>
                <c:pt idx="175" formatCode="General">
                  <c:v>7.757314899999999</c:v>
                </c:pt>
                <c:pt idx="176" formatCode="General">
                  <c:v>7.7168267999999998</c:v>
                </c:pt>
                <c:pt idx="177" formatCode="General">
                  <c:v>7.9008584000000006</c:v>
                </c:pt>
                <c:pt idx="178" formatCode="General">
                  <c:v>8.0512025999999999</c:v>
                </c:pt>
                <c:pt idx="179" formatCode="General">
                  <c:v>7.758385800000001</c:v>
                </c:pt>
                <c:pt idx="180" formatCode="General">
                  <c:v>7.9182448000000001</c:v>
                </c:pt>
                <c:pt idx="181" formatCode="General">
                  <c:v>8.2487615999999999</c:v>
                </c:pt>
                <c:pt idx="182" formatCode="General">
                  <c:v>8.3382229999999993</c:v>
                </c:pt>
                <c:pt idx="183" formatCode="General">
                  <c:v>8.7445167000000001</c:v>
                </c:pt>
                <c:pt idx="184" formatCode="General">
                  <c:v>8.8702490999999988</c:v>
                </c:pt>
                <c:pt idx="185" formatCode="General">
                  <c:v>8.9287922000000002</c:v>
                </c:pt>
                <c:pt idx="186" formatCode="General">
                  <c:v>8.9854581000000007</c:v>
                </c:pt>
                <c:pt idx="187" formatCode="General">
                  <c:v>8.8976582999999998</c:v>
                </c:pt>
                <c:pt idx="188" formatCode="General">
                  <c:v>8.9610370999999986</c:v>
                </c:pt>
                <c:pt idx="189" formatCode="General">
                  <c:v>9.0282636000000007</c:v>
                </c:pt>
                <c:pt idx="190" formatCode="General">
                  <c:v>9.1270077000000001</c:v>
                </c:pt>
                <c:pt idx="191" formatCode="General">
                  <c:v>8.8728286999999995</c:v>
                </c:pt>
                <c:pt idx="192" formatCode="General">
                  <c:v>9.0013863000000001</c:v>
                </c:pt>
                <c:pt idx="193" formatCode="General">
                  <c:v>9.1843643999999998</c:v>
                </c:pt>
                <c:pt idx="194" formatCode="General">
                  <c:v>9.320556400000001</c:v>
                </c:pt>
                <c:pt idx="195" formatCode="General">
                  <c:v>9.2942326000000008</c:v>
                </c:pt>
                <c:pt idx="196" formatCode="General">
                  <c:v>9.1736675000000005</c:v>
                </c:pt>
                <c:pt idx="197" formatCode="General">
                  <c:v>9.1461053999999997</c:v>
                </c:pt>
                <c:pt idx="198" formatCode="General">
                  <c:v>9.0577253999999989</c:v>
                </c:pt>
                <c:pt idx="199" formatCode="General">
                  <c:v>8.9542707999999998</c:v>
                </c:pt>
                <c:pt idx="200" formatCode="General">
                  <c:v>8.9160234000000003</c:v>
                </c:pt>
                <c:pt idx="201" formatCode="General">
                  <c:v>8.8162074000000015</c:v>
                </c:pt>
                <c:pt idx="202" formatCode="General">
                  <c:v>8.7353956000000004</c:v>
                </c:pt>
                <c:pt idx="203" formatCode="General">
                  <c:v>8.3525276999999996</c:v>
                </c:pt>
                <c:pt idx="204" formatCode="General">
                  <c:v>8.3492634999999993</c:v>
                </c:pt>
                <c:pt idx="205" formatCode="General">
                  <c:v>8.4237079000000001</c:v>
                </c:pt>
                <c:pt idx="206" formatCode="General">
                  <c:v>8.3870573000000004</c:v>
                </c:pt>
                <c:pt idx="207" formatCode="General">
                  <c:v>8.4636498000000007</c:v>
                </c:pt>
                <c:pt idx="208" formatCode="General">
                  <c:v>8.3143311000000004</c:v>
                </c:pt>
                <c:pt idx="209" formatCode="General">
                  <c:v>8.2991970926474288</c:v>
                </c:pt>
                <c:pt idx="210" formatCode="General">
                  <c:v>8.0621595245847306</c:v>
                </c:pt>
                <c:pt idx="211" formatCode="General">
                  <c:v>7.9294492479718315</c:v>
                </c:pt>
                <c:pt idx="212" formatCode="General">
                  <c:v>7.8632253904713929</c:v>
                </c:pt>
                <c:pt idx="213" formatCode="General">
                  <c:v>7.8015413078768248</c:v>
                </c:pt>
                <c:pt idx="214" formatCode="General">
                  <c:v>7.9064972595394227</c:v>
                </c:pt>
                <c:pt idx="215" formatCode="General">
                  <c:v>7.5794749353451536</c:v>
                </c:pt>
                <c:pt idx="216" formatCode="General">
                  <c:v>7.6323407367108924</c:v>
                </c:pt>
                <c:pt idx="217" formatCode="General">
                  <c:v>7.7184288582232359</c:v>
                </c:pt>
                <c:pt idx="218" formatCode="General">
                  <c:v>7.6323385073804522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25-4BD2-91BA-3082F006A4B1}"/>
            </c:ext>
          </c:extLst>
        </c:ser>
        <c:ser>
          <c:idx val="1"/>
          <c:order val="1"/>
          <c:tx>
            <c:strRef>
              <c:f>'G3.1'!$E$1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'G3.1'!$E$2:$E$241</c:f>
              <c:numCache>
                <c:formatCode>0.00</c:formatCode>
                <c:ptCount val="240"/>
                <c:pt idx="218" formatCode="General">
                  <c:v>7.6323385073804522</c:v>
                </c:pt>
                <c:pt idx="219" formatCode="General">
                  <c:v>7.8345221825104927</c:v>
                </c:pt>
                <c:pt idx="220" formatCode="General">
                  <c:v>8.3656644169115495</c:v>
                </c:pt>
                <c:pt idx="221" formatCode="General">
                  <c:v>8.5812573280659894</c:v>
                </c:pt>
                <c:pt idx="222" formatCode="General">
                  <c:v>8.9039871435589095</c:v>
                </c:pt>
                <c:pt idx="223" formatCode="General">
                  <c:v>9.0395869204890094</c:v>
                </c:pt>
                <c:pt idx="224" formatCode="General">
                  <c:v>9.48829825216575</c:v>
                </c:pt>
                <c:pt idx="225" formatCode="General">
                  <c:v>9.6047761309640798</c:v>
                </c:pt>
                <c:pt idx="226" formatCode="General">
                  <c:v>9.9904611597184498</c:v>
                </c:pt>
                <c:pt idx="227" formatCode="General">
                  <c:v>10.4480761773893</c:v>
                </c:pt>
                <c:pt idx="228" formatCode="General">
                  <c:v>10.6460815777513</c:v>
                </c:pt>
                <c:pt idx="229" formatCode="General">
                  <c:v>10.8300233392174</c:v>
                </c:pt>
                <c:pt idx="230" formatCode="General">
                  <c:v>10.767783522454501</c:v>
                </c:pt>
                <c:pt idx="231" formatCode="General">
                  <c:v>11.1347851840777</c:v>
                </c:pt>
                <c:pt idx="232" formatCode="General">
                  <c:v>11.9324715524924</c:v>
                </c:pt>
                <c:pt idx="233" formatCode="General">
                  <c:v>13.2245255072768</c:v>
                </c:pt>
                <c:pt idx="234" formatCode="General">
                  <c:v>13.9787505950296</c:v>
                </c:pt>
                <c:pt idx="235" formatCode="General">
                  <c:v>15.2339176133245</c:v>
                </c:pt>
                <c:pt idx="236" formatCode="General">
                  <c:v>16.386887192073299</c:v>
                </c:pt>
                <c:pt idx="237" formatCode="General">
                  <c:v>16.735528879995002</c:v>
                </c:pt>
                <c:pt idx="238" formatCode="General">
                  <c:v>17.063146810013301</c:v>
                </c:pt>
                <c:pt idx="239" formatCode="General">
                  <c:v>17.128824663689901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25-4BD2-91BA-3082F006A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090400"/>
        <c:axId val="1069090960"/>
      </c:lineChart>
      <c:dateAx>
        <c:axId val="1069090400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069090960"/>
        <c:crosses val="autoZero"/>
        <c:auto val="1"/>
        <c:lblOffset val="100"/>
        <c:baseTimeUnit val="months"/>
        <c:majorUnit val="24"/>
        <c:majorTimeUnit val="months"/>
      </c:dateAx>
      <c:valAx>
        <c:axId val="1069090960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069090400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418188411695063"/>
          <c:h val="0.72201820987654319"/>
        </c:manualLayout>
      </c:layout>
      <c:lineChart>
        <c:grouping val="standard"/>
        <c:varyColors val="0"/>
        <c:ser>
          <c:idx val="0"/>
          <c:order val="0"/>
          <c:tx>
            <c:strRef>
              <c:f>'G3.1'!$F$1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'G3.1'!$F$2:$F$241</c:f>
              <c:numCache>
                <c:formatCode>0.00</c:formatCode>
                <c:ptCount val="240"/>
                <c:pt idx="0">
                  <c:v>31.70482505845299</c:v>
                </c:pt>
                <c:pt idx="1">
                  <c:v>31.415357740214166</c:v>
                </c:pt>
                <c:pt idx="2">
                  <c:v>31.261079318581476</c:v>
                </c:pt>
                <c:pt idx="3">
                  <c:v>31.66475361131582</c:v>
                </c:pt>
                <c:pt idx="4">
                  <c:v>32.354628889038274</c:v>
                </c:pt>
                <c:pt idx="5">
                  <c:v>32.377135821545366</c:v>
                </c:pt>
                <c:pt idx="6">
                  <c:v>32.27009569261299</c:v>
                </c:pt>
                <c:pt idx="7">
                  <c:v>32.078827615766421</c:v>
                </c:pt>
                <c:pt idx="8">
                  <c:v>31.488644103988868</c:v>
                </c:pt>
                <c:pt idx="9">
                  <c:v>31.281786730434391</c:v>
                </c:pt>
                <c:pt idx="10">
                  <c:v>32.92133388910937</c:v>
                </c:pt>
                <c:pt idx="11">
                  <c:v>31.753758541135202</c:v>
                </c:pt>
                <c:pt idx="12">
                  <c:v>31.9763061939782</c:v>
                </c:pt>
                <c:pt idx="13">
                  <c:v>31.358748703233363</c:v>
                </c:pt>
                <c:pt idx="14">
                  <c:v>31.522335380887146</c:v>
                </c:pt>
                <c:pt idx="15">
                  <c:v>31.603072323838667</c:v>
                </c:pt>
                <c:pt idx="16">
                  <c:v>31.531198631396251</c:v>
                </c:pt>
                <c:pt idx="17">
                  <c:v>32.63510903073491</c:v>
                </c:pt>
                <c:pt idx="18">
                  <c:v>32.285343203632088</c:v>
                </c:pt>
                <c:pt idx="19">
                  <c:v>32.493989066821641</c:v>
                </c:pt>
                <c:pt idx="20">
                  <c:v>32.275161662732906</c:v>
                </c:pt>
                <c:pt idx="21">
                  <c:v>31.902068129275051</c:v>
                </c:pt>
                <c:pt idx="22">
                  <c:v>32.893549163757051</c:v>
                </c:pt>
                <c:pt idx="23">
                  <c:v>31.02903995632219</c:v>
                </c:pt>
                <c:pt idx="24">
                  <c:v>31.097295794423541</c:v>
                </c:pt>
                <c:pt idx="25">
                  <c:v>30.589664504671443</c:v>
                </c:pt>
                <c:pt idx="26">
                  <c:v>30.371058720423033</c:v>
                </c:pt>
                <c:pt idx="27">
                  <c:v>30.169200603484015</c:v>
                </c:pt>
                <c:pt idx="28">
                  <c:v>29.260770017423905</c:v>
                </c:pt>
                <c:pt idx="29">
                  <c:v>25.85262166236771</c:v>
                </c:pt>
                <c:pt idx="30">
                  <c:v>25.398931790454721</c:v>
                </c:pt>
                <c:pt idx="31">
                  <c:v>23.415282470603806</c:v>
                </c:pt>
                <c:pt idx="32">
                  <c:v>21.070713889459721</c:v>
                </c:pt>
                <c:pt idx="33">
                  <c:v>20.593468894074196</c:v>
                </c:pt>
                <c:pt idx="34">
                  <c:v>20.477236601346771</c:v>
                </c:pt>
                <c:pt idx="35">
                  <c:v>17.252427619090902</c:v>
                </c:pt>
                <c:pt idx="36" formatCode="General">
                  <c:v>17.712165199999998</c:v>
                </c:pt>
                <c:pt idx="37" formatCode="General">
                  <c:v>17.2152031</c:v>
                </c:pt>
                <c:pt idx="38" formatCode="General">
                  <c:v>17.0052254</c:v>
                </c:pt>
                <c:pt idx="39" formatCode="General">
                  <c:v>16.095586300000001</c:v>
                </c:pt>
                <c:pt idx="40" formatCode="General">
                  <c:v>16.483843199999999</c:v>
                </c:pt>
                <c:pt idx="41" formatCode="General">
                  <c:v>15.250430700000001</c:v>
                </c:pt>
                <c:pt idx="42" formatCode="General">
                  <c:v>15.126920399999999</c:v>
                </c:pt>
                <c:pt idx="43" formatCode="General">
                  <c:v>14.934010300000001</c:v>
                </c:pt>
                <c:pt idx="44" formatCode="General">
                  <c:v>15.072161300000001</c:v>
                </c:pt>
                <c:pt idx="45" formatCode="General">
                  <c:v>14.961197100000001</c:v>
                </c:pt>
                <c:pt idx="46" formatCode="General">
                  <c:v>14.699466599999999</c:v>
                </c:pt>
                <c:pt idx="47" formatCode="General">
                  <c:v>12.547688100000002</c:v>
                </c:pt>
                <c:pt idx="48" formatCode="General">
                  <c:v>12.484262899999999</c:v>
                </c:pt>
                <c:pt idx="49" formatCode="General">
                  <c:v>12.1557888</c:v>
                </c:pt>
                <c:pt idx="50" formatCode="General">
                  <c:v>12.1101913</c:v>
                </c:pt>
                <c:pt idx="51" formatCode="General">
                  <c:v>11.6498031</c:v>
                </c:pt>
                <c:pt idx="52" formatCode="General">
                  <c:v>11.3105321</c:v>
                </c:pt>
                <c:pt idx="53" formatCode="General">
                  <c:v>10.348378799999999</c:v>
                </c:pt>
                <c:pt idx="54" formatCode="General">
                  <c:v>9.9149317999999997</c:v>
                </c:pt>
                <c:pt idx="55" formatCode="General">
                  <c:v>9.500307900000001</c:v>
                </c:pt>
                <c:pt idx="56" formatCode="General">
                  <c:v>8.9365596000000007</c:v>
                </c:pt>
                <c:pt idx="57" formatCode="General">
                  <c:v>9.4295868000000009</c:v>
                </c:pt>
                <c:pt idx="58" formatCode="General">
                  <c:v>9.4264744</c:v>
                </c:pt>
                <c:pt idx="59" formatCode="General">
                  <c:v>8.9590832999999996</c:v>
                </c:pt>
                <c:pt idx="60" formatCode="General">
                  <c:v>8.8518410000000003</c:v>
                </c:pt>
                <c:pt idx="61" formatCode="General">
                  <c:v>8.199637899999999</c:v>
                </c:pt>
                <c:pt idx="62" formatCode="General">
                  <c:v>8.0659086000000002</c:v>
                </c:pt>
                <c:pt idx="63" formatCode="General">
                  <c:v>8.0409416999999994</c:v>
                </c:pt>
                <c:pt idx="64" formatCode="General">
                  <c:v>8.0338808999999998</c:v>
                </c:pt>
                <c:pt idx="65" formatCode="General">
                  <c:v>8.1860426999999998</c:v>
                </c:pt>
                <c:pt idx="66" formatCode="General">
                  <c:v>8.2717974999999999</c:v>
                </c:pt>
                <c:pt idx="67" formatCode="General">
                  <c:v>7.9559268000000003</c:v>
                </c:pt>
                <c:pt idx="68" formatCode="General">
                  <c:v>7.8232870999999999</c:v>
                </c:pt>
                <c:pt idx="69" formatCode="General">
                  <c:v>7.7325664999999999</c:v>
                </c:pt>
                <c:pt idx="70" formatCode="General">
                  <c:v>8.0445454000000005</c:v>
                </c:pt>
                <c:pt idx="71" formatCode="General">
                  <c:v>7.6911589000000005</c:v>
                </c:pt>
                <c:pt idx="72" formatCode="General">
                  <c:v>7.8144979000000001</c:v>
                </c:pt>
                <c:pt idx="73" formatCode="General">
                  <c:v>7.5900631000000001</c:v>
                </c:pt>
                <c:pt idx="74" formatCode="General">
                  <c:v>7.7465644999999999</c:v>
                </c:pt>
                <c:pt idx="75" formatCode="General">
                  <c:v>7.6558994000000009</c:v>
                </c:pt>
                <c:pt idx="76" formatCode="General">
                  <c:v>8.1157080000000015</c:v>
                </c:pt>
                <c:pt idx="77" formatCode="General">
                  <c:v>7.8938519999999999</c:v>
                </c:pt>
                <c:pt idx="78" formatCode="General">
                  <c:v>8.6910589999999992</c:v>
                </c:pt>
                <c:pt idx="79" formatCode="General">
                  <c:v>8.218099800000001</c:v>
                </c:pt>
                <c:pt idx="80" formatCode="General">
                  <c:v>8.1544782999999992</c:v>
                </c:pt>
                <c:pt idx="81" formatCode="General">
                  <c:v>8.1282733</c:v>
                </c:pt>
                <c:pt idx="82" formatCode="General">
                  <c:v>8.5473399000000008</c:v>
                </c:pt>
                <c:pt idx="83" formatCode="General">
                  <c:v>8.7667575000000006</c:v>
                </c:pt>
                <c:pt idx="84" formatCode="General">
                  <c:v>9.1104231000000002</c:v>
                </c:pt>
                <c:pt idx="85" formatCode="General">
                  <c:v>9.0538485000000009</c:v>
                </c:pt>
                <c:pt idx="86" formatCode="General">
                  <c:v>9.5606287999999999</c:v>
                </c:pt>
                <c:pt idx="87" formatCode="General">
                  <c:v>9.3464059000000006</c:v>
                </c:pt>
                <c:pt idx="88" formatCode="General">
                  <c:v>10.123201900000002</c:v>
                </c:pt>
                <c:pt idx="89" formatCode="General">
                  <c:v>10.0472378</c:v>
                </c:pt>
                <c:pt idx="90" formatCode="General">
                  <c:v>9.4543166000000003</c:v>
                </c:pt>
                <c:pt idx="91" formatCode="General">
                  <c:v>9.7641864999999992</c:v>
                </c:pt>
                <c:pt idx="92" formatCode="General">
                  <c:v>9.1948763000000007</c:v>
                </c:pt>
                <c:pt idx="93" formatCode="General">
                  <c:v>9.0660618999999993</c:v>
                </c:pt>
                <c:pt idx="94" formatCode="General">
                  <c:v>8.7221741000000002</c:v>
                </c:pt>
                <c:pt idx="95" formatCode="General">
                  <c:v>8.0672757999999991</c:v>
                </c:pt>
                <c:pt idx="96" formatCode="General">
                  <c:v>7.9194063999999997</c:v>
                </c:pt>
                <c:pt idx="97" formatCode="General">
                  <c:v>7.6849683000000004</c:v>
                </c:pt>
                <c:pt idx="98" formatCode="General">
                  <c:v>7.5256432999999996</c:v>
                </c:pt>
                <c:pt idx="99" formatCode="General">
                  <c:v>7.6203021</c:v>
                </c:pt>
                <c:pt idx="100" formatCode="General">
                  <c:v>7.9139725999999992</c:v>
                </c:pt>
                <c:pt idx="101" formatCode="General">
                  <c:v>7.6974159999999996</c:v>
                </c:pt>
                <c:pt idx="102" formatCode="General">
                  <c:v>7.8618995999999992</c:v>
                </c:pt>
                <c:pt idx="103" formatCode="General">
                  <c:v>7.4898838999999997</c:v>
                </c:pt>
                <c:pt idx="104" formatCode="General">
                  <c:v>7.0350936000000006</c:v>
                </c:pt>
                <c:pt idx="105" formatCode="General">
                  <c:v>7.1562103000000006</c:v>
                </c:pt>
                <c:pt idx="106" formatCode="General">
                  <c:v>6.8708319000000007</c:v>
                </c:pt>
                <c:pt idx="107" formatCode="General">
                  <c:v>8.2024004999999995</c:v>
                </c:pt>
                <c:pt idx="108" formatCode="General">
                  <c:v>7.8472153000000002</c:v>
                </c:pt>
                <c:pt idx="109" formatCode="General">
                  <c:v>7.4285277000000001</c:v>
                </c:pt>
                <c:pt idx="110" formatCode="General">
                  <c:v>7.1963523</c:v>
                </c:pt>
                <c:pt idx="111" formatCode="General">
                  <c:v>7.0356462999999998</c:v>
                </c:pt>
                <c:pt idx="112" formatCode="General">
                  <c:v>6.9786375999999999</c:v>
                </c:pt>
                <c:pt idx="113" formatCode="General">
                  <c:v>6.3567105000000002</c:v>
                </c:pt>
                <c:pt idx="114" formatCode="General">
                  <c:v>6.2689205000000001</c:v>
                </c:pt>
                <c:pt idx="115" formatCode="General">
                  <c:v>5.9634251999999996</c:v>
                </c:pt>
                <c:pt idx="116" formatCode="General">
                  <c:v>5.6911547000000002</c:v>
                </c:pt>
                <c:pt idx="117" formatCode="General">
                  <c:v>5.7716050999999995</c:v>
                </c:pt>
                <c:pt idx="118" formatCode="General">
                  <c:v>5.7509129999999997</c:v>
                </c:pt>
                <c:pt idx="119" formatCode="General">
                  <c:v>5.3700171000000001</c:v>
                </c:pt>
                <c:pt idx="120" formatCode="General">
                  <c:v>5.4867550000000005</c:v>
                </c:pt>
                <c:pt idx="121" formatCode="General">
                  <c:v>5.3828550000000002</c:v>
                </c:pt>
                <c:pt idx="122" formatCode="General">
                  <c:v>5.3496161000000004</c:v>
                </c:pt>
                <c:pt idx="123" formatCode="General">
                  <c:v>5.2475662999999999</c:v>
                </c:pt>
                <c:pt idx="124" formatCode="General">
                  <c:v>5.2528318999999994</c:v>
                </c:pt>
                <c:pt idx="125" formatCode="General">
                  <c:v>5.1769628000000001</c:v>
                </c:pt>
                <c:pt idx="126" formatCode="General">
                  <c:v>5.2298753000000007</c:v>
                </c:pt>
                <c:pt idx="127" formatCode="General">
                  <c:v>5.1276976000000003</c:v>
                </c:pt>
                <c:pt idx="128" formatCode="General">
                  <c:v>5.0800866999999998</c:v>
                </c:pt>
                <c:pt idx="129" formatCode="General">
                  <c:v>5.1037496000000004</c:v>
                </c:pt>
                <c:pt idx="130" formatCode="General">
                  <c:v>4.8823726000000001</c:v>
                </c:pt>
                <c:pt idx="131" formatCode="General">
                  <c:v>5.0478370000000004</c:v>
                </c:pt>
                <c:pt idx="132" formatCode="General">
                  <c:v>5.1052080999999996</c:v>
                </c:pt>
                <c:pt idx="133" formatCode="General">
                  <c:v>4.8946342999999999</c:v>
                </c:pt>
                <c:pt idx="134" formatCode="General">
                  <c:v>4.9997685000000001</c:v>
                </c:pt>
                <c:pt idx="135" formatCode="General">
                  <c:v>5.0432006999999999</c:v>
                </c:pt>
                <c:pt idx="136" formatCode="General">
                  <c:v>4.8607570999999998</c:v>
                </c:pt>
                <c:pt idx="137" formatCode="General">
                  <c:v>4.8563061999999997</c:v>
                </c:pt>
                <c:pt idx="138" formatCode="General">
                  <c:v>4.7120496999999997</c:v>
                </c:pt>
                <c:pt idx="139" formatCode="General">
                  <c:v>4.5996039</c:v>
                </c:pt>
                <c:pt idx="140" formatCode="General">
                  <c:v>4.4990013000000006</c:v>
                </c:pt>
                <c:pt idx="141" formatCode="General">
                  <c:v>4.4028945999999998</c:v>
                </c:pt>
                <c:pt idx="142" formatCode="General">
                  <c:v>4.2973501999999995</c:v>
                </c:pt>
                <c:pt idx="143" formatCode="General">
                  <c:v>4.1538741999999997</c:v>
                </c:pt>
                <c:pt idx="144" formatCode="General">
                  <c:v>4.1156586000000006</c:v>
                </c:pt>
                <c:pt idx="145" formatCode="General">
                  <c:v>4.0101355999999999</c:v>
                </c:pt>
                <c:pt idx="146" formatCode="General">
                  <c:v>4.0865281000000007</c:v>
                </c:pt>
                <c:pt idx="147" formatCode="General">
                  <c:v>4.1371380999999996</c:v>
                </c:pt>
                <c:pt idx="148" formatCode="General">
                  <c:v>4.1659937999999999</c:v>
                </c:pt>
                <c:pt idx="149" formatCode="General">
                  <c:v>4.2290459</c:v>
                </c:pt>
                <c:pt idx="150" formatCode="General">
                  <c:v>4.1281476000000001</c:v>
                </c:pt>
                <c:pt idx="151" formatCode="General">
                  <c:v>4.2265708000000002</c:v>
                </c:pt>
                <c:pt idx="152" formatCode="General">
                  <c:v>4.2221527000000005</c:v>
                </c:pt>
                <c:pt idx="153" formatCode="General">
                  <c:v>4.1809832999999994</c:v>
                </c:pt>
                <c:pt idx="154" formatCode="General">
                  <c:v>4.3383909999999997</c:v>
                </c:pt>
                <c:pt idx="155" formatCode="General">
                  <c:v>4.1999708</c:v>
                </c:pt>
                <c:pt idx="156" formatCode="General">
                  <c:v>3.7293884999999998</c:v>
                </c:pt>
                <c:pt idx="157" formatCode="General">
                  <c:v>3.5972089</c:v>
                </c:pt>
                <c:pt idx="158" formatCode="General">
                  <c:v>3.5231705</c:v>
                </c:pt>
                <c:pt idx="159" formatCode="General">
                  <c:v>3.4994595000000004</c:v>
                </c:pt>
                <c:pt idx="160" formatCode="General">
                  <c:v>3.7047159000000005</c:v>
                </c:pt>
                <c:pt idx="161" formatCode="General">
                  <c:v>3.7865048999999997</c:v>
                </c:pt>
                <c:pt idx="162" formatCode="General">
                  <c:v>3.6401780000000001</c:v>
                </c:pt>
                <c:pt idx="163" formatCode="General">
                  <c:v>3.7025843000000003</c:v>
                </c:pt>
                <c:pt idx="164" formatCode="General">
                  <c:v>3.6911143000000002</c:v>
                </c:pt>
                <c:pt idx="165" formatCode="General">
                  <c:v>3.7161898999999998</c:v>
                </c:pt>
                <c:pt idx="166" formatCode="General">
                  <c:v>3.7449640999999998</c:v>
                </c:pt>
                <c:pt idx="167" formatCode="General">
                  <c:v>3.6104341</c:v>
                </c:pt>
                <c:pt idx="168" formatCode="General">
                  <c:v>3.7560611000000002</c:v>
                </c:pt>
                <c:pt idx="169" formatCode="General">
                  <c:v>3.6692507000000001</c:v>
                </c:pt>
                <c:pt idx="170" formatCode="General">
                  <c:v>3.7194208999999998</c:v>
                </c:pt>
                <c:pt idx="171" formatCode="General">
                  <c:v>3.7825234000000001</c:v>
                </c:pt>
                <c:pt idx="172" formatCode="General">
                  <c:v>3.9216213999999998</c:v>
                </c:pt>
                <c:pt idx="173" formatCode="General">
                  <c:v>3.8620625</c:v>
                </c:pt>
                <c:pt idx="174" formatCode="General">
                  <c:v>4.0084251000000002</c:v>
                </c:pt>
                <c:pt idx="175" formatCode="General">
                  <c:v>4.0015757999999995</c:v>
                </c:pt>
                <c:pt idx="176" formatCode="General">
                  <c:v>4.0199517</c:v>
                </c:pt>
                <c:pt idx="177" formatCode="General">
                  <c:v>4.1549557999999998</c:v>
                </c:pt>
                <c:pt idx="178" formatCode="General">
                  <c:v>4.2606207999999999</c:v>
                </c:pt>
                <c:pt idx="179" formatCode="General">
                  <c:v>4.0966690999999997</c:v>
                </c:pt>
                <c:pt idx="180" formatCode="General">
                  <c:v>4.2801141999999999</c:v>
                </c:pt>
                <c:pt idx="181" formatCode="General">
                  <c:v>4.2605523999999999</c:v>
                </c:pt>
                <c:pt idx="182" formatCode="General">
                  <c:v>4.2655032999999998</c:v>
                </c:pt>
                <c:pt idx="183" formatCode="General">
                  <c:v>4.5592638000000001</c:v>
                </c:pt>
                <c:pt idx="184" formatCode="General">
                  <c:v>4.8147161000000001</c:v>
                </c:pt>
                <c:pt idx="185" formatCode="General">
                  <c:v>4.8577795999999998</c:v>
                </c:pt>
                <c:pt idx="186" formatCode="General">
                  <c:v>5.1110138999999997</c:v>
                </c:pt>
                <c:pt idx="187" formatCode="General">
                  <c:v>5.1440051000000002</c:v>
                </c:pt>
                <c:pt idx="188" formatCode="General">
                  <c:v>5.2447724999999998</c:v>
                </c:pt>
                <c:pt idx="189" formatCode="General">
                  <c:v>5.3755088999999998</c:v>
                </c:pt>
                <c:pt idx="190" formatCode="General">
                  <c:v>5.4532603000000002</c:v>
                </c:pt>
                <c:pt idx="191" formatCode="General">
                  <c:v>5.3783484000000001</c:v>
                </c:pt>
                <c:pt idx="192" formatCode="General">
                  <c:v>5.5961843999999994</c:v>
                </c:pt>
                <c:pt idx="193" formatCode="General">
                  <c:v>5.5616143999999998</c:v>
                </c:pt>
                <c:pt idx="194" formatCode="General">
                  <c:v>5.5533825000000006</c:v>
                </c:pt>
                <c:pt idx="195" formatCode="General">
                  <c:v>5.6804125000000001</c:v>
                </c:pt>
                <c:pt idx="196" formatCode="General">
                  <c:v>5.6499972000000005</c:v>
                </c:pt>
                <c:pt idx="197" formatCode="General">
                  <c:v>5.7573444</c:v>
                </c:pt>
                <c:pt idx="198" formatCode="General">
                  <c:v>5.8299542000000004</c:v>
                </c:pt>
                <c:pt idx="199" formatCode="General">
                  <c:v>5.7205804000000002</c:v>
                </c:pt>
                <c:pt idx="200" formatCode="General">
                  <c:v>5.8315874000000001</c:v>
                </c:pt>
                <c:pt idx="201" formatCode="General">
                  <c:v>5.8334915000000001</c:v>
                </c:pt>
                <c:pt idx="202" formatCode="General">
                  <c:v>5.7843437</c:v>
                </c:pt>
                <c:pt idx="203" formatCode="General">
                  <c:v>5.6853364000000006</c:v>
                </c:pt>
                <c:pt idx="204" formatCode="General">
                  <c:v>5.8201492999999997</c:v>
                </c:pt>
                <c:pt idx="205" formatCode="General">
                  <c:v>5.7621178000000004</c:v>
                </c:pt>
                <c:pt idx="206" formatCode="General">
                  <c:v>5.7673204</c:v>
                </c:pt>
                <c:pt idx="207" formatCode="General">
                  <c:v>5.9229896999999996</c:v>
                </c:pt>
                <c:pt idx="208" formatCode="General">
                  <c:v>5.9335704000000007</c:v>
                </c:pt>
                <c:pt idx="209" formatCode="General">
                  <c:v>6.0394512161488203</c:v>
                </c:pt>
                <c:pt idx="210" formatCode="General">
                  <c:v>5.9774846793767749</c:v>
                </c:pt>
                <c:pt idx="211" formatCode="General">
                  <c:v>5.8767439480813541</c:v>
                </c:pt>
                <c:pt idx="212" formatCode="General">
                  <c:v>6.0758724831474469</c:v>
                </c:pt>
                <c:pt idx="213" formatCode="General">
                  <c:v>5.9857379776455701</c:v>
                </c:pt>
                <c:pt idx="214" formatCode="General">
                  <c:v>6.0806943554527173</c:v>
                </c:pt>
                <c:pt idx="215" formatCode="General">
                  <c:v>5.9494519799870202</c:v>
                </c:pt>
                <c:pt idx="216" formatCode="General">
                  <c:v>5.9016641941668135</c:v>
                </c:pt>
                <c:pt idx="217" formatCode="General">
                  <c:v>5.9712452951298332</c:v>
                </c:pt>
                <c:pt idx="218" formatCode="General">
                  <c:v>6.0705425966766242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7E-48D3-8A36-515798347919}"/>
            </c:ext>
          </c:extLst>
        </c:ser>
        <c:ser>
          <c:idx val="1"/>
          <c:order val="1"/>
          <c:tx>
            <c:strRef>
              <c:f>'G3.1'!$G$1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'G3.1'!$G$2:$G$241</c:f>
              <c:numCache>
                <c:formatCode>0.00</c:formatCode>
                <c:ptCount val="240"/>
                <c:pt idx="218" formatCode="General">
                  <c:v>6.0705425966766242</c:v>
                </c:pt>
                <c:pt idx="219" formatCode="General">
                  <c:v>6.1870349371683337</c:v>
                </c:pt>
                <c:pt idx="220" formatCode="General">
                  <c:v>6.0909986083065704</c:v>
                </c:pt>
                <c:pt idx="221" formatCode="General">
                  <c:v>6.2182240811469898</c:v>
                </c:pt>
                <c:pt idx="222" formatCode="General">
                  <c:v>6.8391742387680399</c:v>
                </c:pt>
                <c:pt idx="223" formatCode="General">
                  <c:v>7.4574753478218803</c:v>
                </c:pt>
                <c:pt idx="224" formatCode="General">
                  <c:v>8.2169349147468207</c:v>
                </c:pt>
                <c:pt idx="225" formatCode="General">
                  <c:v>9.1920585824739405</c:v>
                </c:pt>
                <c:pt idx="226" formatCode="General">
                  <c:v>10.3961614628723</c:v>
                </c:pt>
                <c:pt idx="227" formatCode="General">
                  <c:v>11.2627293681303</c:v>
                </c:pt>
                <c:pt idx="228" formatCode="General">
                  <c:v>12.446235024199501</c:v>
                </c:pt>
                <c:pt idx="229" formatCode="General">
                  <c:v>12.8296440407163</c:v>
                </c:pt>
                <c:pt idx="230" formatCode="General">
                  <c:v>13.5859817696723</c:v>
                </c:pt>
                <c:pt idx="231" formatCode="General">
                  <c:v>13.829749041408499</c:v>
                </c:pt>
                <c:pt idx="232" formatCode="General">
                  <c:v>14.0729411880324</c:v>
                </c:pt>
                <c:pt idx="233" formatCode="General">
                  <c:v>14.370008919564601</c:v>
                </c:pt>
                <c:pt idx="234" formatCode="General">
                  <c:v>14.6616967653115</c:v>
                </c:pt>
                <c:pt idx="235" formatCode="General">
                  <c:v>14.8364982843857</c:v>
                </c:pt>
                <c:pt idx="236" formatCode="General">
                  <c:v>14.911730067130801</c:v>
                </c:pt>
                <c:pt idx="237" formatCode="General">
                  <c:v>14.400249506074401</c:v>
                </c:pt>
                <c:pt idx="238" formatCode="General">
                  <c:v>14.090772544942199</c:v>
                </c:pt>
                <c:pt idx="239" formatCode="General">
                  <c:v>13.5641114285624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7E-48D3-8A36-515798347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7164496"/>
        <c:axId val="1497165056"/>
      </c:lineChart>
      <c:dateAx>
        <c:axId val="1497164496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497165056"/>
        <c:crosses val="autoZero"/>
        <c:auto val="1"/>
        <c:lblOffset val="100"/>
        <c:baseTimeUnit val="months"/>
        <c:majorUnit val="24"/>
        <c:majorTimeUnit val="months"/>
      </c:dateAx>
      <c:valAx>
        <c:axId val="1497165056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497164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380995072628874"/>
          <c:h val="0.7189068515225927"/>
        </c:manualLayout>
      </c:layout>
      <c:lineChart>
        <c:grouping val="standard"/>
        <c:varyColors val="0"/>
        <c:ser>
          <c:idx val="0"/>
          <c:order val="0"/>
          <c:tx>
            <c:strRef>
              <c:f>'G3.1'!$H$1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'G3.1'!$H$2:$H$241</c:f>
              <c:numCache>
                <c:formatCode>0.00</c:formatCode>
                <c:ptCount val="240"/>
                <c:pt idx="0">
                  <c:v>8.2111798074526643</c:v>
                </c:pt>
                <c:pt idx="1">
                  <c:v>8.6783682519114009</c:v>
                </c:pt>
                <c:pt idx="2">
                  <c:v>8.5719824304176591</c:v>
                </c:pt>
                <c:pt idx="3">
                  <c:v>8.1863249512412786</c:v>
                </c:pt>
                <c:pt idx="4">
                  <c:v>8.2309069641437187</c:v>
                </c:pt>
                <c:pt idx="5">
                  <c:v>8.3771534503772749</c:v>
                </c:pt>
                <c:pt idx="6">
                  <c:v>8.8402447555960251</c:v>
                </c:pt>
                <c:pt idx="7">
                  <c:v>10.528624342291366</c:v>
                </c:pt>
                <c:pt idx="8">
                  <c:v>10.400590549131374</c:v>
                </c:pt>
                <c:pt idx="9">
                  <c:v>10.499943689991087</c:v>
                </c:pt>
                <c:pt idx="10">
                  <c:v>10.32557888282493</c:v>
                </c:pt>
                <c:pt idx="11">
                  <c:v>8.8747836720745514</c:v>
                </c:pt>
                <c:pt idx="12">
                  <c:v>8.8279857002699611</c:v>
                </c:pt>
                <c:pt idx="13" formatCode="General">
                  <c:v>8.8658429000000005</c:v>
                </c:pt>
                <c:pt idx="14" formatCode="General">
                  <c:v>8.3424429</c:v>
                </c:pt>
                <c:pt idx="15" formatCode="General">
                  <c:v>8.2808410000000006</c:v>
                </c:pt>
                <c:pt idx="16" formatCode="General">
                  <c:v>7.8985874999999997</c:v>
                </c:pt>
                <c:pt idx="17" formatCode="General">
                  <c:v>7.8088967999999994</c:v>
                </c:pt>
                <c:pt idx="18" formatCode="General">
                  <c:v>7.1942213000000006</c:v>
                </c:pt>
                <c:pt idx="19" formatCode="General">
                  <c:v>7.1183477999999996</c:v>
                </c:pt>
                <c:pt idx="20" formatCode="General">
                  <c:v>6.4631464000000003</c:v>
                </c:pt>
                <c:pt idx="21" formatCode="General">
                  <c:v>6.4654113999999998</c:v>
                </c:pt>
                <c:pt idx="22" formatCode="General">
                  <c:v>6.6420991999999996</c:v>
                </c:pt>
                <c:pt idx="23" formatCode="General">
                  <c:v>6.3780222000000002</c:v>
                </c:pt>
                <c:pt idx="24" formatCode="General">
                  <c:v>6.5937210999999998</c:v>
                </c:pt>
                <c:pt idx="25" formatCode="General">
                  <c:v>6.602411</c:v>
                </c:pt>
                <c:pt idx="26" formatCode="General">
                  <c:v>7.0194682999999998</c:v>
                </c:pt>
                <c:pt idx="27" formatCode="General">
                  <c:v>7.6022019999999992</c:v>
                </c:pt>
                <c:pt idx="28" formatCode="General">
                  <c:v>7.9947678999999994</c:v>
                </c:pt>
                <c:pt idx="29" formatCode="General">
                  <c:v>8.1264347000000008</c:v>
                </c:pt>
                <c:pt idx="30" formatCode="General">
                  <c:v>7.5104553000000003</c:v>
                </c:pt>
                <c:pt idx="31" formatCode="General">
                  <c:v>6.9629220000000007</c:v>
                </c:pt>
                <c:pt idx="32" formatCode="General">
                  <c:v>6.7741384</c:v>
                </c:pt>
                <c:pt idx="33" formatCode="General">
                  <c:v>6.7236578000000007</c:v>
                </c:pt>
                <c:pt idx="34" formatCode="General">
                  <c:v>7.5575333999999996</c:v>
                </c:pt>
                <c:pt idx="35" formatCode="General">
                  <c:v>6.8852488000000003</c:v>
                </c:pt>
                <c:pt idx="36" formatCode="General">
                  <c:v>7.361192</c:v>
                </c:pt>
                <c:pt idx="37" formatCode="General">
                  <c:v>7.1633458999999995</c:v>
                </c:pt>
                <c:pt idx="38" formatCode="General">
                  <c:v>7.0595331999999997</c:v>
                </c:pt>
                <c:pt idx="39" formatCode="General">
                  <c:v>6.7131438000000001</c:v>
                </c:pt>
                <c:pt idx="40" formatCode="General">
                  <c:v>6.6008532999999998</c:v>
                </c:pt>
                <c:pt idx="41" formatCode="General">
                  <c:v>6.2847640999999994</c:v>
                </c:pt>
                <c:pt idx="42" formatCode="General">
                  <c:v>6.448609499999999</c:v>
                </c:pt>
                <c:pt idx="43" formatCode="General">
                  <c:v>6.1438766999999999</c:v>
                </c:pt>
                <c:pt idx="44" formatCode="General">
                  <c:v>6.1246249000000006</c:v>
                </c:pt>
                <c:pt idx="45" formatCode="General">
                  <c:v>5.4887942000000001</c:v>
                </c:pt>
                <c:pt idx="46" formatCode="General">
                  <c:v>5.0750415000000002</c:v>
                </c:pt>
                <c:pt idx="47" formatCode="General">
                  <c:v>6.1357743999999999</c:v>
                </c:pt>
                <c:pt idx="48" formatCode="General">
                  <c:v>6.4202231999999997</c:v>
                </c:pt>
                <c:pt idx="49" formatCode="General">
                  <c:v>6.0337942</c:v>
                </c:pt>
                <c:pt idx="50" formatCode="General">
                  <c:v>6.2555847999999994</c:v>
                </c:pt>
                <c:pt idx="51" formatCode="General">
                  <c:v>6.2811758999999991</c:v>
                </c:pt>
                <c:pt idx="52" formatCode="General">
                  <c:v>6.2418396999999999</c:v>
                </c:pt>
                <c:pt idx="53" formatCode="General">
                  <c:v>6.1349523000000001</c:v>
                </c:pt>
                <c:pt idx="54" formatCode="General">
                  <c:v>6.2426190999999998</c:v>
                </c:pt>
                <c:pt idx="55" formatCode="General">
                  <c:v>6.0827140000000002</c:v>
                </c:pt>
                <c:pt idx="56" formatCode="General">
                  <c:v>6.1911255999999995</c:v>
                </c:pt>
                <c:pt idx="57" formatCode="General">
                  <c:v>6.0933453000000002</c:v>
                </c:pt>
                <c:pt idx="58" formatCode="General">
                  <c:v>6.0811371000000003</c:v>
                </c:pt>
                <c:pt idx="59" formatCode="General">
                  <c:v>6.2451821999999995</c:v>
                </c:pt>
                <c:pt idx="60" formatCode="General">
                  <c:v>6.4346658999999997</c:v>
                </c:pt>
                <c:pt idx="61" formatCode="General">
                  <c:v>6.6244607999999996</c:v>
                </c:pt>
                <c:pt idx="62" formatCode="General">
                  <c:v>6.8563493000000006</c:v>
                </c:pt>
                <c:pt idx="63" formatCode="General">
                  <c:v>6.8186952999999999</c:v>
                </c:pt>
                <c:pt idx="64" formatCode="General">
                  <c:v>6.8353855000000001</c:v>
                </c:pt>
                <c:pt idx="65" formatCode="General">
                  <c:v>7.0717882999999997</c:v>
                </c:pt>
                <c:pt idx="66" formatCode="General">
                  <c:v>7.3511631999999993</c:v>
                </c:pt>
                <c:pt idx="67" formatCode="General">
                  <c:v>7.2251802000000005</c:v>
                </c:pt>
                <c:pt idx="68" formatCode="General">
                  <c:v>7.6965268</c:v>
                </c:pt>
                <c:pt idx="69" formatCode="General">
                  <c:v>7.6979617999999999</c:v>
                </c:pt>
                <c:pt idx="70" formatCode="General">
                  <c:v>7.8378920000000001</c:v>
                </c:pt>
                <c:pt idx="71" formatCode="General">
                  <c:v>7.6652139999999997</c:v>
                </c:pt>
                <c:pt idx="72" formatCode="General">
                  <c:v>8.1021983000000013</c:v>
                </c:pt>
                <c:pt idx="73" formatCode="General">
                  <c:v>8.1199043999999994</c:v>
                </c:pt>
                <c:pt idx="74" formatCode="General">
                  <c:v>8.7532713999999991</c:v>
                </c:pt>
                <c:pt idx="75" formatCode="General">
                  <c:v>8.8183983000000001</c:v>
                </c:pt>
                <c:pt idx="76" formatCode="General">
                  <c:v>8.7016123000000007</c:v>
                </c:pt>
                <c:pt idx="77" formatCode="General">
                  <c:v>8.4655182999999994</c:v>
                </c:pt>
                <c:pt idx="78" formatCode="General">
                  <c:v>8.0518987000000006</c:v>
                </c:pt>
                <c:pt idx="79" formatCode="General">
                  <c:v>8.4237113000000008</c:v>
                </c:pt>
                <c:pt idx="80" formatCode="General">
                  <c:v>8.5020893999999991</c:v>
                </c:pt>
                <c:pt idx="81" formatCode="General">
                  <c:v>7.9951794000000005</c:v>
                </c:pt>
                <c:pt idx="82" formatCode="General">
                  <c:v>8.1876254999999993</c:v>
                </c:pt>
                <c:pt idx="83" formatCode="General">
                  <c:v>7.4515121000000004</c:v>
                </c:pt>
                <c:pt idx="84" formatCode="General">
                  <c:v>7.9607146000000002</c:v>
                </c:pt>
                <c:pt idx="85" formatCode="General">
                  <c:v>8.257340300000001</c:v>
                </c:pt>
                <c:pt idx="86" formatCode="General">
                  <c:v>8.1525749999999988</c:v>
                </c:pt>
                <c:pt idx="87" formatCode="General">
                  <c:v>8.4669550999999998</c:v>
                </c:pt>
                <c:pt idx="88" formatCode="General">
                  <c:v>8.6930381000000008</c:v>
                </c:pt>
                <c:pt idx="89" formatCode="General">
                  <c:v>8.6961101999999997</c:v>
                </c:pt>
                <c:pt idx="90" formatCode="General">
                  <c:v>8.2759008999999999</c:v>
                </c:pt>
                <c:pt idx="91" formatCode="General">
                  <c:v>8.5094384999999999</c:v>
                </c:pt>
                <c:pt idx="92" formatCode="General">
                  <c:v>8.4040552999999996</c:v>
                </c:pt>
                <c:pt idx="93" formatCode="General">
                  <c:v>8.4025701000000002</c:v>
                </c:pt>
                <c:pt idx="94" formatCode="General">
                  <c:v>7.8009773000000004</c:v>
                </c:pt>
                <c:pt idx="95" formatCode="General">
                  <c:v>7.6872406000000009</c:v>
                </c:pt>
                <c:pt idx="96" formatCode="General">
                  <c:v>8.1802702000000007</c:v>
                </c:pt>
                <c:pt idx="97" formatCode="General">
                  <c:v>8.5010875000000006</c:v>
                </c:pt>
                <c:pt idx="98" formatCode="General">
                  <c:v>8.4616053000000004</c:v>
                </c:pt>
                <c:pt idx="99" formatCode="General">
                  <c:v>9.0876766999999994</c:v>
                </c:pt>
                <c:pt idx="100" formatCode="General">
                  <c:v>8.9575801999999989</c:v>
                </c:pt>
                <c:pt idx="101" formatCode="General">
                  <c:v>8.7327948000000006</c:v>
                </c:pt>
                <c:pt idx="102" formatCode="General">
                  <c:v>8.6505919999999996</c:v>
                </c:pt>
                <c:pt idx="103" formatCode="General">
                  <c:v>8.3658145000000008</c:v>
                </c:pt>
                <c:pt idx="104" formatCode="General">
                  <c:v>8.1483039000000002</c:v>
                </c:pt>
                <c:pt idx="105" formatCode="General">
                  <c:v>7.9432183000000007</c:v>
                </c:pt>
                <c:pt idx="106" formatCode="General">
                  <c:v>7.7767549000000002</c:v>
                </c:pt>
                <c:pt idx="107" formatCode="General">
                  <c:v>7.2056864999999997</c:v>
                </c:pt>
                <c:pt idx="108" formatCode="General">
                  <c:v>7.3344555000000007</c:v>
                </c:pt>
                <c:pt idx="109" formatCode="General">
                  <c:v>7.2105981000000003</c:v>
                </c:pt>
                <c:pt idx="110" formatCode="General">
                  <c:v>7.1862777000000007</c:v>
                </c:pt>
                <c:pt idx="111" formatCode="General">
                  <c:v>7.4394071000000004</c:v>
                </c:pt>
                <c:pt idx="112" formatCode="General">
                  <c:v>7.3587341999999998</c:v>
                </c:pt>
                <c:pt idx="113" formatCode="General">
                  <c:v>7.4175941999999999</c:v>
                </c:pt>
                <c:pt idx="114" formatCode="General">
                  <c:v>7.8566712999999995</c:v>
                </c:pt>
                <c:pt idx="115" formatCode="General">
                  <c:v>7.6090635000000004</c:v>
                </c:pt>
                <c:pt idx="116" formatCode="General">
                  <c:v>7.3088123000000005</c:v>
                </c:pt>
                <c:pt idx="117" formatCode="General">
                  <c:v>7.2873056000000007</c:v>
                </c:pt>
                <c:pt idx="118" formatCode="General">
                  <c:v>7.3348901999999994</c:v>
                </c:pt>
                <c:pt idx="119" formatCode="General">
                  <c:v>6.9028287999999991</c:v>
                </c:pt>
                <c:pt idx="120" formatCode="General">
                  <c:v>6.9815287000000001</c:v>
                </c:pt>
                <c:pt idx="121" formatCode="General">
                  <c:v>7.1519255000000008</c:v>
                </c:pt>
                <c:pt idx="122" formatCode="General">
                  <c:v>7.2184014000000003</c:v>
                </c:pt>
                <c:pt idx="123" formatCode="General">
                  <c:v>6.6580850999999992</c:v>
                </c:pt>
                <c:pt idx="124" formatCode="General">
                  <c:v>6.7263671999999994</c:v>
                </c:pt>
                <c:pt idx="125" formatCode="General">
                  <c:v>7.0279008000000003</c:v>
                </c:pt>
                <c:pt idx="126" formatCode="General">
                  <c:v>7.0798189999999996</c:v>
                </c:pt>
                <c:pt idx="127" formatCode="General">
                  <c:v>7.1069055000000008</c:v>
                </c:pt>
                <c:pt idx="128" formatCode="General">
                  <c:v>7.1886707999999997</c:v>
                </c:pt>
                <c:pt idx="129" formatCode="General">
                  <c:v>7.4983241000000005</c:v>
                </c:pt>
                <c:pt idx="130" formatCode="General">
                  <c:v>7.6281465000000006</c:v>
                </c:pt>
                <c:pt idx="131" formatCode="General">
                  <c:v>7.8332845999999998</c:v>
                </c:pt>
                <c:pt idx="132" formatCode="General">
                  <c:v>8.0475732999999998</c:v>
                </c:pt>
                <c:pt idx="133" formatCode="General">
                  <c:v>8.1691409999999998</c:v>
                </c:pt>
                <c:pt idx="134" formatCode="General">
                  <c:v>8.5172895000000004</c:v>
                </c:pt>
                <c:pt idx="135" formatCode="General">
                  <c:v>8.5608556999999994</c:v>
                </c:pt>
                <c:pt idx="136" formatCode="General">
                  <c:v>8.5480107000000007</c:v>
                </c:pt>
                <c:pt idx="137" formatCode="General">
                  <c:v>9.3031286000000009</c:v>
                </c:pt>
                <c:pt idx="138" formatCode="General">
                  <c:v>9.3297930999999998</c:v>
                </c:pt>
                <c:pt idx="139" formatCode="General">
                  <c:v>9.6293482000000008</c:v>
                </c:pt>
                <c:pt idx="140" formatCode="General">
                  <c:v>9.7991716000000011</c:v>
                </c:pt>
                <c:pt idx="141" formatCode="General">
                  <c:v>9.8049622000000003</c:v>
                </c:pt>
                <c:pt idx="142" formatCode="General">
                  <c:v>9.798522199999999</c:v>
                </c:pt>
                <c:pt idx="143" formatCode="General">
                  <c:v>10.803566700000001</c:v>
                </c:pt>
                <c:pt idx="144" formatCode="General">
                  <c:v>11.3194485</c:v>
                </c:pt>
                <c:pt idx="145" formatCode="General">
                  <c:v>11.5133677</c:v>
                </c:pt>
                <c:pt idx="146" formatCode="General">
                  <c:v>11.367659400000001</c:v>
                </c:pt>
                <c:pt idx="147" formatCode="General">
                  <c:v>11.4082571</c:v>
                </c:pt>
                <c:pt idx="148" formatCode="General">
                  <c:v>11.415549199999999</c:v>
                </c:pt>
                <c:pt idx="149" formatCode="General">
                  <c:v>12.309582199999999</c:v>
                </c:pt>
                <c:pt idx="150" formatCode="General">
                  <c:v>12.042027399999998</c:v>
                </c:pt>
                <c:pt idx="151" formatCode="General">
                  <c:v>12.0538781</c:v>
                </c:pt>
                <c:pt idx="152" formatCode="General">
                  <c:v>12.230299199999999</c:v>
                </c:pt>
                <c:pt idx="153" formatCode="General">
                  <c:v>12.2371429</c:v>
                </c:pt>
                <c:pt idx="154" formatCode="General">
                  <c:v>12.338939699999999</c:v>
                </c:pt>
                <c:pt idx="155" formatCode="General">
                  <c:v>11.939780499999999</c:v>
                </c:pt>
                <c:pt idx="156" formatCode="General">
                  <c:v>11.8431123</c:v>
                </c:pt>
                <c:pt idx="157" formatCode="General">
                  <c:v>10.7426944</c:v>
                </c:pt>
                <c:pt idx="158" formatCode="General">
                  <c:v>10.8091004</c:v>
                </c:pt>
                <c:pt idx="159" formatCode="General">
                  <c:v>10.4847137</c:v>
                </c:pt>
                <c:pt idx="160" formatCode="General">
                  <c:v>10.1746967</c:v>
                </c:pt>
                <c:pt idx="161" formatCode="General">
                  <c:v>10.706336499999999</c:v>
                </c:pt>
                <c:pt idx="162" formatCode="General">
                  <c:v>10.669120599999999</c:v>
                </c:pt>
                <c:pt idx="163" formatCode="General">
                  <c:v>10.5926828</c:v>
                </c:pt>
                <c:pt idx="164" formatCode="General">
                  <c:v>10.443789799999999</c:v>
                </c:pt>
                <c:pt idx="165" formatCode="General">
                  <c:v>10.4038956</c:v>
                </c:pt>
                <c:pt idx="166" formatCode="General">
                  <c:v>10.5101032</c:v>
                </c:pt>
                <c:pt idx="167" formatCode="General">
                  <c:v>10.6088925</c:v>
                </c:pt>
                <c:pt idx="168" formatCode="General">
                  <c:v>10.830764499999999</c:v>
                </c:pt>
                <c:pt idx="169" formatCode="General">
                  <c:v>10.806359799999999</c:v>
                </c:pt>
                <c:pt idx="170" formatCode="General">
                  <c:v>10.836268</c:v>
                </c:pt>
                <c:pt idx="171" formatCode="General">
                  <c:v>10.832929099999999</c:v>
                </c:pt>
                <c:pt idx="172" formatCode="General">
                  <c:v>10.934294899999999</c:v>
                </c:pt>
                <c:pt idx="173" formatCode="General">
                  <c:v>11.3657653</c:v>
                </c:pt>
                <c:pt idx="174" formatCode="General">
                  <c:v>11.354795600000001</c:v>
                </c:pt>
                <c:pt idx="175" formatCode="General">
                  <c:v>11.213645699999999</c:v>
                </c:pt>
                <c:pt idx="176" formatCode="General">
                  <c:v>10.8734599</c:v>
                </c:pt>
                <c:pt idx="177" formatCode="General">
                  <c:v>11.0822938</c:v>
                </c:pt>
                <c:pt idx="178" formatCode="General">
                  <c:v>11.2218977</c:v>
                </c:pt>
                <c:pt idx="179" formatCode="General">
                  <c:v>11.764791900000001</c:v>
                </c:pt>
                <c:pt idx="180" formatCode="General">
                  <c:v>11.927458700000001</c:v>
                </c:pt>
                <c:pt idx="181" formatCode="General">
                  <c:v>11.957453299999999</c:v>
                </c:pt>
                <c:pt idx="182" formatCode="General">
                  <c:v>11.6419599</c:v>
                </c:pt>
                <c:pt idx="183" formatCode="General">
                  <c:v>11.915086299999999</c:v>
                </c:pt>
                <c:pt idx="184" formatCode="General">
                  <c:v>11.8985942</c:v>
                </c:pt>
                <c:pt idx="185" formatCode="General">
                  <c:v>12.0376718</c:v>
                </c:pt>
                <c:pt idx="186" formatCode="General">
                  <c:v>11.8323298</c:v>
                </c:pt>
                <c:pt idx="187" formatCode="General">
                  <c:v>11.707825400000001</c:v>
                </c:pt>
                <c:pt idx="188" formatCode="General">
                  <c:v>11.6357295</c:v>
                </c:pt>
                <c:pt idx="189" formatCode="General">
                  <c:v>11.4675244</c:v>
                </c:pt>
                <c:pt idx="190" formatCode="General">
                  <c:v>11.573756400000001</c:v>
                </c:pt>
                <c:pt idx="191" formatCode="General">
                  <c:v>12.1349795</c:v>
                </c:pt>
                <c:pt idx="192" formatCode="General">
                  <c:v>12.3160647</c:v>
                </c:pt>
                <c:pt idx="193" formatCode="General">
                  <c:v>12.337574399999999</c:v>
                </c:pt>
                <c:pt idx="194" formatCode="General">
                  <c:v>12.179094599999999</c:v>
                </c:pt>
                <c:pt idx="195" formatCode="General">
                  <c:v>12.109084899999999</c:v>
                </c:pt>
                <c:pt idx="196" formatCode="General">
                  <c:v>12.0358486</c:v>
                </c:pt>
                <c:pt idx="197" formatCode="General">
                  <c:v>12.569415599999999</c:v>
                </c:pt>
                <c:pt idx="198" formatCode="General">
                  <c:v>12.463818699999999</c:v>
                </c:pt>
                <c:pt idx="199" formatCode="General">
                  <c:v>12.2495876</c:v>
                </c:pt>
                <c:pt idx="200" formatCode="General">
                  <c:v>11.9291456</c:v>
                </c:pt>
                <c:pt idx="201" formatCode="General">
                  <c:v>11.9373445</c:v>
                </c:pt>
                <c:pt idx="202" formatCode="General">
                  <c:v>11.8884937</c:v>
                </c:pt>
                <c:pt idx="203" formatCode="General">
                  <c:v>12.081136799999999</c:v>
                </c:pt>
                <c:pt idx="204" formatCode="General">
                  <c:v>12.196270200000001</c:v>
                </c:pt>
                <c:pt idx="205" formatCode="General">
                  <c:v>12.1788051</c:v>
                </c:pt>
                <c:pt idx="206" formatCode="General">
                  <c:v>11.915763999999999</c:v>
                </c:pt>
                <c:pt idx="207" formatCode="General">
                  <c:v>12.071650399999999</c:v>
                </c:pt>
                <c:pt idx="208" formatCode="General">
                  <c:v>11.658523199999999</c:v>
                </c:pt>
                <c:pt idx="209" formatCode="General">
                  <c:v>12.260659965357636</c:v>
                </c:pt>
                <c:pt idx="210" formatCode="General">
                  <c:v>12.233947284138511</c:v>
                </c:pt>
                <c:pt idx="211" formatCode="General">
                  <c:v>12.027933586494322</c:v>
                </c:pt>
                <c:pt idx="212" formatCode="General">
                  <c:v>11.82401652786659</c:v>
                </c:pt>
                <c:pt idx="213" formatCode="General">
                  <c:v>11.685005434016604</c:v>
                </c:pt>
                <c:pt idx="214" formatCode="General">
                  <c:v>11.671292098828946</c:v>
                </c:pt>
                <c:pt idx="215" formatCode="General">
                  <c:v>11.609185579057756</c:v>
                </c:pt>
                <c:pt idx="216" formatCode="General">
                  <c:v>11.663932024489931</c:v>
                </c:pt>
                <c:pt idx="217" formatCode="General">
                  <c:v>11.415490861876707</c:v>
                </c:pt>
                <c:pt idx="218" formatCode="General">
                  <c:v>10.916593906449336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03-4CF2-89D5-DF49D96DBC1E}"/>
            </c:ext>
          </c:extLst>
        </c:ser>
        <c:ser>
          <c:idx val="1"/>
          <c:order val="1"/>
          <c:tx>
            <c:strRef>
              <c:f>'G3.1'!$I$1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'G3.1'!$A$2:$A$241</c:f>
              <c:numCache>
                <c:formatCode>mmm\-yy</c:formatCode>
                <c:ptCount val="240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  <c:pt idx="234">
                  <c:v>44379</c:v>
                </c:pt>
                <c:pt idx="235">
                  <c:v>44409</c:v>
                </c:pt>
                <c:pt idx="236">
                  <c:v>44469</c:v>
                </c:pt>
                <c:pt idx="237">
                  <c:v>44499</c:v>
                </c:pt>
                <c:pt idx="238">
                  <c:v>44529</c:v>
                </c:pt>
                <c:pt idx="239">
                  <c:v>44559</c:v>
                </c:pt>
              </c:numCache>
            </c:numRef>
          </c:cat>
          <c:val>
            <c:numRef>
              <c:f>'G3.1'!$I$2:$I$241</c:f>
              <c:numCache>
                <c:formatCode>General</c:formatCode>
                <c:ptCount val="240"/>
                <c:pt idx="218">
                  <c:v>10.916593906449336</c:v>
                </c:pt>
                <c:pt idx="219">
                  <c:v>10.960042775560936</c:v>
                </c:pt>
                <c:pt idx="220">
                  <c:v>11.868744892188801</c:v>
                </c:pt>
                <c:pt idx="221">
                  <c:v>12.169986414924599</c:v>
                </c:pt>
                <c:pt idx="222">
                  <c:v>12.156035674305</c:v>
                </c:pt>
                <c:pt idx="223">
                  <c:v>12.3368781608385</c:v>
                </c:pt>
                <c:pt idx="224">
                  <c:v>12.387007039870999</c:v>
                </c:pt>
                <c:pt idx="225">
                  <c:v>12.246602054190699</c:v>
                </c:pt>
                <c:pt idx="226">
                  <c:v>12.6381165669825</c:v>
                </c:pt>
                <c:pt idx="227">
                  <c:v>12.745944918122399</c:v>
                </c:pt>
                <c:pt idx="228">
                  <c:v>12.8884511433833</c:v>
                </c:pt>
                <c:pt idx="229">
                  <c:v>13.3251368173602</c:v>
                </c:pt>
                <c:pt idx="230">
                  <c:v>13.7181543838455</c:v>
                </c:pt>
                <c:pt idx="231">
                  <c:v>13.4696767002988</c:v>
                </c:pt>
                <c:pt idx="232">
                  <c:v>13.982578901031999</c:v>
                </c:pt>
                <c:pt idx="233">
                  <c:v>14.296191177333499</c:v>
                </c:pt>
                <c:pt idx="234">
                  <c:v>14.5022388632391</c:v>
                </c:pt>
                <c:pt idx="235">
                  <c:v>14.6347133461041</c:v>
                </c:pt>
                <c:pt idx="236">
                  <c:v>14.694549158630499</c:v>
                </c:pt>
                <c:pt idx="237">
                  <c:v>14.718971519838</c:v>
                </c:pt>
                <c:pt idx="238">
                  <c:v>14.9205442312429</c:v>
                </c:pt>
                <c:pt idx="239">
                  <c:v>15.428419544926699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03-4CF2-89D5-DF49D96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9134480"/>
        <c:axId val="669135040"/>
      </c:lineChart>
      <c:dateAx>
        <c:axId val="669134480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69135040"/>
        <c:crosses val="autoZero"/>
        <c:auto val="1"/>
        <c:lblOffset val="100"/>
        <c:baseTimeUnit val="months"/>
        <c:majorUnit val="24"/>
        <c:majorTimeUnit val="months"/>
      </c:dateAx>
      <c:valAx>
        <c:axId val="669135040"/>
        <c:scaling>
          <c:orientation val="minMax"/>
          <c:max val="1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69134480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04024777091E-2"/>
          <c:y val="7.1786285805280278E-2"/>
          <c:w val="0.87291447811447809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ROA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'G3.2'!$A$2:$A$380</c:f>
              <c:numCache>
                <c:formatCode>mmm\-yy</c:formatCode>
                <c:ptCount val="37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'G3.2'!$B$2:$B$380</c:f>
              <c:numCache>
                <c:formatCode>0.0</c:formatCode>
                <c:ptCount val="37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 formatCode="0.00">
                  <c:v>1.6039516940360001</c:v>
                </c:pt>
                <c:pt idx="24" formatCode="0.00">
                  <c:v>1.7514361613052258</c:v>
                </c:pt>
                <c:pt idx="25" formatCode="0.00">
                  <c:v>1.7655149959121861</c:v>
                </c:pt>
                <c:pt idx="26" formatCode="0.00">
                  <c:v>1.6994363134006127</c:v>
                </c:pt>
                <c:pt idx="27" formatCode="0.00">
                  <c:v>1.7038817272908191</c:v>
                </c:pt>
                <c:pt idx="28" formatCode="0.00">
                  <c:v>1.652759573464492</c:v>
                </c:pt>
                <c:pt idx="29" formatCode="0.00">
                  <c:v>1.8232485452198435</c:v>
                </c:pt>
                <c:pt idx="30" formatCode="0.00">
                  <c:v>1.8280747174546836</c:v>
                </c:pt>
                <c:pt idx="31" formatCode="0.00">
                  <c:v>1.8583828048488293</c:v>
                </c:pt>
                <c:pt idx="32" formatCode="0.00">
                  <c:v>1.8092573465390456</c:v>
                </c:pt>
                <c:pt idx="33" formatCode="0.00">
                  <c:v>1.8988053155608939</c:v>
                </c:pt>
                <c:pt idx="34" formatCode="0.00">
                  <c:v>1.8714222652391292</c:v>
                </c:pt>
                <c:pt idx="35" formatCode="0.00">
                  <c:v>1.8560207692491202</c:v>
                </c:pt>
                <c:pt idx="36" formatCode="0.00">
                  <c:v>2.0447494401671942</c:v>
                </c:pt>
                <c:pt idx="37" formatCode="0.00">
                  <c:v>1.977872261692909</c:v>
                </c:pt>
                <c:pt idx="38" formatCode="0.00">
                  <c:v>2.0833356231474691</c:v>
                </c:pt>
                <c:pt idx="39" formatCode="0.00">
                  <c:v>2.1167292763031371</c:v>
                </c:pt>
                <c:pt idx="40" formatCode="0.00">
                  <c:v>2.1715892887271222</c:v>
                </c:pt>
                <c:pt idx="41" formatCode="0.00">
                  <c:v>2.0929864771467792</c:v>
                </c:pt>
                <c:pt idx="42" formatCode="0.00">
                  <c:v>2.024618804164299</c:v>
                </c:pt>
                <c:pt idx="43" formatCode="0.00">
                  <c:v>2.0708561855309475</c:v>
                </c:pt>
                <c:pt idx="44" formatCode="0.00">
                  <c:v>2.108937415714506</c:v>
                </c:pt>
                <c:pt idx="45" formatCode="0.00">
                  <c:v>2.1848530567668858</c:v>
                </c:pt>
                <c:pt idx="46" formatCode="0.00">
                  <c:v>2.3142648664852929</c:v>
                </c:pt>
                <c:pt idx="47" formatCode="0.00">
                  <c:v>2.3173442790781293</c:v>
                </c:pt>
                <c:pt idx="48" formatCode="0.00">
                  <c:v>2.1047806084521823</c:v>
                </c:pt>
                <c:pt idx="49" formatCode="0.00">
                  <c:v>2.0713127730738354</c:v>
                </c:pt>
                <c:pt idx="50" formatCode="0.00">
                  <c:v>2.0549339935877651</c:v>
                </c:pt>
                <c:pt idx="51" formatCode="0.00">
                  <c:v>2.1004359578052254</c:v>
                </c:pt>
                <c:pt idx="52" formatCode="0.00">
                  <c:v>2.0483402307433689</c:v>
                </c:pt>
                <c:pt idx="53" formatCode="0.00">
                  <c:v>1.8739143939490555</c:v>
                </c:pt>
                <c:pt idx="54" formatCode="0.00">
                  <c:v>1.8423009063886053</c:v>
                </c:pt>
                <c:pt idx="55" formatCode="0.00">
                  <c:v>1.7337938857202282</c:v>
                </c:pt>
                <c:pt idx="56" formatCode="0.00">
                  <c:v>1.6463305834140407</c:v>
                </c:pt>
                <c:pt idx="57" formatCode="0.00">
                  <c:v>1.5010897062785511</c:v>
                </c:pt>
                <c:pt idx="58" formatCode="0.00">
                  <c:v>1.682405121139861</c:v>
                </c:pt>
                <c:pt idx="59" formatCode="0.00">
                  <c:v>1.5676516981931128</c:v>
                </c:pt>
                <c:pt idx="60" formatCode="0.00">
                  <c:v>1.5938046625853168</c:v>
                </c:pt>
                <c:pt idx="61" formatCode="0.00">
                  <c:v>1.6024548098671536</c:v>
                </c:pt>
                <c:pt idx="62" formatCode="0.00">
                  <c:v>1.6017964682780181</c:v>
                </c:pt>
                <c:pt idx="63" formatCode="0.00">
                  <c:v>1.4477039041764235</c:v>
                </c:pt>
                <c:pt idx="64" formatCode="0.00">
                  <c:v>1.4380282798678683</c:v>
                </c:pt>
                <c:pt idx="65" formatCode="0.00">
                  <c:v>1.541192878366894</c:v>
                </c:pt>
                <c:pt idx="66" formatCode="0.00">
                  <c:v>1.3793646516697127</c:v>
                </c:pt>
                <c:pt idx="67" formatCode="0.00">
                  <c:v>1.4283182391206306</c:v>
                </c:pt>
                <c:pt idx="68" formatCode="0.00">
                  <c:v>1.4862751665078113</c:v>
                </c:pt>
                <c:pt idx="69" formatCode="0.00">
                  <c:v>1.3940523897126229</c:v>
                </c:pt>
                <c:pt idx="70" formatCode="0.00">
                  <c:v>1.0993882992888286</c:v>
                </c:pt>
                <c:pt idx="71" formatCode="0.00">
                  <c:v>1.1424462516484628</c:v>
                </c:pt>
                <c:pt idx="72" formatCode="0.00">
                  <c:v>1.0487799884847906</c:v>
                </c:pt>
                <c:pt idx="73" formatCode="0.00">
                  <c:v>0.99860449446724042</c:v>
                </c:pt>
                <c:pt idx="74" formatCode="0.00">
                  <c:v>1.1080924255833882</c:v>
                </c:pt>
                <c:pt idx="75" formatCode="0.00">
                  <c:v>1.0961640342948515</c:v>
                </c:pt>
                <c:pt idx="76" formatCode="0.00">
                  <c:v>1.1732579037998672</c:v>
                </c:pt>
                <c:pt idx="77" formatCode="0.00">
                  <c:v>1.1658306489373118</c:v>
                </c:pt>
                <c:pt idx="78" formatCode="0.00">
                  <c:v>1.4279449267912712</c:v>
                </c:pt>
                <c:pt idx="79" formatCode="0.00">
                  <c:v>1.4467796617849282</c:v>
                </c:pt>
                <c:pt idx="80" formatCode="0.00">
                  <c:v>1.5027628652718528</c:v>
                </c:pt>
                <c:pt idx="81" formatCode="0.00">
                  <c:v>1.5279876515865274</c:v>
                </c:pt>
                <c:pt idx="82" formatCode="0.00">
                  <c:v>1.5662036459606499</c:v>
                </c:pt>
                <c:pt idx="83" formatCode="0.00">
                  <c:v>1.5874512323905916</c:v>
                </c:pt>
                <c:pt idx="84" formatCode="0.00">
                  <c:v>1.5989532778769335</c:v>
                </c:pt>
                <c:pt idx="85" formatCode="0.00">
                  <c:v>1.5530233139918028</c:v>
                </c:pt>
                <c:pt idx="86" formatCode="0.00">
                  <c:v>1.4662307074894207</c:v>
                </c:pt>
                <c:pt idx="87" formatCode="0.00">
                  <c:v>1.4729909185086776</c:v>
                </c:pt>
                <c:pt idx="88" formatCode="0.00">
                  <c:v>1.4188393510893615</c:v>
                </c:pt>
                <c:pt idx="89" formatCode="0.00">
                  <c:v>1.2836448112660934</c:v>
                </c:pt>
                <c:pt idx="90" formatCode="0.00">
                  <c:v>1.1326907791193381</c:v>
                </c:pt>
                <c:pt idx="91" formatCode="0.00">
                  <c:v>1.0224072888823423</c:v>
                </c:pt>
                <c:pt idx="92" formatCode="0.00">
                  <c:v>0.91599191897109788</c:v>
                </c:pt>
                <c:pt idx="93" formatCode="0.00">
                  <c:v>0.86437310756937302</c:v>
                </c:pt>
                <c:pt idx="94" formatCode="0.00">
                  <c:v>0.77292155650703731</c:v>
                </c:pt>
                <c:pt idx="95" formatCode="0.00">
                  <c:v>0.62352489669435396</c:v>
                </c:pt>
                <c:pt idx="96" formatCode="0.00">
                  <c:v>0.48269837563607199</c:v>
                </c:pt>
                <c:pt idx="97" formatCode="0.00">
                  <c:v>0.35116665323319984</c:v>
                </c:pt>
                <c:pt idx="98" formatCode="0.00">
                  <c:v>0.14519563549728401</c:v>
                </c:pt>
                <c:pt idx="99" formatCode="0.00">
                  <c:v>3.9212368442895558E-2</c:v>
                </c:pt>
                <c:pt idx="100" formatCode="0.00">
                  <c:v>-0.53640290082951525</c:v>
                </c:pt>
                <c:pt idx="101" formatCode="0.00">
                  <c:v>-0.74859981424343158</c:v>
                </c:pt>
                <c:pt idx="102" formatCode="0.00">
                  <c:v>-2.1162383948057855</c:v>
                </c:pt>
                <c:pt idx="103" formatCode="0.00">
                  <c:v>-2.264982083444572</c:v>
                </c:pt>
                <c:pt idx="104" formatCode="0.00">
                  <c:v>-2.5501497788206997</c:v>
                </c:pt>
                <c:pt idx="105" formatCode="0.00">
                  <c:v>-2.7974953545054118</c:v>
                </c:pt>
                <c:pt idx="106" formatCode="0.00">
                  <c:v>-3.0382885001987705</c:v>
                </c:pt>
                <c:pt idx="107" formatCode="0.00">
                  <c:v>-3.2631136849959872</c:v>
                </c:pt>
                <c:pt idx="108" formatCode="0.00">
                  <c:v>-3.3950215314359702</c:v>
                </c:pt>
                <c:pt idx="109" formatCode="0.00">
                  <c:v>-3.3691307151561114</c:v>
                </c:pt>
                <c:pt idx="110" formatCode="0.00">
                  <c:v>-3.5295722388075172</c:v>
                </c:pt>
                <c:pt idx="111" formatCode="0.00">
                  <c:v>-3.7770895459170548</c:v>
                </c:pt>
                <c:pt idx="112" formatCode="0.00">
                  <c:v>-3.6622729954772337</c:v>
                </c:pt>
                <c:pt idx="113" formatCode="0.00">
                  <c:v>-3.6241306541196012</c:v>
                </c:pt>
                <c:pt idx="114" formatCode="0.00">
                  <c:v>-3.6237552791438032</c:v>
                </c:pt>
                <c:pt idx="115" formatCode="0.00">
                  <c:v>-3.4897780725651293</c:v>
                </c:pt>
                <c:pt idx="116" formatCode="0.00">
                  <c:v>-3.3737560604068308</c:v>
                </c:pt>
                <c:pt idx="117" formatCode="0.00">
                  <c:v>-3.3001556972758008</c:v>
                </c:pt>
                <c:pt idx="118" formatCode="0.00">
                  <c:v>-3.6944249389466401</c:v>
                </c:pt>
                <c:pt idx="119" formatCode="0.00">
                  <c:v>-3.7417322755566778</c:v>
                </c:pt>
                <c:pt idx="120" formatCode="0.00">
                  <c:v>-3.8243458972862134</c:v>
                </c:pt>
                <c:pt idx="121" formatCode="0.00">
                  <c:v>-3.9441130954064381</c:v>
                </c:pt>
                <c:pt idx="122" formatCode="0.00">
                  <c:v>-3.9376605483860199</c:v>
                </c:pt>
                <c:pt idx="123" formatCode="0.00">
                  <c:v>-3.6826299289282325</c:v>
                </c:pt>
                <c:pt idx="124" formatCode="0.00">
                  <c:v>-3.1363947555495404</c:v>
                </c:pt>
                <c:pt idx="125" formatCode="0.00">
                  <c:v>-3.0157077633705702</c:v>
                </c:pt>
                <c:pt idx="126" formatCode="0.00">
                  <c:v>-2.3003022829991751</c:v>
                </c:pt>
                <c:pt idx="127" formatCode="0.00">
                  <c:v>-2.2695373628194275</c:v>
                </c:pt>
                <c:pt idx="128" formatCode="0.00">
                  <c:v>-2.2988746910105085</c:v>
                </c:pt>
                <c:pt idx="129" formatCode="0.00">
                  <c:v>-1.9687727200323621</c:v>
                </c:pt>
                <c:pt idx="130" formatCode="0.00">
                  <c:v>-1.2333511076368497</c:v>
                </c:pt>
                <c:pt idx="131" formatCode="0.00">
                  <c:v>-0.94646577044409375</c:v>
                </c:pt>
                <c:pt idx="132" formatCode="0.00">
                  <c:v>-0.72477469985562193</c:v>
                </c:pt>
                <c:pt idx="133" formatCode="0.00">
                  <c:v>-0.49294475139155897</c:v>
                </c:pt>
                <c:pt idx="134" formatCode="0.00">
                  <c:v>-0.19848229336889728</c:v>
                </c:pt>
                <c:pt idx="135" formatCode="0.00">
                  <c:v>-0.34777127554534326</c:v>
                </c:pt>
                <c:pt idx="136" formatCode="0.00">
                  <c:v>-0.4374322655250058</c:v>
                </c:pt>
                <c:pt idx="137" formatCode="0.00">
                  <c:v>-0.20488810373644964</c:v>
                </c:pt>
                <c:pt idx="138" formatCode="0.00">
                  <c:v>0.36523372933537118</c:v>
                </c:pt>
                <c:pt idx="139" formatCode="0.00">
                  <c:v>0.4101702603430884</c:v>
                </c:pt>
                <c:pt idx="140" formatCode="0.00">
                  <c:v>0.49711321071153108</c:v>
                </c:pt>
                <c:pt idx="141" formatCode="0.00">
                  <c:v>0.40693215680694739</c:v>
                </c:pt>
                <c:pt idx="142" formatCode="0.00">
                  <c:v>0.46988833202789065</c:v>
                </c:pt>
                <c:pt idx="143" formatCode="0.00">
                  <c:v>0.62372710948916699</c:v>
                </c:pt>
                <c:pt idx="144" formatCode="0.00">
                  <c:v>0.76552874438792351</c:v>
                </c:pt>
                <c:pt idx="145" formatCode="0.00">
                  <c:v>0.77965654778198656</c:v>
                </c:pt>
                <c:pt idx="146" formatCode="0.00">
                  <c:v>0.7401071095384244</c:v>
                </c:pt>
                <c:pt idx="147" formatCode="0.00">
                  <c:v>1.0270289857139108</c:v>
                </c:pt>
                <c:pt idx="148" formatCode="0.00">
                  <c:v>1.098916745901465</c:v>
                </c:pt>
                <c:pt idx="149" formatCode="0.00">
                  <c:v>1.1289187673195094</c:v>
                </c:pt>
                <c:pt idx="150" formatCode="0.00">
                  <c:v>1.040045392462841</c:v>
                </c:pt>
                <c:pt idx="151" formatCode="0.00">
                  <c:v>1.0920065123784768</c:v>
                </c:pt>
                <c:pt idx="152" formatCode="0.00">
                  <c:v>1.1234633787881856</c:v>
                </c:pt>
                <c:pt idx="153" formatCode="0.00">
                  <c:v>1.2048351594566848</c:v>
                </c:pt>
                <c:pt idx="154" formatCode="0.00">
                  <c:v>1.2392107800685201</c:v>
                </c:pt>
                <c:pt idx="155" formatCode="0.00">
                  <c:v>1.2268898942411879</c:v>
                </c:pt>
                <c:pt idx="156" formatCode="0.00">
                  <c:v>1.3442810513491525</c:v>
                </c:pt>
                <c:pt idx="157" formatCode="0.00">
                  <c:v>1.4770574149157281</c:v>
                </c:pt>
                <c:pt idx="158" formatCode="0.00">
                  <c:v>1.6342563577396207</c:v>
                </c:pt>
                <c:pt idx="159" formatCode="0.00">
                  <c:v>1.7075926272916078</c:v>
                </c:pt>
                <c:pt idx="160" formatCode="0.00">
                  <c:v>1.7152352791652397</c:v>
                </c:pt>
                <c:pt idx="161" formatCode="0.00">
                  <c:v>1.6580514779897118</c:v>
                </c:pt>
                <c:pt idx="162" formatCode="0.00">
                  <c:v>1.7954452281819369</c:v>
                </c:pt>
                <c:pt idx="163" formatCode="0.00">
                  <c:v>1.945386200544583</c:v>
                </c:pt>
                <c:pt idx="164" formatCode="0.00">
                  <c:v>2.0636042031298119</c:v>
                </c:pt>
                <c:pt idx="165" formatCode="0.00">
                  <c:v>2.1702883831955453</c:v>
                </c:pt>
                <c:pt idx="166" formatCode="0.00">
                  <c:v>2.1896578943133207</c:v>
                </c:pt>
                <c:pt idx="167" formatCode="0.00">
                  <c:v>2.2024560811576204</c:v>
                </c:pt>
                <c:pt idx="168" formatCode="0.00">
                  <c:v>2.1275294123865192</c:v>
                </c:pt>
                <c:pt idx="169" formatCode="0.00">
                  <c:v>2.1375709620569485</c:v>
                </c:pt>
                <c:pt idx="170" formatCode="0.00">
                  <c:v>2.2018837801355629</c:v>
                </c:pt>
                <c:pt idx="171" formatCode="0.00">
                  <c:v>2.3171177564508869</c:v>
                </c:pt>
                <c:pt idx="172" formatCode="0.00">
                  <c:v>2.3333502626483464</c:v>
                </c:pt>
                <c:pt idx="173" formatCode="0.00">
                  <c:v>2.4213336987804026</c:v>
                </c:pt>
                <c:pt idx="174" formatCode="0.00">
                  <c:v>2.4660745880111978</c:v>
                </c:pt>
                <c:pt idx="175" formatCode="0.00">
                  <c:v>2.4460663410877559</c:v>
                </c:pt>
                <c:pt idx="176" formatCode="0.00">
                  <c:v>2.5242866848949528</c:v>
                </c:pt>
                <c:pt idx="177" formatCode="0.00">
                  <c:v>2.3932030520994423</c:v>
                </c:pt>
                <c:pt idx="178" formatCode="0.00">
                  <c:v>2.4903154693671525</c:v>
                </c:pt>
                <c:pt idx="179" formatCode="0.00">
                  <c:v>2.5665280029701543</c:v>
                </c:pt>
                <c:pt idx="180" formatCode="0.00">
                  <c:v>2.6897224001731517</c:v>
                </c:pt>
                <c:pt idx="181" formatCode="0.00">
                  <c:v>2.7317267452970722</c:v>
                </c:pt>
                <c:pt idx="182" formatCode="0.00">
                  <c:v>2.7596224038649231</c:v>
                </c:pt>
                <c:pt idx="183" formatCode="0.00">
                  <c:v>2.8337718125578912</c:v>
                </c:pt>
                <c:pt idx="184" formatCode="0.00">
                  <c:v>2.7804094740028624</c:v>
                </c:pt>
                <c:pt idx="185" formatCode="0.00">
                  <c:v>2.6837314743878653</c:v>
                </c:pt>
                <c:pt idx="186" formatCode="0.00">
                  <c:v>2.5374067483433236</c:v>
                </c:pt>
                <c:pt idx="187" formatCode="0.00">
                  <c:v>2.5516550179261781</c:v>
                </c:pt>
                <c:pt idx="188" formatCode="0.00">
                  <c:v>2.5319272761931542</c:v>
                </c:pt>
                <c:pt idx="189" formatCode="0.00">
                  <c:v>2.6783320366216112</c:v>
                </c:pt>
                <c:pt idx="190" formatCode="0.00">
                  <c:v>2.6019694994080931</c:v>
                </c:pt>
                <c:pt idx="191" formatCode="0.00">
                  <c:v>2.4540352014197753</c:v>
                </c:pt>
                <c:pt idx="192" formatCode="0.00">
                  <c:v>2.1740696222323757</c:v>
                </c:pt>
                <c:pt idx="193" formatCode="0.00">
                  <c:v>2.1734034942119385</c:v>
                </c:pt>
                <c:pt idx="194" formatCode="0.00">
                  <c:v>2.2073084809102363</c:v>
                </c:pt>
                <c:pt idx="195" formatCode="0.00">
                  <c:v>2.0456742490214257</c:v>
                </c:pt>
                <c:pt idx="196" formatCode="0.00">
                  <c:v>2.3570697789202075</c:v>
                </c:pt>
                <c:pt idx="197" formatCode="0.00">
                  <c:v>2.2670324611110781</c:v>
                </c:pt>
                <c:pt idx="198" formatCode="0.00">
                  <c:v>2.2892432499259834</c:v>
                </c:pt>
                <c:pt idx="199" formatCode="0.00">
                  <c:v>2.2500582355976007</c:v>
                </c:pt>
                <c:pt idx="200" formatCode="0.00">
                  <c:v>2.1436652026620604</c:v>
                </c:pt>
                <c:pt idx="201" formatCode="0.00">
                  <c:v>2.173303851571688</c:v>
                </c:pt>
                <c:pt idx="202" formatCode="0.00">
                  <c:v>2.1259896509947747</c:v>
                </c:pt>
                <c:pt idx="203" formatCode="0.00">
                  <c:v>2.2472832212671965</c:v>
                </c:pt>
                <c:pt idx="204" formatCode="0.00">
                  <c:v>2.3504704780939654</c:v>
                </c:pt>
                <c:pt idx="205" formatCode="0.00">
                  <c:v>2.3902330098813578</c:v>
                </c:pt>
                <c:pt idx="206" formatCode="0.00">
                  <c:v>2.4207794600962833</c:v>
                </c:pt>
                <c:pt idx="207" formatCode="0.00">
                  <c:v>2.3275842563309461</c:v>
                </c:pt>
                <c:pt idx="208" formatCode="0.00">
                  <c:v>2.0411828431240573</c:v>
                </c:pt>
                <c:pt idx="209" formatCode="0.00">
                  <c:v>2.051586181056928</c:v>
                </c:pt>
                <c:pt idx="210" formatCode="0.00">
                  <c:v>2.0603045931457302</c:v>
                </c:pt>
                <c:pt idx="211" formatCode="0.00">
                  <c:v>2.0868564557764371</c:v>
                </c:pt>
                <c:pt idx="212" formatCode="0.00">
                  <c:v>2.1393691059074933</c:v>
                </c:pt>
                <c:pt idx="213" formatCode="0.00">
                  <c:v>2.2125214474771568</c:v>
                </c:pt>
                <c:pt idx="214" formatCode="0.00">
                  <c:v>2.2435569630661276</c:v>
                </c:pt>
                <c:pt idx="215" formatCode="0.00">
                  <c:v>2.2954873784012215</c:v>
                </c:pt>
                <c:pt idx="216" formatCode="0.00">
                  <c:v>2.2124331398109249</c:v>
                </c:pt>
                <c:pt idx="217" formatCode="0.00">
                  <c:v>2.2850670806757476</c:v>
                </c:pt>
                <c:pt idx="218" formatCode="0.00">
                  <c:v>2.2361827691264389</c:v>
                </c:pt>
                <c:pt idx="219" formatCode="0.00">
                  <c:v>2.3438116308518779</c:v>
                </c:pt>
                <c:pt idx="220" formatCode="0.00">
                  <c:v>2.3216086620451897</c:v>
                </c:pt>
                <c:pt idx="221" formatCode="0.00">
                  <c:v>2.291870045778782</c:v>
                </c:pt>
                <c:pt idx="222" formatCode="0.00">
                  <c:v>2.2512232419109757</c:v>
                </c:pt>
                <c:pt idx="223" formatCode="0.00">
                  <c:v>2.2528658975204245</c:v>
                </c:pt>
                <c:pt idx="224" formatCode="0.00">
                  <c:v>2.296522672478186</c:v>
                </c:pt>
                <c:pt idx="225" formatCode="0.00">
                  <c:v>2.3084013748764827</c:v>
                </c:pt>
                <c:pt idx="226" formatCode="0.00">
                  <c:v>2.3019462559661834</c:v>
                </c:pt>
                <c:pt idx="227" formatCode="0.00">
                  <c:v>2.2920413071048906</c:v>
                </c:pt>
                <c:pt idx="228" formatCode="0.00">
                  <c:v>2.2728994737632027</c:v>
                </c:pt>
                <c:pt idx="229" formatCode="0.00">
                  <c:v>2.237727292266467</c:v>
                </c:pt>
                <c:pt idx="230" formatCode="0.00">
                  <c:v>2.3767197640425364</c:v>
                </c:pt>
                <c:pt idx="231" formatCode="0.00">
                  <c:v>2.4157535806262933</c:v>
                </c:pt>
                <c:pt idx="232" formatCode="0.00">
                  <c:v>2.3730303550225722</c:v>
                </c:pt>
                <c:pt idx="233" formatCode="0.00">
                  <c:v>2.3396889038273683</c:v>
                </c:pt>
                <c:pt idx="234" formatCode="0.00">
                  <c:v>2.3259221972074946</c:v>
                </c:pt>
                <c:pt idx="235" formatCode="0.00">
                  <c:v>2.2421059728687078</c:v>
                </c:pt>
                <c:pt idx="236" formatCode="0.00">
                  <c:v>2.2799753736261197</c:v>
                </c:pt>
                <c:pt idx="237" formatCode="0.00">
                  <c:v>2.3618976303282961</c:v>
                </c:pt>
                <c:pt idx="238" formatCode="0.00">
                  <c:v>2.3739491460978992</c:v>
                </c:pt>
                <c:pt idx="239" formatCode="0.00">
                  <c:v>2.4175066261402134</c:v>
                </c:pt>
                <c:pt idx="240" formatCode="0.00">
                  <c:v>2.3580237297212743</c:v>
                </c:pt>
                <c:pt idx="241" formatCode="0.00">
                  <c:v>2.3695095231451853</c:v>
                </c:pt>
                <c:pt idx="242" formatCode="0.00">
                  <c:v>2.2577346194825219</c:v>
                </c:pt>
                <c:pt idx="243" formatCode="0.00">
                  <c:v>2.1949458167228317</c:v>
                </c:pt>
                <c:pt idx="244" formatCode="0.00">
                  <c:v>2.2037359566144539</c:v>
                </c:pt>
                <c:pt idx="245" formatCode="0.00">
                  <c:v>2.1442367054446341</c:v>
                </c:pt>
                <c:pt idx="246" formatCode="0.00">
                  <c:v>2.1862434679351281</c:v>
                </c:pt>
                <c:pt idx="247" formatCode="0.00">
                  <c:v>2.2028090353230585</c:v>
                </c:pt>
                <c:pt idx="248" formatCode="0.00">
                  <c:v>2.138953821293998</c:v>
                </c:pt>
                <c:pt idx="249" formatCode="0.00">
                  <c:v>2.1791772085575203</c:v>
                </c:pt>
                <c:pt idx="250" formatCode="0.00">
                  <c:v>2.1576920944596814</c:v>
                </c:pt>
                <c:pt idx="251" formatCode="0.00">
                  <c:v>2.1789335089982265</c:v>
                </c:pt>
                <c:pt idx="252" formatCode="0.00">
                  <c:v>2.1527320946628503</c:v>
                </c:pt>
                <c:pt idx="253" formatCode="0.00">
                  <c:v>2.1312943784723397</c:v>
                </c:pt>
                <c:pt idx="254" formatCode="0.00">
                  <c:v>2.0630267462741982</c:v>
                </c:pt>
                <c:pt idx="255" formatCode="0.00">
                  <c:v>2.0870102642976307</c:v>
                </c:pt>
                <c:pt idx="256" formatCode="0.00">
                  <c:v>2.100658618628394</c:v>
                </c:pt>
                <c:pt idx="257" formatCode="0.00">
                  <c:v>2.0766233796034652</c:v>
                </c:pt>
                <c:pt idx="258" formatCode="0.00">
                  <c:v>2.1061670466902385</c:v>
                </c:pt>
                <c:pt idx="259" formatCode="0.00">
                  <c:v>2.1296151979217912</c:v>
                </c:pt>
                <c:pt idx="260" formatCode="0.00">
                  <c:v>2.1209119650969543</c:v>
                </c:pt>
                <c:pt idx="261" formatCode="0.00">
                  <c:v>2.1222068806385659</c:v>
                </c:pt>
                <c:pt idx="262" formatCode="0.00">
                  <c:v>2.1343528514323697</c:v>
                </c:pt>
                <c:pt idx="263" formatCode="0.00">
                  <c:v>2.1238025935898492</c:v>
                </c:pt>
                <c:pt idx="264" formatCode="0.00">
                  <c:v>2.1006056891604872</c:v>
                </c:pt>
                <c:pt idx="265" formatCode="0.00">
                  <c:v>2.0924265578329142</c:v>
                </c:pt>
                <c:pt idx="266" formatCode="0.00">
                  <c:v>2.0800096908078314</c:v>
                </c:pt>
                <c:pt idx="267" formatCode="0.00">
                  <c:v>1.9913922193086697</c:v>
                </c:pt>
                <c:pt idx="268" formatCode="0.00">
                  <c:v>1.9703127180111493</c:v>
                </c:pt>
                <c:pt idx="269" formatCode="0.00">
                  <c:v>1.9819376979103607</c:v>
                </c:pt>
                <c:pt idx="270" formatCode="0.00">
                  <c:v>1.9746619094469491</c:v>
                </c:pt>
                <c:pt idx="271" formatCode="0.00">
                  <c:v>1.9851738147219637</c:v>
                </c:pt>
                <c:pt idx="272" formatCode="0.00">
                  <c:v>2.0518431621379247</c:v>
                </c:pt>
                <c:pt idx="273" formatCode="0.00">
                  <c:v>2.0103306932061473</c:v>
                </c:pt>
                <c:pt idx="274" formatCode="0.00">
                  <c:v>1.9967878571108619</c:v>
                </c:pt>
                <c:pt idx="275" formatCode="0.00">
                  <c:v>1.9400258554527003</c:v>
                </c:pt>
                <c:pt idx="276" formatCode="0.00">
                  <c:v>1.8434269671431409</c:v>
                </c:pt>
                <c:pt idx="277" formatCode="0.00">
                  <c:v>1.864117290026956</c:v>
                </c:pt>
                <c:pt idx="278" formatCode="0.00">
                  <c:v>1.8367651787730568</c:v>
                </c:pt>
                <c:pt idx="279" formatCode="0.00">
                  <c:v>1.8669019635178321</c:v>
                </c:pt>
                <c:pt idx="280" formatCode="0.00">
                  <c:v>1.8380955217794543</c:v>
                </c:pt>
                <c:pt idx="281" formatCode="0.00">
                  <c:v>1.8037702778110398</c:v>
                </c:pt>
                <c:pt idx="282" formatCode="0.00">
                  <c:v>1.7556354702492043</c:v>
                </c:pt>
                <c:pt idx="283" formatCode="0.00">
                  <c:v>1.740707222914772</c:v>
                </c:pt>
                <c:pt idx="284" formatCode="0.00">
                  <c:v>1.6206535430241447</c:v>
                </c:pt>
                <c:pt idx="285" formatCode="0.00">
                  <c:v>1.6569367131364945</c:v>
                </c:pt>
                <c:pt idx="286" formatCode="0.00">
                  <c:v>1.6250036071314546</c:v>
                </c:pt>
                <c:pt idx="287" formatCode="0.00">
                  <c:v>1.6615174285663912</c:v>
                </c:pt>
                <c:pt idx="288" formatCode="0.00">
                  <c:v>1.7398490991236941</c:v>
                </c:pt>
                <c:pt idx="289" formatCode="0.00">
                  <c:v>1.7266442779090148</c:v>
                </c:pt>
                <c:pt idx="290" formatCode="0.00">
                  <c:v>1.708704806050156</c:v>
                </c:pt>
                <c:pt idx="291" formatCode="0.00">
                  <c:v>1.7267872267141406</c:v>
                </c:pt>
                <c:pt idx="292" formatCode="0.00">
                  <c:v>1.7355953379839473</c:v>
                </c:pt>
                <c:pt idx="293" formatCode="0.00">
                  <c:v>1.67384663330109</c:v>
                </c:pt>
                <c:pt idx="294" formatCode="0.00">
                  <c:v>1.836566586340185</c:v>
                </c:pt>
                <c:pt idx="295" formatCode="0.00">
                  <c:v>1.8496493343811138</c:v>
                </c:pt>
                <c:pt idx="296" formatCode="0.00">
                  <c:v>1.8954898873438843</c:v>
                </c:pt>
                <c:pt idx="297" formatCode="0.00">
                  <c:v>1.8748325323784467</c:v>
                </c:pt>
                <c:pt idx="298" formatCode="0.00">
                  <c:v>1.9594688439612162</c:v>
                </c:pt>
                <c:pt idx="299" formatCode="0.00">
                  <c:v>2.0052217037245694</c:v>
                </c:pt>
                <c:pt idx="300" formatCode="0.00">
                  <c:v>2.0069496302888599</c:v>
                </c:pt>
                <c:pt idx="301" formatCode="0.00">
                  <c:v>2.0171760023021248</c:v>
                </c:pt>
                <c:pt idx="302" formatCode="0.00">
                  <c:v>2.0119218517634723</c:v>
                </c:pt>
                <c:pt idx="303" formatCode="0.00">
                  <c:v>2.0431648783384828</c:v>
                </c:pt>
                <c:pt idx="304" formatCode="0.00">
                  <c:v>2.0580792990559704</c:v>
                </c:pt>
                <c:pt idx="305">
                  <c:v>2.0806952391518676</c:v>
                </c:pt>
                <c:pt idx="306" formatCode="0.00">
                  <c:v>1.937258898110332</c:v>
                </c:pt>
                <c:pt idx="307" formatCode="0.00">
                  <c:v>1.9253763236502657</c:v>
                </c:pt>
                <c:pt idx="308" formatCode="0.00">
                  <c:v>1.8886414998193595</c:v>
                </c:pt>
                <c:pt idx="309" formatCode="0.00">
                  <c:v>1.833655931824536</c:v>
                </c:pt>
                <c:pt idx="310" formatCode="0.00">
                  <c:v>1.7793053899441629</c:v>
                </c:pt>
                <c:pt idx="311" formatCode="0.00">
                  <c:v>1.7932931267061982</c:v>
                </c:pt>
                <c:pt idx="312" formatCode="0.00">
                  <c:v>2.2467521736852185</c:v>
                </c:pt>
                <c:pt idx="313" formatCode="0.00">
                  <c:v>2.2105470538059988</c:v>
                </c:pt>
                <c:pt idx="314" formatCode="0.00">
                  <c:v>2.1804520954937976</c:v>
                </c:pt>
                <c:pt idx="315" formatCode="0.00">
                  <c:v>2.1452985687807793</c:v>
                </c:pt>
                <c:pt idx="316" formatCode="0.00">
                  <c:v>2.0912712683535486</c:v>
                </c:pt>
                <c:pt idx="317" formatCode="0.00">
                  <c:v>1.9997836854283726</c:v>
                </c:pt>
                <c:pt idx="318" formatCode="0.00">
                  <c:v>2.1820531454481311</c:v>
                </c:pt>
                <c:pt idx="319" formatCode="0.00">
                  <c:v>2.1928887599741551</c:v>
                </c:pt>
                <c:pt idx="320" formatCode="0.00">
                  <c:v>2.1044425578150117</c:v>
                </c:pt>
                <c:pt idx="321" formatCode="0.00">
                  <c:v>2.0753711333539355</c:v>
                </c:pt>
                <c:pt idx="322" formatCode="0.00">
                  <c:v>2.0396377105990466</c:v>
                </c:pt>
                <c:pt idx="323" formatCode="0.00">
                  <c:v>1.9646145762271681</c:v>
                </c:pt>
                <c:pt idx="324" formatCode="0.00">
                  <c:v>1.5006424264544949</c:v>
                </c:pt>
                <c:pt idx="325" formatCode="0.00">
                  <c:v>1.4854681141247985</c:v>
                </c:pt>
                <c:pt idx="326" formatCode="0.00">
                  <c:v>1.437329549953396</c:v>
                </c:pt>
                <c:pt idx="327" formatCode="0.00">
                  <c:v>1.3804882807373864</c:v>
                </c:pt>
                <c:pt idx="328" formatCode="0.00">
                  <c:v>1.397895900284555</c:v>
                </c:pt>
                <c:pt idx="329" formatCode="0.00">
                  <c:v>1.3795737122554272</c:v>
                </c:pt>
                <c:pt idx="330" formatCode="0.00">
                  <c:v>1.3648024251620456</c:v>
                </c:pt>
                <c:pt idx="331" formatCode="0.00">
                  <c:v>1.3406291063005096</c:v>
                </c:pt>
                <c:pt idx="332" formatCode="0.00">
                  <c:v>1.3467242604214096</c:v>
                </c:pt>
                <c:pt idx="333" formatCode="0.00">
                  <c:v>1.3324643796241955</c:v>
                </c:pt>
                <c:pt idx="334" formatCode="0.00">
                  <c:v>1.3771252568155796</c:v>
                </c:pt>
                <c:pt idx="335" formatCode="0.00">
                  <c:v>1.3764559786285562</c:v>
                </c:pt>
                <c:pt idx="336" formatCode="0.00">
                  <c:v>1.4420180930443183</c:v>
                </c:pt>
                <c:pt idx="337" formatCode="0.00">
                  <c:v>1.4433296859874432</c:v>
                </c:pt>
                <c:pt idx="338" formatCode="0.00">
                  <c:v>1.4477635079220084</c:v>
                </c:pt>
                <c:pt idx="339" formatCode="0.00">
                  <c:v>1.6511992318483926</c:v>
                </c:pt>
                <c:pt idx="340" formatCode="0.0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 formatCode="0.00">
                  <c:v>1.9498681557146247</c:v>
                </c:pt>
                <c:pt idx="349" formatCode="0.00">
                  <c:v>2.0022401154099239</c:v>
                </c:pt>
                <c:pt idx="350" formatCode="0.00">
                  <c:v>2.0635191561814983</c:v>
                </c:pt>
                <c:pt idx="351" formatCode="0.00">
                  <c:v>1.985516657800825</c:v>
                </c:pt>
                <c:pt idx="352" formatCode="0.00">
                  <c:v>1.9685686252594141</c:v>
                </c:pt>
                <c:pt idx="353" formatCode="0.00">
                  <c:v>1.8480922291414477</c:v>
                </c:pt>
                <c:pt idx="354" formatCode="0.00">
                  <c:v>1.8388042685507759</c:v>
                </c:pt>
                <c:pt idx="355" formatCode="0.00">
                  <c:v>1.8537127775819502</c:v>
                </c:pt>
                <c:pt idx="356" formatCode="0.00">
                  <c:v>1.6020343650729332</c:v>
                </c:pt>
                <c:pt idx="357" formatCode="0.00">
                  <c:v>1.6188780242678107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64-4B94-BD89-330197F29DFF}"/>
            </c:ext>
          </c:extLst>
        </c:ser>
        <c:ser>
          <c:idx val="2"/>
          <c:order val="1"/>
          <c:tx>
            <c:strRef>
              <c:f>'G3.2'!$C$1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'G3.2'!$A$2:$A$380</c:f>
              <c:numCache>
                <c:formatCode>mmm\-yy</c:formatCode>
                <c:ptCount val="37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'G3.2'!$C$2:$C$380</c:f>
              <c:numCache>
                <c:formatCode>0.0</c:formatCode>
                <c:ptCount val="379"/>
                <c:pt idx="357">
                  <c:v>1.6188780242678107</c:v>
                </c:pt>
                <c:pt idx="358">
                  <c:v>1.5957038221454742</c:v>
                </c:pt>
                <c:pt idx="359">
                  <c:v>1.5725296200231376</c:v>
                </c:pt>
                <c:pt idx="360">
                  <c:v>1.5493554179008009</c:v>
                </c:pt>
                <c:pt idx="361">
                  <c:v>1.3284439755135424</c:v>
                </c:pt>
                <c:pt idx="362">
                  <c:v>1.1075325331262837</c:v>
                </c:pt>
                <c:pt idx="363">
                  <c:v>0.88662109073902506</c:v>
                </c:pt>
                <c:pt idx="364">
                  <c:v>0.52714991683812829</c:v>
                </c:pt>
                <c:pt idx="365">
                  <c:v>0.16767874293723162</c:v>
                </c:pt>
                <c:pt idx="366">
                  <c:v>-0.19179243096366511</c:v>
                </c:pt>
                <c:pt idx="367">
                  <c:v>-0.47283830774415309</c:v>
                </c:pt>
                <c:pt idx="368">
                  <c:v>-0.75388418452464112</c:v>
                </c:pt>
                <c:pt idx="369">
                  <c:v>-1.0349300613051291</c:v>
                </c:pt>
                <c:pt idx="370">
                  <c:v>-1.4450891789809326</c:v>
                </c:pt>
                <c:pt idx="371">
                  <c:v>-1.8552482966567359</c:v>
                </c:pt>
                <c:pt idx="372">
                  <c:v>-2.2654074143325391</c:v>
                </c:pt>
                <c:pt idx="373" formatCode="General">
                  <c:v>-2.4863337276904853</c:v>
                </c:pt>
                <c:pt idx="374" formatCode="General">
                  <c:v>-2.707260041048432</c:v>
                </c:pt>
                <c:pt idx="375" formatCode="General">
                  <c:v>-2.9281863544063786</c:v>
                </c:pt>
                <c:pt idx="376" formatCode="General">
                  <c:v>-2.8198329398905617</c:v>
                </c:pt>
                <c:pt idx="377" formatCode="General">
                  <c:v>-2.7114795253747452</c:v>
                </c:pt>
                <c:pt idx="378" formatCode="General">
                  <c:v>-2.6031261108589288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64-4B94-BD89-330197F29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766976"/>
        <c:axId val="661767536"/>
      </c:lineChart>
      <c:dateAx>
        <c:axId val="661766976"/>
        <c:scaling>
          <c:orientation val="minMax"/>
          <c:min val="35794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61767536"/>
        <c:crosses val="autoZero"/>
        <c:auto val="1"/>
        <c:lblOffset val="100"/>
        <c:baseTimeUnit val="months"/>
        <c:majorUnit val="36"/>
        <c:majorTimeUnit val="months"/>
      </c:dateAx>
      <c:valAx>
        <c:axId val="661767536"/>
        <c:scaling>
          <c:orientation val="minMax"/>
          <c:max val="3"/>
          <c:min val="-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617669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9045666852907879"/>
          <c:h val="0.66219932927877501"/>
        </c:manualLayout>
      </c:layout>
      <c:lineChart>
        <c:grouping val="standard"/>
        <c:varyColors val="0"/>
        <c:ser>
          <c:idx val="0"/>
          <c:order val="0"/>
          <c:tx>
            <c:strRef>
              <c:f>'G3.3'!$B$1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'G3.3'!$A$2:$A$957</c:f>
              <c:numCache>
                <c:formatCode>mmm\-yy</c:formatCode>
                <c:ptCount val="956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7">
                  <c:v>43891</c:v>
                </c:pt>
                <c:pt idx="358">
                  <c:v>43983</c:v>
                </c:pt>
                <c:pt idx="359">
                  <c:v>44075</c:v>
                </c:pt>
                <c:pt idx="360">
                  <c:v>44166</c:v>
                </c:pt>
                <c:pt idx="361">
                  <c:v>44256</c:v>
                </c:pt>
                <c:pt idx="362">
                  <c:v>44348</c:v>
                </c:pt>
                <c:pt idx="363">
                  <c:v>44440</c:v>
                </c:pt>
                <c:pt idx="364">
                  <c:v>44531</c:v>
                </c:pt>
              </c:numCache>
            </c:numRef>
          </c:cat>
          <c:val>
            <c:numRef>
              <c:f>'G3.3'!$B$2:$B$957</c:f>
              <c:numCache>
                <c:formatCode>0.0</c:formatCode>
                <c:ptCount val="956"/>
                <c:pt idx="12">
                  <c:v>-9.4860830738648598</c:v>
                </c:pt>
                <c:pt idx="13">
                  <c:v>-9.2072117119604719</c:v>
                </c:pt>
                <c:pt idx="14">
                  <c:v>-10.755864669154736</c:v>
                </c:pt>
                <c:pt idx="15">
                  <c:v>-10.254968769867091</c:v>
                </c:pt>
                <c:pt idx="16">
                  <c:v>-9.1036625629118628</c:v>
                </c:pt>
                <c:pt idx="17">
                  <c:v>-8.6704133267930246</c:v>
                </c:pt>
                <c:pt idx="18">
                  <c:v>-6.5156476227956279</c:v>
                </c:pt>
                <c:pt idx="19">
                  <c:v>-7.3688164912884986</c:v>
                </c:pt>
                <c:pt idx="20">
                  <c:v>-6.191183772272046</c:v>
                </c:pt>
                <c:pt idx="21">
                  <c:v>-3.737984875118594</c:v>
                </c:pt>
                <c:pt idx="22">
                  <c:v>-2.0922673901864197</c:v>
                </c:pt>
                <c:pt idx="23">
                  <c:v>-1.9149436341739268</c:v>
                </c:pt>
                <c:pt idx="24">
                  <c:v>-1.2107563745883065</c:v>
                </c:pt>
                <c:pt idx="25">
                  <c:v>-1.3378765613178967</c:v>
                </c:pt>
                <c:pt idx="26">
                  <c:v>0.50264432919462365</c:v>
                </c:pt>
                <c:pt idx="27">
                  <c:v>1.562752751436336</c:v>
                </c:pt>
                <c:pt idx="28">
                  <c:v>3.3628064465276886</c:v>
                </c:pt>
                <c:pt idx="29">
                  <c:v>6.0042554586745789</c:v>
                </c:pt>
                <c:pt idx="30">
                  <c:v>8.6852952510556811</c:v>
                </c:pt>
                <c:pt idx="31">
                  <c:v>10.859940542229097</c:v>
                </c:pt>
                <c:pt idx="32">
                  <c:v>12.947815065383539</c:v>
                </c:pt>
                <c:pt idx="33">
                  <c:v>15.38399747990702</c:v>
                </c:pt>
                <c:pt idx="34">
                  <c:v>17.072850179253685</c:v>
                </c:pt>
                <c:pt idx="35">
                  <c:v>20.690453035259182</c:v>
                </c:pt>
                <c:pt idx="36">
                  <c:v>22.861036544961678</c:v>
                </c:pt>
                <c:pt idx="37">
                  <c:v>24.96235689955677</c:v>
                </c:pt>
                <c:pt idx="38">
                  <c:v>25.266433250077736</c:v>
                </c:pt>
                <c:pt idx="39">
                  <c:v>25.09689069399823</c:v>
                </c:pt>
                <c:pt idx="40">
                  <c:v>25.01162766414491</c:v>
                </c:pt>
                <c:pt idx="41">
                  <c:v>24.475183200784102</c:v>
                </c:pt>
                <c:pt idx="42">
                  <c:v>24.022890232300973</c:v>
                </c:pt>
                <c:pt idx="43">
                  <c:v>24.948706289236888</c:v>
                </c:pt>
                <c:pt idx="44">
                  <c:v>23.860153072531752</c:v>
                </c:pt>
                <c:pt idx="45">
                  <c:v>21.393941688738295</c:v>
                </c:pt>
                <c:pt idx="46">
                  <c:v>20.825501290431838</c:v>
                </c:pt>
                <c:pt idx="47">
                  <c:v>19.364998854078408</c:v>
                </c:pt>
                <c:pt idx="48">
                  <c:v>18.644581676004268</c:v>
                </c:pt>
                <c:pt idx="49">
                  <c:v>18.409123146696714</c:v>
                </c:pt>
                <c:pt idx="50">
                  <c:v>19.180646514234855</c:v>
                </c:pt>
                <c:pt idx="51">
                  <c:v>20.019449023927272</c:v>
                </c:pt>
                <c:pt idx="52">
                  <c:v>19.003730001099495</c:v>
                </c:pt>
                <c:pt idx="53">
                  <c:v>18.680113452091064</c:v>
                </c:pt>
                <c:pt idx="54">
                  <c:v>17.235057784193675</c:v>
                </c:pt>
                <c:pt idx="55">
                  <c:v>18.797887690122963</c:v>
                </c:pt>
                <c:pt idx="56">
                  <c:v>18.850449716385675</c:v>
                </c:pt>
                <c:pt idx="57">
                  <c:v>20.097724736785061</c:v>
                </c:pt>
                <c:pt idx="58">
                  <c:v>19.504786530289977</c:v>
                </c:pt>
                <c:pt idx="59">
                  <c:v>19.521266737538092</c:v>
                </c:pt>
                <c:pt idx="60">
                  <c:v>19.87144083144825</c:v>
                </c:pt>
                <c:pt idx="61">
                  <c:v>18.893369174090214</c:v>
                </c:pt>
                <c:pt idx="62">
                  <c:v>18.928850353929572</c:v>
                </c:pt>
                <c:pt idx="63">
                  <c:v>17.999543541309482</c:v>
                </c:pt>
                <c:pt idx="64">
                  <c:v>17.928226826790361</c:v>
                </c:pt>
                <c:pt idx="65">
                  <c:v>16.704932897893499</c:v>
                </c:pt>
                <c:pt idx="66">
                  <c:v>16.410484176947236</c:v>
                </c:pt>
                <c:pt idx="67">
                  <c:v>15.047500711972539</c:v>
                </c:pt>
                <c:pt idx="68">
                  <c:v>13.860038536146725</c:v>
                </c:pt>
                <c:pt idx="69">
                  <c:v>12.794581984113428</c:v>
                </c:pt>
                <c:pt idx="70">
                  <c:v>11.887151767805882</c:v>
                </c:pt>
                <c:pt idx="71">
                  <c:v>11.232920225680076</c:v>
                </c:pt>
                <c:pt idx="72">
                  <c:v>10.113174251965805</c:v>
                </c:pt>
                <c:pt idx="73">
                  <c:v>8.6092250226679887</c:v>
                </c:pt>
                <c:pt idx="74">
                  <c:v>6.4946349585228713</c:v>
                </c:pt>
                <c:pt idx="75">
                  <c:v>4.7164958356921582</c:v>
                </c:pt>
                <c:pt idx="76">
                  <c:v>2.5703343244975363</c:v>
                </c:pt>
                <c:pt idx="77">
                  <c:v>2.2768928327571158</c:v>
                </c:pt>
                <c:pt idx="78">
                  <c:v>2.9813346269995877</c:v>
                </c:pt>
                <c:pt idx="79">
                  <c:v>3.2853834909026824</c:v>
                </c:pt>
                <c:pt idx="80">
                  <c:v>4.2557008325744716</c:v>
                </c:pt>
                <c:pt idx="81">
                  <c:v>3.9054284428419184</c:v>
                </c:pt>
                <c:pt idx="82">
                  <c:v>3.6431026116114484</c:v>
                </c:pt>
                <c:pt idx="83">
                  <c:v>3.7197903167862201</c:v>
                </c:pt>
                <c:pt idx="84">
                  <c:v>5.1595956905880147</c:v>
                </c:pt>
                <c:pt idx="85">
                  <c:v>5.4249338482450282</c:v>
                </c:pt>
                <c:pt idx="86">
                  <c:v>5.9770848134029553</c:v>
                </c:pt>
                <c:pt idx="87">
                  <c:v>7.3604756873060451</c:v>
                </c:pt>
                <c:pt idx="88">
                  <c:v>9.4508964600044099</c:v>
                </c:pt>
                <c:pt idx="89">
                  <c:v>9.5813990432088261</c:v>
                </c:pt>
                <c:pt idx="90">
                  <c:v>9.0611456747968777</c:v>
                </c:pt>
                <c:pt idx="91">
                  <c:v>9.5542336892412649</c:v>
                </c:pt>
                <c:pt idx="92">
                  <c:v>8.9810276967140048</c:v>
                </c:pt>
                <c:pt idx="93">
                  <c:v>7.9679908257201504</c:v>
                </c:pt>
                <c:pt idx="94">
                  <c:v>7.3868606427702543</c:v>
                </c:pt>
                <c:pt idx="95">
                  <c:v>7.3712085268160754</c:v>
                </c:pt>
                <c:pt idx="96">
                  <c:v>4.1374503732370282</c:v>
                </c:pt>
                <c:pt idx="97">
                  <c:v>3.8381223403493925</c:v>
                </c:pt>
                <c:pt idx="98">
                  <c:v>3.7538543692071435</c:v>
                </c:pt>
                <c:pt idx="99">
                  <c:v>2.9427500257591443</c:v>
                </c:pt>
                <c:pt idx="100">
                  <c:v>-0.1937038205353403</c:v>
                </c:pt>
                <c:pt idx="101">
                  <c:v>-1.8834548355211145</c:v>
                </c:pt>
                <c:pt idx="102">
                  <c:v>-5.1958579662135129</c:v>
                </c:pt>
                <c:pt idx="103">
                  <c:v>-7.239373052036246</c:v>
                </c:pt>
                <c:pt idx="104">
                  <c:v>-8.3951182449388142</c:v>
                </c:pt>
                <c:pt idx="105">
                  <c:v>-8.2593344384661815</c:v>
                </c:pt>
                <c:pt idx="106">
                  <c:v>-8.1182287796336183</c:v>
                </c:pt>
                <c:pt idx="107">
                  <c:v>-9.22406479341692</c:v>
                </c:pt>
                <c:pt idx="108">
                  <c:v>-9.5587160081456961</c:v>
                </c:pt>
                <c:pt idx="109">
                  <c:v>-10.198688337702377</c:v>
                </c:pt>
                <c:pt idx="110">
                  <c:v>-12.479541276220585</c:v>
                </c:pt>
                <c:pt idx="111">
                  <c:v>-12.414586991809495</c:v>
                </c:pt>
                <c:pt idx="112">
                  <c:v>-12.696822969193079</c:v>
                </c:pt>
                <c:pt idx="113">
                  <c:v>-12.24856043571979</c:v>
                </c:pt>
                <c:pt idx="114">
                  <c:v>-12.229669437695511</c:v>
                </c:pt>
                <c:pt idx="115">
                  <c:v>-13.489346130604673</c:v>
                </c:pt>
                <c:pt idx="116">
                  <c:v>-15.952655159515118</c:v>
                </c:pt>
                <c:pt idx="117">
                  <c:v>-17.538001891113485</c:v>
                </c:pt>
                <c:pt idx="118">
                  <c:v>-17.398385081459356</c:v>
                </c:pt>
                <c:pt idx="119">
                  <c:v>-16.836175750494718</c:v>
                </c:pt>
                <c:pt idx="120">
                  <c:v>-15.612772755893989</c:v>
                </c:pt>
                <c:pt idx="121">
                  <c:v>-15.360148310633681</c:v>
                </c:pt>
                <c:pt idx="122">
                  <c:v>-15.167770457734985</c:v>
                </c:pt>
                <c:pt idx="123">
                  <c:v>-16.070522474008499</c:v>
                </c:pt>
                <c:pt idx="124">
                  <c:v>-16.287187945840088</c:v>
                </c:pt>
                <c:pt idx="125">
                  <c:v>-16.800155225384838</c:v>
                </c:pt>
                <c:pt idx="126">
                  <c:v>-15.174108861888701</c:v>
                </c:pt>
                <c:pt idx="127">
                  <c:v>-14.015754328368713</c:v>
                </c:pt>
                <c:pt idx="128">
                  <c:v>-10.266007380501662</c:v>
                </c:pt>
                <c:pt idx="129">
                  <c:v>-8.6525320537617407</c:v>
                </c:pt>
                <c:pt idx="130">
                  <c:v>-9.6968114848297482</c:v>
                </c:pt>
                <c:pt idx="131">
                  <c:v>-9.6443160558337464</c:v>
                </c:pt>
                <c:pt idx="132">
                  <c:v>-8.7820042722617675</c:v>
                </c:pt>
                <c:pt idx="133">
                  <c:v>-8.9205242047018736</c:v>
                </c:pt>
                <c:pt idx="134">
                  <c:v>-7.9245588890513696</c:v>
                </c:pt>
                <c:pt idx="135">
                  <c:v>-8.1741291124958764</c:v>
                </c:pt>
                <c:pt idx="136">
                  <c:v>-6.1797507552357462</c:v>
                </c:pt>
                <c:pt idx="137">
                  <c:v>-5.388402679660298</c:v>
                </c:pt>
                <c:pt idx="138">
                  <c:v>-6.3533897617609192</c:v>
                </c:pt>
                <c:pt idx="139">
                  <c:v>-6.4744892986199005</c:v>
                </c:pt>
                <c:pt idx="140">
                  <c:v>-5.6228881942795965</c:v>
                </c:pt>
                <c:pt idx="141">
                  <c:v>-5.2375195213889008</c:v>
                </c:pt>
                <c:pt idx="142">
                  <c:v>-4.123028373031989</c:v>
                </c:pt>
                <c:pt idx="143">
                  <c:v>-5.204910210500846</c:v>
                </c:pt>
                <c:pt idx="144">
                  <c:v>-5.5445735614134017</c:v>
                </c:pt>
                <c:pt idx="145">
                  <c:v>-3.7209843346686866</c:v>
                </c:pt>
                <c:pt idx="146">
                  <c:v>-3.131999897260207</c:v>
                </c:pt>
                <c:pt idx="147">
                  <c:v>-1.8829604475579576</c:v>
                </c:pt>
                <c:pt idx="148">
                  <c:v>-2.0833660022056999</c:v>
                </c:pt>
                <c:pt idx="149">
                  <c:v>-3.0596057891497663</c:v>
                </c:pt>
                <c:pt idx="150">
                  <c:v>-1.2666745716203187</c:v>
                </c:pt>
                <c:pt idx="151">
                  <c:v>-9.1635110967513977E-2</c:v>
                </c:pt>
                <c:pt idx="152">
                  <c:v>0.29815627639804276</c:v>
                </c:pt>
                <c:pt idx="153">
                  <c:v>0.77932573398222793</c:v>
                </c:pt>
                <c:pt idx="154">
                  <c:v>1.5147405511127143</c:v>
                </c:pt>
                <c:pt idx="155">
                  <c:v>2.7896685807867749</c:v>
                </c:pt>
                <c:pt idx="156">
                  <c:v>0.86390528891433505</c:v>
                </c:pt>
                <c:pt idx="157">
                  <c:v>-0.19939969638183008</c:v>
                </c:pt>
                <c:pt idx="158">
                  <c:v>0.10674611856291705</c:v>
                </c:pt>
                <c:pt idx="159">
                  <c:v>-0.27150942813256584</c:v>
                </c:pt>
                <c:pt idx="160">
                  <c:v>1.3281628937333423</c:v>
                </c:pt>
                <c:pt idx="161">
                  <c:v>1.4782979710358246</c:v>
                </c:pt>
                <c:pt idx="162">
                  <c:v>-0.18570005354816566</c:v>
                </c:pt>
                <c:pt idx="163">
                  <c:v>4.7928106716286001</c:v>
                </c:pt>
                <c:pt idx="164">
                  <c:v>5.1537084451060311</c:v>
                </c:pt>
                <c:pt idx="165">
                  <c:v>3.88013431147467</c:v>
                </c:pt>
                <c:pt idx="166">
                  <c:v>4.7886731494748425</c:v>
                </c:pt>
                <c:pt idx="167">
                  <c:v>5.7166260664762714</c:v>
                </c:pt>
                <c:pt idx="168">
                  <c:v>7.9480204599741366</c:v>
                </c:pt>
                <c:pt idx="169">
                  <c:v>9.2046418968016361</c:v>
                </c:pt>
                <c:pt idx="170">
                  <c:v>9.5175300514910752</c:v>
                </c:pt>
                <c:pt idx="171">
                  <c:v>9.8629099964769864</c:v>
                </c:pt>
                <c:pt idx="172">
                  <c:v>9.5629228996081395</c:v>
                </c:pt>
                <c:pt idx="173">
                  <c:v>11.178008775254234</c:v>
                </c:pt>
                <c:pt idx="174">
                  <c:v>12.101886194960176</c:v>
                </c:pt>
                <c:pt idx="175">
                  <c:v>7.1905984509455401</c:v>
                </c:pt>
                <c:pt idx="176">
                  <c:v>7.246578992676489</c:v>
                </c:pt>
                <c:pt idx="177">
                  <c:v>9.7794055955429329</c:v>
                </c:pt>
                <c:pt idx="178">
                  <c:v>10.016912839083281</c:v>
                </c:pt>
                <c:pt idx="179">
                  <c:v>9.7850842260008832</c:v>
                </c:pt>
                <c:pt idx="180">
                  <c:v>10.755513894741163</c:v>
                </c:pt>
                <c:pt idx="181">
                  <c:v>9.8561139165742375</c:v>
                </c:pt>
                <c:pt idx="182">
                  <c:v>9.2420325016150606</c:v>
                </c:pt>
                <c:pt idx="183">
                  <c:v>8.9430751965602582</c:v>
                </c:pt>
                <c:pt idx="184">
                  <c:v>9.1254488874900286</c:v>
                </c:pt>
                <c:pt idx="185">
                  <c:v>9.5562330380844607</c:v>
                </c:pt>
                <c:pt idx="186">
                  <c:v>11.790425260347014</c:v>
                </c:pt>
                <c:pt idx="187">
                  <c:v>13.351240335789537</c:v>
                </c:pt>
                <c:pt idx="188">
                  <c:v>15.18659106503344</c:v>
                </c:pt>
                <c:pt idx="189">
                  <c:v>14.099461936529956</c:v>
                </c:pt>
                <c:pt idx="190">
                  <c:v>16.327766419534218</c:v>
                </c:pt>
                <c:pt idx="191">
                  <c:v>18.954748513487619</c:v>
                </c:pt>
                <c:pt idx="192">
                  <c:v>20.771148562727081</c:v>
                </c:pt>
                <c:pt idx="193">
                  <c:v>22.28458994710536</c:v>
                </c:pt>
                <c:pt idx="194">
                  <c:v>24.014356297439043</c:v>
                </c:pt>
                <c:pt idx="195">
                  <c:v>26.041805493854795</c:v>
                </c:pt>
                <c:pt idx="196">
                  <c:v>26.884152156655581</c:v>
                </c:pt>
                <c:pt idx="197">
                  <c:v>28.059774240093695</c:v>
                </c:pt>
                <c:pt idx="198">
                  <c:v>27.341322425801941</c:v>
                </c:pt>
                <c:pt idx="199">
                  <c:v>26.708487577396788</c:v>
                </c:pt>
                <c:pt idx="200">
                  <c:v>26.218698224880299</c:v>
                </c:pt>
                <c:pt idx="201">
                  <c:v>27.786588641010511</c:v>
                </c:pt>
                <c:pt idx="202">
                  <c:v>25.18672011344405</c:v>
                </c:pt>
                <c:pt idx="203">
                  <c:v>24.317025759256406</c:v>
                </c:pt>
                <c:pt idx="204">
                  <c:v>22.612615983193795</c:v>
                </c:pt>
                <c:pt idx="205">
                  <c:v>22.172891520406136</c:v>
                </c:pt>
                <c:pt idx="206">
                  <c:v>22.887959335658415</c:v>
                </c:pt>
                <c:pt idx="207">
                  <c:v>22.712432869783616</c:v>
                </c:pt>
                <c:pt idx="208">
                  <c:v>23.148154102814701</c:v>
                </c:pt>
                <c:pt idx="209">
                  <c:v>22.124892388833551</c:v>
                </c:pt>
                <c:pt idx="210">
                  <c:v>20.157043446069455</c:v>
                </c:pt>
                <c:pt idx="211">
                  <c:v>18.735025307016784</c:v>
                </c:pt>
                <c:pt idx="212">
                  <c:v>17.096900889465161</c:v>
                </c:pt>
                <c:pt idx="213">
                  <c:v>16.147256702653067</c:v>
                </c:pt>
                <c:pt idx="214">
                  <c:v>15.505215135856565</c:v>
                </c:pt>
                <c:pt idx="215">
                  <c:v>12.890810142381181</c:v>
                </c:pt>
                <c:pt idx="216">
                  <c:v>12.688808977122124</c:v>
                </c:pt>
                <c:pt idx="217">
                  <c:v>11.635566190600844</c:v>
                </c:pt>
                <c:pt idx="218">
                  <c:v>10.424755741676183</c:v>
                </c:pt>
                <c:pt idx="219">
                  <c:v>10.709632313449413</c:v>
                </c:pt>
                <c:pt idx="220">
                  <c:v>10.633765538683114</c:v>
                </c:pt>
                <c:pt idx="221">
                  <c:v>10.179709335238796</c:v>
                </c:pt>
                <c:pt idx="222">
                  <c:v>9.2785041346812527</c:v>
                </c:pt>
                <c:pt idx="223">
                  <c:v>9.3931320755247008</c:v>
                </c:pt>
                <c:pt idx="224">
                  <c:v>9.0065075586073675</c:v>
                </c:pt>
                <c:pt idx="225">
                  <c:v>7.8200839587053705</c:v>
                </c:pt>
                <c:pt idx="226">
                  <c:v>7.1752494670957567</c:v>
                </c:pt>
                <c:pt idx="227">
                  <c:v>8.4779517388203551</c:v>
                </c:pt>
                <c:pt idx="228">
                  <c:v>7.2016804592530903</c:v>
                </c:pt>
                <c:pt idx="229">
                  <c:v>6.2301178822882886</c:v>
                </c:pt>
                <c:pt idx="230">
                  <c:v>3.7199045336133718</c:v>
                </c:pt>
                <c:pt idx="231">
                  <c:v>1.3150925899519272</c:v>
                </c:pt>
                <c:pt idx="232">
                  <c:v>-0.2901893609720485</c:v>
                </c:pt>
                <c:pt idx="233">
                  <c:v>-0.96583330562587388</c:v>
                </c:pt>
                <c:pt idx="234">
                  <c:v>0.33179792979232126</c:v>
                </c:pt>
                <c:pt idx="235">
                  <c:v>0.21159647709505514</c:v>
                </c:pt>
                <c:pt idx="236">
                  <c:v>0.68309078334334306</c:v>
                </c:pt>
                <c:pt idx="237">
                  <c:v>1.6420061218133775</c:v>
                </c:pt>
                <c:pt idx="238">
                  <c:v>2.0490903867373733</c:v>
                </c:pt>
                <c:pt idx="239">
                  <c:v>1.9196806283412693</c:v>
                </c:pt>
                <c:pt idx="240">
                  <c:v>3.1118831259809188</c:v>
                </c:pt>
                <c:pt idx="241">
                  <c:v>4.0921780560711607</c:v>
                </c:pt>
                <c:pt idx="242">
                  <c:v>6.9080813146760622</c:v>
                </c:pt>
                <c:pt idx="243">
                  <c:v>9.4907475841283571</c:v>
                </c:pt>
                <c:pt idx="244">
                  <c:v>10.707495418587886</c:v>
                </c:pt>
                <c:pt idx="245">
                  <c:v>13.408189615063716</c:v>
                </c:pt>
                <c:pt idx="246">
                  <c:v>13.12550833439694</c:v>
                </c:pt>
                <c:pt idx="247">
                  <c:v>13.23140663034299</c:v>
                </c:pt>
                <c:pt idx="248">
                  <c:v>15.231029950137387</c:v>
                </c:pt>
                <c:pt idx="249">
                  <c:v>16.622845146527233</c:v>
                </c:pt>
                <c:pt idx="250">
                  <c:v>18.261867492980045</c:v>
                </c:pt>
                <c:pt idx="251">
                  <c:v>19.292275862862663</c:v>
                </c:pt>
                <c:pt idx="252">
                  <c:v>18.885706441333383</c:v>
                </c:pt>
                <c:pt idx="253">
                  <c:v>19.490794135595181</c:v>
                </c:pt>
                <c:pt idx="254">
                  <c:v>19.820644794373621</c:v>
                </c:pt>
                <c:pt idx="255">
                  <c:v>18.90583513405182</c:v>
                </c:pt>
                <c:pt idx="256">
                  <c:v>17.99318132001606</c:v>
                </c:pt>
                <c:pt idx="257">
                  <c:v>17.517362141513292</c:v>
                </c:pt>
                <c:pt idx="258">
                  <c:v>17.970437885475032</c:v>
                </c:pt>
                <c:pt idx="259">
                  <c:v>17.747912740311577</c:v>
                </c:pt>
                <c:pt idx="260">
                  <c:v>16.245795138707784</c:v>
                </c:pt>
                <c:pt idx="261">
                  <c:v>15.974228970592819</c:v>
                </c:pt>
                <c:pt idx="262">
                  <c:v>15.379501139763585</c:v>
                </c:pt>
                <c:pt idx="263">
                  <c:v>14.305748692283448</c:v>
                </c:pt>
                <c:pt idx="264">
                  <c:v>14.240314476922</c:v>
                </c:pt>
                <c:pt idx="265">
                  <c:v>13.827056644409774</c:v>
                </c:pt>
                <c:pt idx="266">
                  <c:v>12.752272906910589</c:v>
                </c:pt>
                <c:pt idx="267">
                  <c:v>11.755012384622464</c:v>
                </c:pt>
                <c:pt idx="268">
                  <c:v>11.814800121768187</c:v>
                </c:pt>
                <c:pt idx="269">
                  <c:v>11.486162670267985</c:v>
                </c:pt>
                <c:pt idx="270">
                  <c:v>12.467098638707741</c:v>
                </c:pt>
                <c:pt idx="271">
                  <c:v>13.114053683706439</c:v>
                </c:pt>
                <c:pt idx="272">
                  <c:v>13.324205977334014</c:v>
                </c:pt>
                <c:pt idx="273">
                  <c:v>12.72851376771893</c:v>
                </c:pt>
                <c:pt idx="274">
                  <c:v>12.688271003212993</c:v>
                </c:pt>
                <c:pt idx="275">
                  <c:v>12.788947886491876</c:v>
                </c:pt>
                <c:pt idx="276">
                  <c:v>13.33006944224595</c:v>
                </c:pt>
                <c:pt idx="277">
                  <c:v>12.934789123035429</c:v>
                </c:pt>
                <c:pt idx="278">
                  <c:v>13.292473026927709</c:v>
                </c:pt>
                <c:pt idx="279">
                  <c:v>13.460125016233771</c:v>
                </c:pt>
                <c:pt idx="280">
                  <c:v>13.387104115753768</c:v>
                </c:pt>
                <c:pt idx="281">
                  <c:v>12.441522277640482</c:v>
                </c:pt>
                <c:pt idx="282">
                  <c:v>11.39407802186383</c:v>
                </c:pt>
                <c:pt idx="283">
                  <c:v>11.81733546655539</c:v>
                </c:pt>
                <c:pt idx="284">
                  <c:v>11.968071950913339</c:v>
                </c:pt>
                <c:pt idx="285">
                  <c:v>11.798897149370813</c:v>
                </c:pt>
                <c:pt idx="286">
                  <c:v>11.768741017685148</c:v>
                </c:pt>
                <c:pt idx="287">
                  <c:v>11.424042449096095</c:v>
                </c:pt>
                <c:pt idx="288">
                  <c:v>11.038510065888453</c:v>
                </c:pt>
                <c:pt idx="289">
                  <c:v>10.730548923079407</c:v>
                </c:pt>
                <c:pt idx="290">
                  <c:v>10.19391633090796</c:v>
                </c:pt>
                <c:pt idx="291">
                  <c:v>9.8380017510644855</c:v>
                </c:pt>
                <c:pt idx="292">
                  <c:v>9.785312752125531</c:v>
                </c:pt>
                <c:pt idx="293">
                  <c:v>10.393173707142655</c:v>
                </c:pt>
                <c:pt idx="294">
                  <c:v>11.144754903280884</c:v>
                </c:pt>
                <c:pt idx="295">
                  <c:v>12.093224801817248</c:v>
                </c:pt>
                <c:pt idx="296">
                  <c:v>11.833369567959174</c:v>
                </c:pt>
                <c:pt idx="297">
                  <c:v>11.832402768569118</c:v>
                </c:pt>
                <c:pt idx="298">
                  <c:v>10.670265555942571</c:v>
                </c:pt>
                <c:pt idx="299">
                  <c:v>11.213369224022006</c:v>
                </c:pt>
                <c:pt idx="300">
                  <c:v>11.288394627001775</c:v>
                </c:pt>
                <c:pt idx="301">
                  <c:v>12.346962179690934</c:v>
                </c:pt>
                <c:pt idx="302">
                  <c:v>13.639939255053291</c:v>
                </c:pt>
                <c:pt idx="303">
                  <c:v>12.638403278479338</c:v>
                </c:pt>
                <c:pt idx="304">
                  <c:v>11.577630904954583</c:v>
                </c:pt>
                <c:pt idx="305">
                  <c:v>10.321462463614273</c:v>
                </c:pt>
                <c:pt idx="306">
                  <c:v>8.6588105999698008</c:v>
                </c:pt>
                <c:pt idx="307">
                  <c:v>6.7069548180449301</c:v>
                </c:pt>
                <c:pt idx="308">
                  <c:v>6.1664156177559271</c:v>
                </c:pt>
                <c:pt idx="309">
                  <c:v>4.5086738010724714</c:v>
                </c:pt>
                <c:pt idx="310">
                  <c:v>4.7220657159027013</c:v>
                </c:pt>
                <c:pt idx="311">
                  <c:v>4.1484440364417452</c:v>
                </c:pt>
                <c:pt idx="312">
                  <c:v>2.7402803183215418</c:v>
                </c:pt>
                <c:pt idx="313">
                  <c:v>1.8602994411329066</c:v>
                </c:pt>
                <c:pt idx="314">
                  <c:v>0.77921956030493345</c:v>
                </c:pt>
                <c:pt idx="315">
                  <c:v>1.372304511450495</c:v>
                </c:pt>
                <c:pt idx="316">
                  <c:v>1.9814491823360925</c:v>
                </c:pt>
                <c:pt idx="317">
                  <c:v>2.0274714015619866</c:v>
                </c:pt>
                <c:pt idx="318">
                  <c:v>1.8352616015903322</c:v>
                </c:pt>
                <c:pt idx="319">
                  <c:v>1.2407206700278506</c:v>
                </c:pt>
                <c:pt idx="320">
                  <c:v>1.2283537768847275</c:v>
                </c:pt>
                <c:pt idx="321">
                  <c:v>2.3530662998218155</c:v>
                </c:pt>
                <c:pt idx="322">
                  <c:v>2.6068509862932521</c:v>
                </c:pt>
                <c:pt idx="323">
                  <c:v>2.1732270073351767</c:v>
                </c:pt>
                <c:pt idx="324">
                  <c:v>3.0624557394462792</c:v>
                </c:pt>
                <c:pt idx="325">
                  <c:v>2.726517069402612</c:v>
                </c:pt>
                <c:pt idx="326">
                  <c:v>2.042456036140905</c:v>
                </c:pt>
                <c:pt idx="327">
                  <c:v>2.352856725426089</c:v>
                </c:pt>
                <c:pt idx="328">
                  <c:v>2.1266245595989552</c:v>
                </c:pt>
                <c:pt idx="329">
                  <c:v>1.6175373632757006</c:v>
                </c:pt>
                <c:pt idx="330">
                  <c:v>2.0418840512772984</c:v>
                </c:pt>
                <c:pt idx="331">
                  <c:v>2.4094643772494262</c:v>
                </c:pt>
                <c:pt idx="332">
                  <c:v>2.4688304280263473</c:v>
                </c:pt>
                <c:pt idx="333">
                  <c:v>2.8033475093001803</c:v>
                </c:pt>
                <c:pt idx="334">
                  <c:v>2.4558262338898684</c:v>
                </c:pt>
                <c:pt idx="335">
                  <c:v>2.3526507840725408</c:v>
                </c:pt>
                <c:pt idx="336">
                  <c:v>1.8081618634772978</c:v>
                </c:pt>
                <c:pt idx="337">
                  <c:v>1.7136635609598327</c:v>
                </c:pt>
                <c:pt idx="338">
                  <c:v>1.6926919939104668</c:v>
                </c:pt>
                <c:pt idx="339">
                  <c:v>1.2732573165985972</c:v>
                </c:pt>
                <c:pt idx="340">
                  <c:v>1.9508002382403467</c:v>
                </c:pt>
                <c:pt idx="341">
                  <c:v>2.5971270148307024</c:v>
                </c:pt>
                <c:pt idx="342">
                  <c:v>2.8444151180706312</c:v>
                </c:pt>
                <c:pt idx="343">
                  <c:v>2.6347184524491585</c:v>
                </c:pt>
                <c:pt idx="344">
                  <c:v>3.1165185986606891</c:v>
                </c:pt>
                <c:pt idx="345">
                  <c:v>3.1673486369884429</c:v>
                </c:pt>
                <c:pt idx="346">
                  <c:v>3.458728017922108</c:v>
                </c:pt>
                <c:pt idx="347">
                  <c:v>3.6993825558602866</c:v>
                </c:pt>
                <c:pt idx="348">
                  <c:v>3.4725645631613844</c:v>
                </c:pt>
                <c:pt idx="349">
                  <c:v>3.7688407491427878</c:v>
                </c:pt>
                <c:pt idx="350">
                  <c:v>4.4130387379220926</c:v>
                </c:pt>
                <c:pt idx="351">
                  <c:v>5.0227929144419425</c:v>
                </c:pt>
                <c:pt idx="352">
                  <c:v>4.3201115844260674</c:v>
                </c:pt>
                <c:pt idx="353">
                  <c:v>4.502408057786611</c:v>
                </c:pt>
                <c:pt idx="354">
                  <c:v>3.7170188666498127</c:v>
                </c:pt>
                <c:pt idx="355">
                  <c:v>4.726619507719465</c:v>
                </c:pt>
                <c:pt idx="356">
                  <c:v>5.0029234255067001</c:v>
                </c:pt>
                <c:pt idx="357">
                  <c:v>7.5066978114330052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2-4EE5-AF7E-8DB5E856DFC4}"/>
            </c:ext>
          </c:extLst>
        </c:ser>
        <c:ser>
          <c:idx val="2"/>
          <c:order val="1"/>
          <c:tx>
            <c:strRef>
              <c:f>'G3.3'!$C$1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'G3.3'!$A$2:$A$957</c:f>
              <c:numCache>
                <c:formatCode>mmm\-yy</c:formatCode>
                <c:ptCount val="956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7">
                  <c:v>43891</c:v>
                </c:pt>
                <c:pt idx="358">
                  <c:v>43983</c:v>
                </c:pt>
                <c:pt idx="359">
                  <c:v>44075</c:v>
                </c:pt>
                <c:pt idx="360">
                  <c:v>44166</c:v>
                </c:pt>
                <c:pt idx="361">
                  <c:v>44256</c:v>
                </c:pt>
                <c:pt idx="362">
                  <c:v>44348</c:v>
                </c:pt>
                <c:pt idx="363">
                  <c:v>44440</c:v>
                </c:pt>
                <c:pt idx="364">
                  <c:v>44531</c:v>
                </c:pt>
              </c:numCache>
            </c:numRef>
          </c:cat>
          <c:val>
            <c:numRef>
              <c:f>'G3.3'!$C$2:$C$957</c:f>
              <c:numCache>
                <c:formatCode>0.0</c:formatCode>
                <c:ptCount val="956"/>
                <c:pt idx="357" formatCode="0.00">
                  <c:v>7.5066978114330052</c:v>
                </c:pt>
                <c:pt idx="358" formatCode="0.00">
                  <c:v>-7.3062097742154002</c:v>
                </c:pt>
                <c:pt idx="359" formatCode="General">
                  <c:v>-13.400108287870093</c:v>
                </c:pt>
                <c:pt idx="360" formatCode="General">
                  <c:v>-11.47665768324554</c:v>
                </c:pt>
                <c:pt idx="361" formatCode="General">
                  <c:v>-21.640558320970772</c:v>
                </c:pt>
                <c:pt idx="362" formatCode="General">
                  <c:v>-9.052802126487979</c:v>
                </c:pt>
                <c:pt idx="363" formatCode="General">
                  <c:v>-1.1597728232896176</c:v>
                </c:pt>
                <c:pt idx="364" formatCode="General">
                  <c:v>-1.6383318816637571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2-4EE5-AF7E-8DB5E856D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1323616"/>
        <c:axId val="701324176"/>
        <c:extLst/>
      </c:lineChart>
      <c:dateAx>
        <c:axId val="701323616"/>
        <c:scaling>
          <c:orientation val="minMax"/>
          <c:max val="44531"/>
          <c:min val="35765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01324176"/>
        <c:crosses val="autoZero"/>
        <c:auto val="1"/>
        <c:lblOffset val="100"/>
        <c:baseTimeUnit val="months"/>
        <c:majorUnit val="36"/>
        <c:majorTimeUnit val="months"/>
      </c:dateAx>
      <c:valAx>
        <c:axId val="701324176"/>
        <c:scaling>
          <c:orientation val="minMax"/>
          <c:max val="30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7013236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324098384546893"/>
          <c:y val="7.7397477033481502E-2"/>
          <c:w val="0.8439302240585761"/>
          <c:h val="0.69990168066375136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Solvencia total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'G3.4'!$A$2:$A$380</c:f>
              <c:numCache>
                <c:formatCode>mmm\-yy</c:formatCode>
                <c:ptCount val="37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'G3.4'!$B$2:$B$380</c:f>
              <c:numCache>
                <c:formatCode>0.0</c:formatCode>
                <c:ptCount val="379"/>
                <c:pt idx="115">
                  <c:v>11.423473247562486</c:v>
                </c:pt>
                <c:pt idx="116">
                  <c:v>12.130247395179007</c:v>
                </c:pt>
                <c:pt idx="117">
                  <c:v>12.475763289634259</c:v>
                </c:pt>
                <c:pt idx="118">
                  <c:v>12.189029454101284</c:v>
                </c:pt>
                <c:pt idx="119">
                  <c:v>12.137495208112426</c:v>
                </c:pt>
                <c:pt idx="120">
                  <c:v>12.270633303419629</c:v>
                </c:pt>
                <c:pt idx="121">
                  <c:v>12.839127235837186</c:v>
                </c:pt>
                <c:pt idx="122">
                  <c:v>12.799910084616133</c:v>
                </c:pt>
                <c:pt idx="123">
                  <c:v>13.057021473811178</c:v>
                </c:pt>
                <c:pt idx="124">
                  <c:v>12.917801716601312</c:v>
                </c:pt>
                <c:pt idx="125">
                  <c:v>13.649984587143251</c:v>
                </c:pt>
                <c:pt idx="126">
                  <c:v>13.300931763102597</c:v>
                </c:pt>
                <c:pt idx="127">
                  <c:v>13.561923645335453</c:v>
                </c:pt>
                <c:pt idx="128">
                  <c:v>13.747830452581686</c:v>
                </c:pt>
                <c:pt idx="129">
                  <c:v>13.596252436663509</c:v>
                </c:pt>
                <c:pt idx="130">
                  <c:v>13.606028810287746</c:v>
                </c:pt>
                <c:pt idx="131">
                  <c:v>13.359449674222985</c:v>
                </c:pt>
                <c:pt idx="132">
                  <c:v>13.386800834211032</c:v>
                </c:pt>
                <c:pt idx="133">
                  <c:v>13.731868017685029</c:v>
                </c:pt>
                <c:pt idx="134">
                  <c:v>13.447773645335987</c:v>
                </c:pt>
                <c:pt idx="135">
                  <c:v>13.311854846356811</c:v>
                </c:pt>
                <c:pt idx="136">
                  <c:v>13.177032539981855</c:v>
                </c:pt>
                <c:pt idx="137">
                  <c:v>13.092163562343428</c:v>
                </c:pt>
                <c:pt idx="138">
                  <c:v>12.720227568079098</c:v>
                </c:pt>
                <c:pt idx="139">
                  <c:v>13.189488166413311</c:v>
                </c:pt>
                <c:pt idx="140">
                  <c:v>13.447648462409459</c:v>
                </c:pt>
                <c:pt idx="141">
                  <c:v>13.493294357810298</c:v>
                </c:pt>
                <c:pt idx="142">
                  <c:v>13.510138329162972</c:v>
                </c:pt>
                <c:pt idx="143">
                  <c:v>13.478280628260769</c:v>
                </c:pt>
                <c:pt idx="144">
                  <c:v>13.17737216098508</c:v>
                </c:pt>
                <c:pt idx="145">
                  <c:v>13.423027739399304</c:v>
                </c:pt>
                <c:pt idx="146">
                  <c:v>12.594768032778319</c:v>
                </c:pt>
                <c:pt idx="147">
                  <c:v>12.419998816938502</c:v>
                </c:pt>
                <c:pt idx="148">
                  <c:v>12.457004159477718</c:v>
                </c:pt>
                <c:pt idx="149">
                  <c:v>12.564631007436475</c:v>
                </c:pt>
                <c:pt idx="150">
                  <c:v>12.365087785047468</c:v>
                </c:pt>
                <c:pt idx="151">
                  <c:v>13.003455100523304</c:v>
                </c:pt>
                <c:pt idx="152">
                  <c:v>12.925241596830563</c:v>
                </c:pt>
                <c:pt idx="153">
                  <c:v>12.420610013121342</c:v>
                </c:pt>
                <c:pt idx="154">
                  <c:v>12.456333232206234</c:v>
                </c:pt>
                <c:pt idx="155">
                  <c:v>12.590913667858667</c:v>
                </c:pt>
                <c:pt idx="156">
                  <c:v>12.84892657313384</c:v>
                </c:pt>
                <c:pt idx="157">
                  <c:v>13.457846755298435</c:v>
                </c:pt>
                <c:pt idx="158">
                  <c:v>13.290894507234526</c:v>
                </c:pt>
                <c:pt idx="159">
                  <c:v>13.078502582305005</c:v>
                </c:pt>
                <c:pt idx="160">
                  <c:v>12.968728462608443</c:v>
                </c:pt>
                <c:pt idx="161">
                  <c:v>12.860421263101546</c:v>
                </c:pt>
                <c:pt idx="162">
                  <c:v>12.858462128278529</c:v>
                </c:pt>
                <c:pt idx="163">
                  <c:v>13.687006121293384</c:v>
                </c:pt>
                <c:pt idx="164">
                  <c:v>13.787352264357086</c:v>
                </c:pt>
                <c:pt idx="165">
                  <c:v>13.543797728437056</c:v>
                </c:pt>
                <c:pt idx="166">
                  <c:v>13.399685801917688</c:v>
                </c:pt>
                <c:pt idx="167">
                  <c:v>13.359765420805376</c:v>
                </c:pt>
                <c:pt idx="168">
                  <c:v>13.701680394664939</c:v>
                </c:pt>
                <c:pt idx="169">
                  <c:v>14.113341664803725</c:v>
                </c:pt>
                <c:pt idx="170">
                  <c:v>14.05329417544008</c:v>
                </c:pt>
                <c:pt idx="171">
                  <c:v>13.76834686605792</c:v>
                </c:pt>
                <c:pt idx="172">
                  <c:v>13.783045618409103</c:v>
                </c:pt>
                <c:pt idx="173">
                  <c:v>13.685454282963425</c:v>
                </c:pt>
                <c:pt idx="174">
                  <c:v>13.456628412395672</c:v>
                </c:pt>
                <c:pt idx="175">
                  <c:v>15.22564408053006</c:v>
                </c:pt>
                <c:pt idx="176">
                  <c:v>15.170255918936352</c:v>
                </c:pt>
                <c:pt idx="177">
                  <c:v>13.874240306459576</c:v>
                </c:pt>
                <c:pt idx="178">
                  <c:v>13.870923814500546</c:v>
                </c:pt>
                <c:pt idx="179">
                  <c:v>13.92989266183009</c:v>
                </c:pt>
                <c:pt idx="180">
                  <c:v>13.806396868501539</c:v>
                </c:pt>
                <c:pt idx="181">
                  <c:v>13.975865382280986</c:v>
                </c:pt>
                <c:pt idx="182">
                  <c:v>13.897266216057677</c:v>
                </c:pt>
                <c:pt idx="183">
                  <c:v>13.686448783501278</c:v>
                </c:pt>
                <c:pt idx="184">
                  <c:v>13.401167212277365</c:v>
                </c:pt>
                <c:pt idx="185">
                  <c:v>13.574164867864253</c:v>
                </c:pt>
                <c:pt idx="186">
                  <c:v>13.528493477518392</c:v>
                </c:pt>
                <c:pt idx="187">
                  <c:v>15.786637258684861</c:v>
                </c:pt>
                <c:pt idx="188">
                  <c:v>15.560879800444461</c:v>
                </c:pt>
                <c:pt idx="189">
                  <c:v>14.223149658880072</c:v>
                </c:pt>
                <c:pt idx="190">
                  <c:v>13.875427856660405</c:v>
                </c:pt>
                <c:pt idx="191">
                  <c:v>12.935980114869672</c:v>
                </c:pt>
                <c:pt idx="192">
                  <c:v>12.650524472827406</c:v>
                </c:pt>
                <c:pt idx="193">
                  <c:v>13.12702993351742</c:v>
                </c:pt>
                <c:pt idx="194">
                  <c:v>13.258609175151889</c:v>
                </c:pt>
                <c:pt idx="195">
                  <c:v>12.816396908986466</c:v>
                </c:pt>
                <c:pt idx="196">
                  <c:v>12.793250133056111</c:v>
                </c:pt>
                <c:pt idx="197">
                  <c:v>12.547121982423665</c:v>
                </c:pt>
                <c:pt idx="198">
                  <c:v>12.637950189343741</c:v>
                </c:pt>
                <c:pt idx="199">
                  <c:v>14.122176789060781</c:v>
                </c:pt>
                <c:pt idx="200">
                  <c:v>14.002694887421367</c:v>
                </c:pt>
                <c:pt idx="201">
                  <c:v>13.082977450830551</c:v>
                </c:pt>
                <c:pt idx="202">
                  <c:v>13.358656950164274</c:v>
                </c:pt>
                <c:pt idx="203">
                  <c:v>13.674177264761148</c:v>
                </c:pt>
                <c:pt idx="204">
                  <c:v>13.593523724753215</c:v>
                </c:pt>
                <c:pt idx="205">
                  <c:v>14.393962220441242</c:v>
                </c:pt>
                <c:pt idx="206">
                  <c:v>14.192098303513207</c:v>
                </c:pt>
                <c:pt idx="207">
                  <c:v>13.38053091407134</c:v>
                </c:pt>
                <c:pt idx="208">
                  <c:v>13.368748514315232</c:v>
                </c:pt>
                <c:pt idx="209">
                  <c:v>13.211465958905322</c:v>
                </c:pt>
                <c:pt idx="210">
                  <c:v>13.456311809769275</c:v>
                </c:pt>
                <c:pt idx="211">
                  <c:v>14.377246699629367</c:v>
                </c:pt>
                <c:pt idx="212">
                  <c:v>14.380920742821468</c:v>
                </c:pt>
                <c:pt idx="213">
                  <c:v>13.553225597469943</c:v>
                </c:pt>
                <c:pt idx="214">
                  <c:v>14.010144706146152</c:v>
                </c:pt>
                <c:pt idx="215">
                  <c:v>14.089317718118691</c:v>
                </c:pt>
                <c:pt idx="216">
                  <c:v>13.881141026494209</c:v>
                </c:pt>
                <c:pt idx="217">
                  <c:v>14.377104736879092</c:v>
                </c:pt>
                <c:pt idx="218">
                  <c:v>14.302012857523728</c:v>
                </c:pt>
                <c:pt idx="219">
                  <c:v>13.467787081997832</c:v>
                </c:pt>
                <c:pt idx="220">
                  <c:v>13.308272520512009</c:v>
                </c:pt>
                <c:pt idx="221">
                  <c:v>13.405081534189064</c:v>
                </c:pt>
                <c:pt idx="222">
                  <c:v>13.597653742079871</c:v>
                </c:pt>
                <c:pt idx="223">
                  <c:v>14.944930207692908</c:v>
                </c:pt>
                <c:pt idx="224">
                  <c:v>14.964719327391807</c:v>
                </c:pt>
                <c:pt idx="225">
                  <c:v>14.578776830116189</c:v>
                </c:pt>
                <c:pt idx="226">
                  <c:v>14.649929079500335</c:v>
                </c:pt>
                <c:pt idx="227">
                  <c:v>14.484235703964663</c:v>
                </c:pt>
                <c:pt idx="228">
                  <c:v>14.642590765245215</c:v>
                </c:pt>
                <c:pt idx="229">
                  <c:v>15.078486849150242</c:v>
                </c:pt>
                <c:pt idx="230">
                  <c:v>15.052199439765806</c:v>
                </c:pt>
                <c:pt idx="231">
                  <c:v>14.946717896521708</c:v>
                </c:pt>
                <c:pt idx="232">
                  <c:v>14.938253537743174</c:v>
                </c:pt>
                <c:pt idx="233">
                  <c:v>14.693182359623888</c:v>
                </c:pt>
                <c:pt idx="234">
                  <c:v>14.864550712315047</c:v>
                </c:pt>
                <c:pt idx="235">
                  <c:v>16.278525645545646</c:v>
                </c:pt>
                <c:pt idx="236">
                  <c:v>15.924662597668144</c:v>
                </c:pt>
                <c:pt idx="237">
                  <c:v>15.162170988996396</c:v>
                </c:pt>
                <c:pt idx="238">
                  <c:v>15.102147756577933</c:v>
                </c:pt>
                <c:pt idx="239">
                  <c:v>15.200638239113534</c:v>
                </c:pt>
                <c:pt idx="240">
                  <c:v>15.0020983779698</c:v>
                </c:pt>
                <c:pt idx="241">
                  <c:v>15.868719539584092</c:v>
                </c:pt>
                <c:pt idx="242">
                  <c:v>15.863660128584641</c:v>
                </c:pt>
                <c:pt idx="243">
                  <c:v>15.611814680470445</c:v>
                </c:pt>
                <c:pt idx="244">
                  <c:v>15.594241868029648</c:v>
                </c:pt>
                <c:pt idx="245">
                  <c:v>14.964313078198584</c:v>
                </c:pt>
                <c:pt idx="246">
                  <c:v>14.974317159684745</c:v>
                </c:pt>
                <c:pt idx="247">
                  <c:v>16.009676419260273</c:v>
                </c:pt>
                <c:pt idx="248">
                  <c:v>15.618915884536552</c:v>
                </c:pt>
                <c:pt idx="249">
                  <c:v>15.431471381597431</c:v>
                </c:pt>
                <c:pt idx="250">
                  <c:v>15.419116745825354</c:v>
                </c:pt>
                <c:pt idx="251">
                  <c:v>15.132026584103972</c:v>
                </c:pt>
                <c:pt idx="252">
                  <c:v>15.098085279287771</c:v>
                </c:pt>
                <c:pt idx="253">
                  <c:v>15.528251461499426</c:v>
                </c:pt>
                <c:pt idx="254">
                  <c:v>15.27565906419294</c:v>
                </c:pt>
                <c:pt idx="255">
                  <c:v>14.939040639786086</c:v>
                </c:pt>
                <c:pt idx="256">
                  <c:v>14.88434161475892</c:v>
                </c:pt>
                <c:pt idx="257">
                  <c:v>14.598942949007682</c:v>
                </c:pt>
                <c:pt idx="258">
                  <c:v>14.928981206537179</c:v>
                </c:pt>
                <c:pt idx="259">
                  <c:v>16.245467432853129</c:v>
                </c:pt>
                <c:pt idx="260">
                  <c:v>16.694695308917254</c:v>
                </c:pt>
                <c:pt idx="261">
                  <c:v>15.919180285907277</c:v>
                </c:pt>
                <c:pt idx="262">
                  <c:v>15.966824238875718</c:v>
                </c:pt>
                <c:pt idx="263">
                  <c:v>15.787715769195104</c:v>
                </c:pt>
                <c:pt idx="264">
                  <c:v>15.622839195920063</c:v>
                </c:pt>
                <c:pt idx="265">
                  <c:v>16.531100213128358</c:v>
                </c:pt>
                <c:pt idx="266">
                  <c:v>16.252460525924249</c:v>
                </c:pt>
                <c:pt idx="267">
                  <c:v>16.342996083677708</c:v>
                </c:pt>
                <c:pt idx="268">
                  <c:v>16.355875484246095</c:v>
                </c:pt>
                <c:pt idx="269">
                  <c:v>16.063464784031336</c:v>
                </c:pt>
                <c:pt idx="270">
                  <c:v>16.009822760718485</c:v>
                </c:pt>
                <c:pt idx="271">
                  <c:v>17.661346374249025</c:v>
                </c:pt>
                <c:pt idx="272">
                  <c:v>17.955355337100013</c:v>
                </c:pt>
                <c:pt idx="273">
                  <c:v>17.384502890409191</c:v>
                </c:pt>
                <c:pt idx="274">
                  <c:v>17.245793924715404</c:v>
                </c:pt>
                <c:pt idx="275">
                  <c:v>17.042284174279725</c:v>
                </c:pt>
                <c:pt idx="276">
                  <c:v>16.878360406241153</c:v>
                </c:pt>
                <c:pt idx="277">
                  <c:v>17.237035486511644</c:v>
                </c:pt>
                <c:pt idx="278">
                  <c:v>15.274718694827449</c:v>
                </c:pt>
                <c:pt idx="279">
                  <c:v>15.650739916624378</c:v>
                </c:pt>
                <c:pt idx="280">
                  <c:v>14.808823440922422</c:v>
                </c:pt>
                <c:pt idx="281">
                  <c:v>14.767815144648905</c:v>
                </c:pt>
                <c:pt idx="282">
                  <c:v>15.196260028011817</c:v>
                </c:pt>
                <c:pt idx="283">
                  <c:v>14.908398921067109</c:v>
                </c:pt>
                <c:pt idx="284">
                  <c:v>14.865753214326924</c:v>
                </c:pt>
                <c:pt idx="285">
                  <c:v>16.002411236582994</c:v>
                </c:pt>
                <c:pt idx="286">
                  <c:v>15.890631216725248</c:v>
                </c:pt>
                <c:pt idx="287">
                  <c:v>15.850914165711472</c:v>
                </c:pt>
                <c:pt idx="288">
                  <c:v>15.499452469872708</c:v>
                </c:pt>
                <c:pt idx="289">
                  <c:v>15.449444686264139</c:v>
                </c:pt>
                <c:pt idx="290">
                  <c:v>15.556202671058417</c:v>
                </c:pt>
                <c:pt idx="291">
                  <c:v>15.762491879713275</c:v>
                </c:pt>
                <c:pt idx="292">
                  <c:v>15.704341775964473</c:v>
                </c:pt>
                <c:pt idx="293">
                  <c:v>15.807957429361865</c:v>
                </c:pt>
                <c:pt idx="294">
                  <c:v>15.597614069300056</c:v>
                </c:pt>
                <c:pt idx="295">
                  <c:v>15.654731866964585</c:v>
                </c:pt>
                <c:pt idx="296">
                  <c:v>15.481619232146798</c:v>
                </c:pt>
                <c:pt idx="297">
                  <c:v>15.432532182728201</c:v>
                </c:pt>
                <c:pt idx="298">
                  <c:v>15.800035909600663</c:v>
                </c:pt>
                <c:pt idx="299">
                  <c:v>15.991531143255274</c:v>
                </c:pt>
                <c:pt idx="300">
                  <c:v>15.794973853110688</c:v>
                </c:pt>
                <c:pt idx="301">
                  <c:v>15.551855025344802</c:v>
                </c:pt>
                <c:pt idx="302">
                  <c:v>15.240350270714206</c:v>
                </c:pt>
                <c:pt idx="303">
                  <c:v>15.297703982627898</c:v>
                </c:pt>
                <c:pt idx="304">
                  <c:v>15.181772460426352</c:v>
                </c:pt>
                <c:pt idx="305">
                  <c:v>15.145892639360421</c:v>
                </c:pt>
                <c:pt idx="306">
                  <c:v>15.423985744505481</c:v>
                </c:pt>
                <c:pt idx="307">
                  <c:v>15.200573403782158</c:v>
                </c:pt>
                <c:pt idx="308">
                  <c:v>15.047592516982291</c:v>
                </c:pt>
                <c:pt idx="309">
                  <c:v>15.639500448463354</c:v>
                </c:pt>
                <c:pt idx="310">
                  <c:v>15.935843727112928</c:v>
                </c:pt>
                <c:pt idx="311">
                  <c:v>16.440879493074867</c:v>
                </c:pt>
                <c:pt idx="312">
                  <c:v>15.842003746836561</c:v>
                </c:pt>
                <c:pt idx="313">
                  <c:v>15.387017300087248</c:v>
                </c:pt>
                <c:pt idx="314">
                  <c:v>15.386327140925395</c:v>
                </c:pt>
                <c:pt idx="315">
                  <c:v>16.058198585336982</c:v>
                </c:pt>
                <c:pt idx="316">
                  <c:v>16.059866893061219</c:v>
                </c:pt>
                <c:pt idx="317">
                  <c:v>15.88854944872636</c:v>
                </c:pt>
                <c:pt idx="318">
                  <c:v>15.852649771230048</c:v>
                </c:pt>
                <c:pt idx="319">
                  <c:v>15.869797580033715</c:v>
                </c:pt>
                <c:pt idx="320">
                  <c:v>15.784219698709562</c:v>
                </c:pt>
                <c:pt idx="321">
                  <c:v>16.538987356729518</c:v>
                </c:pt>
                <c:pt idx="322">
                  <c:v>16.839457406046261</c:v>
                </c:pt>
                <c:pt idx="323">
                  <c:v>16.788968517983971</c:v>
                </c:pt>
                <c:pt idx="324">
                  <c:v>16.793126172251842</c:v>
                </c:pt>
                <c:pt idx="325">
                  <c:v>16.765181399897276</c:v>
                </c:pt>
                <c:pt idx="326">
                  <c:v>16.705448478621051</c:v>
                </c:pt>
                <c:pt idx="327">
                  <c:v>16.310575605035012</c:v>
                </c:pt>
                <c:pt idx="328">
                  <c:v>16.833745099946874</c:v>
                </c:pt>
                <c:pt idx="329">
                  <c:v>16.667332474343617</c:v>
                </c:pt>
                <c:pt idx="330">
                  <c:v>16.579456999332621</c:v>
                </c:pt>
                <c:pt idx="331">
                  <c:v>16.23837651365606</c:v>
                </c:pt>
                <c:pt idx="332">
                  <c:v>16.071158292230535</c:v>
                </c:pt>
                <c:pt idx="333">
                  <c:v>16.485607058278376</c:v>
                </c:pt>
                <c:pt idx="334">
                  <c:v>16.486654960820985</c:v>
                </c:pt>
                <c:pt idx="335">
                  <c:v>16.383618608959129</c:v>
                </c:pt>
                <c:pt idx="336">
                  <c:v>16.436292629039304</c:v>
                </c:pt>
                <c:pt idx="337">
                  <c:v>16.284338448037435</c:v>
                </c:pt>
                <c:pt idx="338">
                  <c:v>16.363686574775773</c:v>
                </c:pt>
                <c:pt idx="339">
                  <c:v>16.437552836596403</c:v>
                </c:pt>
                <c:pt idx="340">
                  <c:v>16.455946786231589</c:v>
                </c:pt>
                <c:pt idx="341">
                  <c:v>16.359617336001506</c:v>
                </c:pt>
                <c:pt idx="342" formatCode="0.00">
                  <c:v>16.243484305619692</c:v>
                </c:pt>
                <c:pt idx="343" formatCode="0.00">
                  <c:v>16.142668450910595</c:v>
                </c:pt>
                <c:pt idx="344" formatCode="0.00">
                  <c:v>15.953480705166308</c:v>
                </c:pt>
                <c:pt idx="345" formatCode="0.00">
                  <c:v>15.999727843703205</c:v>
                </c:pt>
                <c:pt idx="346" formatCode="0.00">
                  <c:v>15.854983477328922</c:v>
                </c:pt>
                <c:pt idx="347" formatCode="0.00">
                  <c:v>15.777989067200293</c:v>
                </c:pt>
                <c:pt idx="348">
                  <c:v>15.839977184976672</c:v>
                </c:pt>
                <c:pt idx="349">
                  <c:v>15.894634672699226</c:v>
                </c:pt>
                <c:pt idx="350">
                  <c:v>15.784189874863049</c:v>
                </c:pt>
                <c:pt idx="351">
                  <c:v>15.716652575112894</c:v>
                </c:pt>
                <c:pt idx="352">
                  <c:v>15.57812903238602</c:v>
                </c:pt>
                <c:pt idx="353">
                  <c:v>15.253043417125623</c:v>
                </c:pt>
                <c:pt idx="354">
                  <c:v>15.444914807292708</c:v>
                </c:pt>
                <c:pt idx="355">
                  <c:v>15.468320599119675</c:v>
                </c:pt>
                <c:pt idx="356">
                  <c:v>15.264296534960176</c:v>
                </c:pt>
                <c:pt idx="357">
                  <c:v>14.885015629648098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29-422D-B824-BF58795FBF76}"/>
            </c:ext>
          </c:extLst>
        </c:ser>
        <c:ser>
          <c:idx val="2"/>
          <c:order val="1"/>
          <c:tx>
            <c:strRef>
              <c:f>'G3.4'!$C$1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'G3.4'!$A$2:$A$380</c:f>
              <c:numCache>
                <c:formatCode>mmm\-yy</c:formatCode>
                <c:ptCount val="37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'G3.4'!$C$2:$C$380</c:f>
              <c:numCache>
                <c:formatCode>0.0</c:formatCode>
                <c:ptCount val="379"/>
                <c:pt idx="357" formatCode="0.00">
                  <c:v>14.885015629648098</c:v>
                </c:pt>
                <c:pt idx="358" formatCode="0.00">
                  <c:v>15.767741598550465</c:v>
                </c:pt>
                <c:pt idx="359" formatCode="0.00">
                  <c:v>16.650467567452829</c:v>
                </c:pt>
                <c:pt idx="360" formatCode="0.00">
                  <c:v>17.533193536355196</c:v>
                </c:pt>
                <c:pt idx="361" formatCode="0.00">
                  <c:v>17.745538334777294</c:v>
                </c:pt>
                <c:pt idx="362" formatCode="0.00">
                  <c:v>17.957883133199395</c:v>
                </c:pt>
                <c:pt idx="363" formatCode="0.00">
                  <c:v>18.170227931621497</c:v>
                </c:pt>
                <c:pt idx="364" formatCode="0.00">
                  <c:v>17.779852706375298</c:v>
                </c:pt>
                <c:pt idx="365" formatCode="0.00">
                  <c:v>17.389477481129099</c:v>
                </c:pt>
                <c:pt idx="366" formatCode="0.00">
                  <c:v>16.999102255882892</c:v>
                </c:pt>
                <c:pt idx="367" formatCode="0.00">
                  <c:v>17.25185355011833</c:v>
                </c:pt>
                <c:pt idx="368" formatCode="0.00">
                  <c:v>17.504604844353764</c:v>
                </c:pt>
                <c:pt idx="369" formatCode="0.00">
                  <c:v>17.757356138589198</c:v>
                </c:pt>
                <c:pt idx="370" formatCode="0.00">
                  <c:v>17.262223395960298</c:v>
                </c:pt>
                <c:pt idx="371" formatCode="0.00">
                  <c:v>16.767090653331397</c:v>
                </c:pt>
                <c:pt idx="372" formatCode="0.00">
                  <c:v>16.271957910702497</c:v>
                </c:pt>
                <c:pt idx="373" formatCode="General">
                  <c:v>15.754612769369732</c:v>
                </c:pt>
                <c:pt idx="374" formatCode="General">
                  <c:v>15.237267628036966</c:v>
                </c:pt>
                <c:pt idx="375" formatCode="General">
                  <c:v>14.719922486704199</c:v>
                </c:pt>
                <c:pt idx="376" formatCode="General">
                  <c:v>14.419176896778</c:v>
                </c:pt>
                <c:pt idx="377" formatCode="General">
                  <c:v>14.1184313068518</c:v>
                </c:pt>
                <c:pt idx="378" formatCode="General">
                  <c:v>13.817685716925597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29-422D-B824-BF58795FB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5920368"/>
        <c:axId val="1505920928"/>
      </c:lineChart>
      <c:dateAx>
        <c:axId val="1505920368"/>
        <c:scaling>
          <c:orientation val="minMax"/>
          <c:min val="3686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505920928"/>
        <c:crosses val="autoZero"/>
        <c:auto val="1"/>
        <c:lblOffset val="100"/>
        <c:baseTimeUnit val="months"/>
        <c:majorUnit val="36"/>
        <c:majorTimeUnit val="months"/>
      </c:dateAx>
      <c:valAx>
        <c:axId val="1505920928"/>
        <c:scaling>
          <c:orientation val="minMax"/>
          <c:max val="20"/>
          <c:min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195458447458E-2"/>
              <c:y val="1.073516509877545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50592036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601307189536E-2"/>
          <c:y val="7.1976795168052471E-2"/>
          <c:w val="0.86046356209150332"/>
          <c:h val="0.71413436485733151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  <c:pt idx="0">
                  <c:v>Solvencia Básica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'G3.5'!$A$2:$A$97</c:f>
              <c:numCache>
                <c:formatCode>mmm\-yy</c:formatCode>
                <c:ptCount val="9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</c:numCache>
            </c:numRef>
          </c:cat>
          <c:val>
            <c:numRef>
              <c:f>'G3.5'!$B$2:$B$97</c:f>
              <c:numCache>
                <c:formatCode>0.0</c:formatCode>
                <c:ptCount val="96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  <c:pt idx="54">
                  <c:v>11.447617260526414</c:v>
                </c:pt>
                <c:pt idx="55">
                  <c:v>11.379085688117499</c:v>
                </c:pt>
                <c:pt idx="56">
                  <c:v>11.489556365273195</c:v>
                </c:pt>
                <c:pt idx="57">
                  <c:v>11.310802394674784</c:v>
                </c:pt>
                <c:pt idx="58">
                  <c:v>11.168662388130089</c:v>
                </c:pt>
                <c:pt idx="59">
                  <c:v>11.073142651260962</c:v>
                </c:pt>
                <c:pt idx="60">
                  <c:v>11.150882026547334</c:v>
                </c:pt>
                <c:pt idx="61">
                  <c:v>11.136647701208311</c:v>
                </c:pt>
                <c:pt idx="62">
                  <c:v>11.578667659195336</c:v>
                </c:pt>
                <c:pt idx="63">
                  <c:v>11.411150304418495</c:v>
                </c:pt>
                <c:pt idx="64">
                  <c:v>11.22788455349391</c:v>
                </c:pt>
                <c:pt idx="65">
                  <c:v>11.285543636839535</c:v>
                </c:pt>
                <c:pt idx="66">
                  <c:v>11.288814358482234</c:v>
                </c:pt>
                <c:pt idx="67">
                  <c:v>11.081752816251269</c:v>
                </c:pt>
                <c:pt idx="68">
                  <c:v>10.962913667600208</c:v>
                </c:pt>
                <c:pt idx="69">
                  <c:v>10.954620024266223</c:v>
                </c:pt>
                <c:pt idx="70">
                  <c:v>10.679640610626912</c:v>
                </c:pt>
                <c:pt idx="71">
                  <c:v>10.644729379413926</c:v>
                </c:pt>
                <c:pt idx="72">
                  <c:v>10.6264707126522</c:v>
                </c:pt>
                <c:pt idx="73">
                  <c:v>10.502333315594473</c:v>
                </c:pt>
                <c:pt idx="74">
                  <c:v>10.406803137100901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52-479F-880C-296AE2A3E024}"/>
            </c:ext>
          </c:extLst>
        </c:ser>
        <c:ser>
          <c:idx val="2"/>
          <c:order val="1"/>
          <c:tx>
            <c:strRef>
              <c:f>'G3.5'!$C$1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'G3.5'!$A$2:$A$97</c:f>
              <c:numCache>
                <c:formatCode>mmm\-yy</c:formatCode>
                <c:ptCount val="9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</c:numCache>
            </c:numRef>
          </c:cat>
          <c:val>
            <c:numRef>
              <c:f>'G3.5'!$C$2:$C$97</c:f>
              <c:numCache>
                <c:formatCode>0.0</c:formatCode>
                <c:ptCount val="96"/>
                <c:pt idx="74" formatCode="0.00">
                  <c:v>10.406803137100901</c:v>
                </c:pt>
                <c:pt idx="75" formatCode="0.00">
                  <c:v>10.906560996181568</c:v>
                </c:pt>
                <c:pt idx="76" formatCode="0.00">
                  <c:v>11.406318855262235</c:v>
                </c:pt>
                <c:pt idx="77" formatCode="0.00">
                  <c:v>11.906076714342902</c:v>
                </c:pt>
                <c:pt idx="78" formatCode="0.00">
                  <c:v>11.954465890543171</c:v>
                </c:pt>
                <c:pt idx="79" formatCode="0.00">
                  <c:v>12.002855066743438</c:v>
                </c:pt>
                <c:pt idx="80" formatCode="0.00">
                  <c:v>12.051244242943705</c:v>
                </c:pt>
                <c:pt idx="81" formatCode="0.00">
                  <c:v>11.675206522131372</c:v>
                </c:pt>
                <c:pt idx="82" formatCode="0.00">
                  <c:v>11.299168801319039</c:v>
                </c:pt>
                <c:pt idx="83" formatCode="0.00">
                  <c:v>10.923131080506707</c:v>
                </c:pt>
                <c:pt idx="84" formatCode="General">
                  <c:v>11.283879217031142</c:v>
                </c:pt>
                <c:pt idx="85" formatCode="General">
                  <c:v>11.644627353555576</c:v>
                </c:pt>
                <c:pt idx="86" formatCode="General">
                  <c:v>12.005375490080009</c:v>
                </c:pt>
                <c:pt idx="87" formatCode="General">
                  <c:v>11.488741225491042</c:v>
                </c:pt>
                <c:pt idx="88" formatCode="General">
                  <c:v>10.972106960902074</c:v>
                </c:pt>
                <c:pt idx="89" formatCode="General">
                  <c:v>10.455472696313111</c:v>
                </c:pt>
                <c:pt idx="90" formatCode="General">
                  <c:v>9.9408592381589873</c:v>
                </c:pt>
                <c:pt idx="91" formatCode="0.00">
                  <c:v>9.426245780004864</c:v>
                </c:pt>
                <c:pt idx="92" formatCode="General">
                  <c:v>8.9116323218507407</c:v>
                </c:pt>
                <c:pt idx="93" formatCode="General">
                  <c:v>8.6229797354609037</c:v>
                </c:pt>
                <c:pt idx="94" formatCode="General">
                  <c:v>8.3343271490710666</c:v>
                </c:pt>
                <c:pt idx="95" formatCode="General">
                  <c:v>8.0456745626812296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52-479F-880C-296AE2A3E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791536"/>
        <c:axId val="661792096"/>
      </c:lineChart>
      <c:dateAx>
        <c:axId val="661791536"/>
        <c:scaling>
          <c:orientation val="minMax"/>
          <c:min val="41974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61792096"/>
        <c:crosses val="autoZero"/>
        <c:auto val="1"/>
        <c:lblOffset val="100"/>
        <c:baseTimeUnit val="months"/>
        <c:majorUnit val="12"/>
        <c:majorTimeUnit val="months"/>
      </c:dateAx>
      <c:valAx>
        <c:axId val="661792096"/>
        <c:scaling>
          <c:orientation val="minMax"/>
          <c:min val="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267973856208E-2"/>
              <c:y val="1.113135849344033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6179153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54513423540799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'G3.6'!$B$1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'G3.6'!$B$2:$B$9</c:f>
              <c:numCache>
                <c:formatCode>0.00</c:formatCode>
                <c:ptCount val="8"/>
                <c:pt idx="0">
                  <c:v>4.9396188311009901</c:v>
                </c:pt>
                <c:pt idx="1">
                  <c:v>5.5811846922906909</c:v>
                </c:pt>
                <c:pt idx="2">
                  <c:v>5.6642644353710292</c:v>
                </c:pt>
                <c:pt idx="3">
                  <c:v>5.3284602316046605</c:v>
                </c:pt>
                <c:pt idx="4">
                  <c:v>5.3320564472387204</c:v>
                </c:pt>
                <c:pt idx="5">
                  <c:v>4.9105733626764305</c:v>
                </c:pt>
                <c:pt idx="6">
                  <c:v>4.4756959083905308</c:v>
                </c:pt>
                <c:pt idx="7">
                  <c:v>4.0453589439927402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E-485D-A752-44816014BE3F}"/>
            </c:ext>
          </c:extLst>
        </c:ser>
        <c:ser>
          <c:idx val="2"/>
          <c:order val="1"/>
          <c:tx>
            <c:strRef>
              <c:f>'G3.6'!$C$1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'G3.6'!$C$2:$C$9</c:f>
              <c:numCache>
                <c:formatCode>0.00</c:formatCode>
                <c:ptCount val="8"/>
                <c:pt idx="0">
                  <c:v>-0.34075301871100899</c:v>
                </c:pt>
                <c:pt idx="1">
                  <c:v>-0.28047247274175002</c:v>
                </c:pt>
                <c:pt idx="2">
                  <c:v>-0.53323548085510397</c:v>
                </c:pt>
                <c:pt idx="3">
                  <c:v>-1.3823883228132401</c:v>
                </c:pt>
                <c:pt idx="4">
                  <c:v>-1.7502964404863599</c:v>
                </c:pt>
                <c:pt idx="5">
                  <c:v>-2.9952036411460199</c:v>
                </c:pt>
                <c:pt idx="6">
                  <c:v>-3.5689801753674502</c:v>
                </c:pt>
                <c:pt idx="7">
                  <c:v>-3.06631870135439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E-485D-A752-44816014BE3F}"/>
            </c:ext>
          </c:extLst>
        </c:ser>
        <c:ser>
          <c:idx val="3"/>
          <c:order val="2"/>
          <c:tx>
            <c:strRef>
              <c:f>'G3.6'!$D$1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'G3.6'!$D$2:$D$9</c:f>
              <c:numCache>
                <c:formatCode>0.00</c:formatCode>
                <c:ptCount val="8"/>
                <c:pt idx="0">
                  <c:v>0.24853012204762201</c:v>
                </c:pt>
                <c:pt idx="1">
                  <c:v>0.16712268474195499</c:v>
                </c:pt>
                <c:pt idx="2">
                  <c:v>7.5957447148182505E-2</c:v>
                </c:pt>
                <c:pt idx="3">
                  <c:v>2.0500695913547799E-2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5E-485D-A752-44816014BE3F}"/>
            </c:ext>
          </c:extLst>
        </c:ser>
        <c:ser>
          <c:idx val="4"/>
          <c:order val="3"/>
          <c:tx>
            <c:strRef>
              <c:f>'G3.6'!$E$1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'G3.6'!$E$2:$E$9</c:f>
              <c:numCache>
                <c:formatCode>0.00</c:formatCode>
                <c:ptCount val="8"/>
                <c:pt idx="0">
                  <c:v>7.5439806229859699E-2</c:v>
                </c:pt>
                <c:pt idx="1">
                  <c:v>5.8537282444746201E-3</c:v>
                </c:pt>
                <c:pt idx="2">
                  <c:v>-8.8767471332395501E-2</c:v>
                </c:pt>
                <c:pt idx="3">
                  <c:v>-0.19371438644882799</c:v>
                </c:pt>
                <c:pt idx="4">
                  <c:v>-0.19532976886637099</c:v>
                </c:pt>
                <c:pt idx="5">
                  <c:v>-0.12742764809116799</c:v>
                </c:pt>
                <c:pt idx="6">
                  <c:v>-4.7263462247895301E-2</c:v>
                </c:pt>
                <c:pt idx="7">
                  <c:v>1.36000612213758E-3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5E-485D-A752-44816014BE3F}"/>
            </c:ext>
          </c:extLst>
        </c:ser>
        <c:ser>
          <c:idx val="5"/>
          <c:order val="4"/>
          <c:tx>
            <c:strRef>
              <c:f>'G3.6'!$F$1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'G3.6'!$F$2:$F$9</c:f>
              <c:numCache>
                <c:formatCode>0.00</c:formatCode>
                <c:ptCount val="8"/>
                <c:pt idx="0">
                  <c:v>0</c:v>
                </c:pt>
                <c:pt idx="1">
                  <c:v>-0.12254035252141</c:v>
                </c:pt>
                <c:pt idx="2">
                  <c:v>-0.12899551336787707</c:v>
                </c:pt>
                <c:pt idx="3">
                  <c:v>-0.12676067260259991</c:v>
                </c:pt>
                <c:pt idx="4">
                  <c:v>-0.14297948378827308</c:v>
                </c:pt>
                <c:pt idx="5">
                  <c:v>-4.7437835865771848E-2</c:v>
                </c:pt>
                <c:pt idx="6">
                  <c:v>-5.6357270212175008E-2</c:v>
                </c:pt>
                <c:pt idx="7">
                  <c:v>-7.45698337347344E-2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5E-485D-A752-44816014BE3F}"/>
            </c:ext>
          </c:extLst>
        </c:ser>
        <c:ser>
          <c:idx val="1"/>
          <c:order val="5"/>
          <c:tx>
            <c:strRef>
              <c:f>'G3.6'!$G$1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'G3.6'!$G$2:$G$9</c:f>
              <c:numCache>
                <c:formatCode>0.00</c:formatCode>
                <c:ptCount val="8"/>
                <c:pt idx="0">
                  <c:v>-3.1191885370180601</c:v>
                </c:pt>
                <c:pt idx="1">
                  <c:v>-3.60850986817317</c:v>
                </c:pt>
                <c:pt idx="2">
                  <c:v>-3.7816408764691398</c:v>
                </c:pt>
                <c:pt idx="3">
                  <c:v>-3.61532780621621</c:v>
                </c:pt>
                <c:pt idx="4">
                  <c:v>-3.87876336262552</c:v>
                </c:pt>
                <c:pt idx="5">
                  <c:v>-3.7432867003168502</c:v>
                </c:pt>
                <c:pt idx="6">
                  <c:v>-3.5302468341836</c:v>
                </c:pt>
                <c:pt idx="7">
                  <c:v>-3.3244467360835599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12-41EA-8D76-AAD240302E59}"/>
            </c:ext>
          </c:extLst>
        </c:ser>
        <c:ser>
          <c:idx val="6"/>
          <c:order val="6"/>
          <c:tx>
            <c:strRef>
              <c:f>'G3.6'!$H$1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'G3.6'!$H$2:$H$9</c:f>
              <c:numCache>
                <c:formatCode>0.00</c:formatCode>
                <c:ptCount val="8"/>
                <c:pt idx="0">
                  <c:v>-0.26012949276088398</c:v>
                </c:pt>
                <c:pt idx="1">
                  <c:v>-0.32342302629501302</c:v>
                </c:pt>
                <c:pt idx="2">
                  <c:v>-0.32778964594102</c:v>
                </c:pt>
                <c:pt idx="3">
                  <c:v>-0.31750505029564002</c:v>
                </c:pt>
                <c:pt idx="4">
                  <c:v>-0.29542880760435603</c:v>
                </c:pt>
                <c:pt idx="5">
                  <c:v>-0.17025909414666299</c:v>
                </c:pt>
                <c:pt idx="6">
                  <c:v>-0.121600132173389</c:v>
                </c:pt>
                <c:pt idx="7">
                  <c:v>-0.11476924373561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12-41EA-8D76-AAD240302E59}"/>
            </c:ext>
          </c:extLst>
        </c:ser>
        <c:ser>
          <c:idx val="7"/>
          <c:order val="7"/>
          <c:tx>
            <c:strRef>
              <c:f>'G3.6'!$I$1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'G3.6'!$I$2:$I$9</c:f>
              <c:numCache>
                <c:formatCode>0.00</c:formatCode>
                <c:ptCount val="8"/>
                <c:pt idx="0">
                  <c:v>7.5360313379286281E-2</c:v>
                </c:pt>
                <c:pt idx="1">
                  <c:v>0.13014003235501148</c:v>
                </c:pt>
                <c:pt idx="2">
                  <c:v>6.8281961853443596E-3</c:v>
                </c:pt>
                <c:pt idx="3">
                  <c:v>9.4942879894649668E-2</c:v>
                </c:pt>
                <c:pt idx="4">
                  <c:v>-0.10418864517296988</c:v>
                </c:pt>
                <c:pt idx="5">
                  <c:v>-9.2365857442490817E-2</c:v>
                </c:pt>
                <c:pt idx="6">
                  <c:v>-7.9434388612400042E-2</c:v>
                </c:pt>
                <c:pt idx="7">
                  <c:v>-6.974054606550939E-2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2-41EA-8D76-AAD240302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74120736"/>
        <c:axId val="774121296"/>
      </c:barChart>
      <c:lineChart>
        <c:grouping val="standard"/>
        <c:varyColors val="0"/>
        <c:ser>
          <c:idx val="8"/>
          <c:order val="8"/>
          <c:tx>
            <c:strRef>
              <c:f>'G3.6'!$J$1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</a:ln>
          </c:spPr>
          <c:marker>
            <c:symbol val="diamond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'G3.6'!$A$2:$A$9</c:f>
              <c:numCache>
                <c:formatCode>mmm\-yy</c:formatCode>
                <c:ptCount val="8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  <c:pt idx="5">
                  <c:v>44348</c:v>
                </c:pt>
                <c:pt idx="6">
                  <c:v>44440</c:v>
                </c:pt>
                <c:pt idx="7">
                  <c:v>44531</c:v>
                </c:pt>
              </c:numCache>
            </c:numRef>
          </c:cat>
          <c:val>
            <c:numRef>
              <c:f>'G3.6'!$J$2:$J$9</c:f>
              <c:numCache>
                <c:formatCode>0.00</c:formatCode>
                <c:ptCount val="8"/>
                <c:pt idx="0">
                  <c:v>1.6188780242678058</c:v>
                </c:pt>
                <c:pt idx="1">
                  <c:v>1.5493554179007878</c:v>
                </c:pt>
                <c:pt idx="2">
                  <c:v>0.8866210907390214</c:v>
                </c:pt>
                <c:pt idx="3">
                  <c:v>-0.19179243096365917</c:v>
                </c:pt>
                <c:pt idx="4">
                  <c:v>-1.0349300613051309</c:v>
                </c:pt>
                <c:pt idx="5">
                  <c:v>-2.2654074143325329</c:v>
                </c:pt>
                <c:pt idx="6">
                  <c:v>-2.9281863544063786</c:v>
                </c:pt>
                <c:pt idx="7">
                  <c:v>-2.6031261108589256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F12-41EA-8D76-AAD240302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4120736"/>
        <c:axId val="774121296"/>
      </c:lineChart>
      <c:catAx>
        <c:axId val="7741207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774121296"/>
        <c:crosses val="autoZero"/>
        <c:auto val="0"/>
        <c:lblAlgn val="ctr"/>
        <c:lblOffset val="100"/>
        <c:noMultiLvlLbl val="0"/>
      </c:catAx>
      <c:valAx>
        <c:axId val="7741212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774120736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5305938499900136"/>
          <c:w val="0.99308829134947341"/>
          <c:h val="0.14694063136239749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704851</xdr:colOff>
      <xdr:row>159</xdr:row>
      <xdr:rowOff>76200</xdr:rowOff>
    </xdr:from>
    <xdr:to>
      <xdr:col>17</xdr:col>
      <xdr:colOff>666751</xdr:colOff>
      <xdr:row>171</xdr:row>
      <xdr:rowOff>152400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3173076" y="30346650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2</xdr:col>
      <xdr:colOff>737508</xdr:colOff>
      <xdr:row>248</xdr:row>
      <xdr:rowOff>37419</xdr:rowOff>
    </xdr:from>
    <xdr:to>
      <xdr:col>8</xdr:col>
      <xdr:colOff>583084</xdr:colOff>
      <xdr:row>264</xdr:row>
      <xdr:rowOff>198275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247</xdr:row>
      <xdr:rowOff>301300</xdr:rowOff>
    </xdr:from>
    <xdr:to>
      <xdr:col>15</xdr:col>
      <xdr:colOff>131327</xdr:colOff>
      <xdr:row>264</xdr:row>
      <xdr:rowOff>194386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707572</xdr:colOff>
      <xdr:row>265</xdr:row>
      <xdr:rowOff>83586</xdr:rowOff>
    </xdr:from>
    <xdr:to>
      <xdr:col>8</xdr:col>
      <xdr:colOff>553148</xdr:colOff>
      <xdr:row>282</xdr:row>
      <xdr:rowOff>20938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27215</xdr:colOff>
      <xdr:row>265</xdr:row>
      <xdr:rowOff>69978</xdr:rowOff>
    </xdr:from>
    <xdr:to>
      <xdr:col>15</xdr:col>
      <xdr:colOff>158542</xdr:colOff>
      <xdr:row>282</xdr:row>
      <xdr:rowOff>52483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490807</xdr:colOff>
      <xdr:row>345</xdr:row>
      <xdr:rowOff>76739</xdr:rowOff>
    </xdr:from>
    <xdr:to>
      <xdr:col>13</xdr:col>
      <xdr:colOff>514808</xdr:colOff>
      <xdr:row>368</xdr:row>
      <xdr:rowOff>176189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0.88971</cdr:x>
      <cdr:y>0.07622</cdr:y>
    </cdr:from>
    <cdr:to>
      <cdr:x>0.95561</cdr:x>
      <cdr:y>0.77613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457824" y="338387"/>
          <a:ext cx="404249" cy="310733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97476</xdr:colOff>
      <xdr:row>62</xdr:row>
      <xdr:rowOff>139411</xdr:rowOff>
    </xdr:from>
    <xdr:to>
      <xdr:col>11</xdr:col>
      <xdr:colOff>121476</xdr:colOff>
      <xdr:row>86</xdr:row>
      <xdr:rowOff>53718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0.72594</cdr:x>
      <cdr:y>0.06181</cdr:y>
    </cdr:from>
    <cdr:to>
      <cdr:x>0.94393</cdr:x>
      <cdr:y>0.7855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442774" y="277299"/>
          <a:ext cx="1334078" cy="3246695"/>
        </a:xfrm>
        <a:prstGeom xmlns:a="http://schemas.openxmlformats.org/drawingml/2006/main" prst="roundRect">
          <a:avLst>
            <a:gd name="adj" fmla="val 1653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628649</xdr:colOff>
      <xdr:row>14</xdr:row>
      <xdr:rowOff>96609</xdr:rowOff>
    </xdr:from>
    <xdr:to>
      <xdr:col>7</xdr:col>
      <xdr:colOff>359227</xdr:colOff>
      <xdr:row>34</xdr:row>
      <xdr:rowOff>144235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22</xdr:row>
      <xdr:rowOff>1</xdr:rowOff>
    </xdr:from>
    <xdr:to>
      <xdr:col>5</xdr:col>
      <xdr:colOff>730249</xdr:colOff>
      <xdr:row>34</xdr:row>
      <xdr:rowOff>63501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</xdr:row>
      <xdr:rowOff>95250</xdr:rowOff>
    </xdr:from>
    <xdr:to>
      <xdr:col>5</xdr:col>
      <xdr:colOff>752476</xdr:colOff>
      <xdr:row>10</xdr:row>
      <xdr:rowOff>114299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11</xdr:row>
      <xdr:rowOff>0</xdr:rowOff>
    </xdr:from>
    <xdr:to>
      <xdr:col>5</xdr:col>
      <xdr:colOff>752476</xdr:colOff>
      <xdr:row>21</xdr:row>
      <xdr:rowOff>152400</xdr:rowOff>
    </xdr:to>
    <xdr:graphicFrame macro="">
      <xdr:nvGraphicFramePr>
        <xdr:cNvPr id="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133350</xdr:colOff>
      <xdr:row>21</xdr:row>
      <xdr:rowOff>9525</xdr:rowOff>
    </xdr:from>
    <xdr:to>
      <xdr:col>1</xdr:col>
      <xdr:colOff>428625</xdr:colOff>
      <xdr:row>22</xdr:row>
      <xdr:rowOff>85725</xdr:rowOff>
    </xdr:to>
    <xdr:sp macro="" textlink="">
      <xdr:nvSpPr>
        <xdr:cNvPr id="5" name="CuadroTexto 4"/>
        <xdr:cNvSpPr txBox="1"/>
      </xdr:nvSpPr>
      <xdr:spPr>
        <a:xfrm>
          <a:off x="895350" y="340995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133350</xdr:colOff>
      <xdr:row>10</xdr:row>
      <xdr:rowOff>9525</xdr:rowOff>
    </xdr:from>
    <xdr:to>
      <xdr:col>1</xdr:col>
      <xdr:colOff>428625</xdr:colOff>
      <xdr:row>11</xdr:row>
      <xdr:rowOff>85725</xdr:rowOff>
    </xdr:to>
    <xdr:sp macro="" textlink="">
      <xdr:nvSpPr>
        <xdr:cNvPr id="6" name="CuadroTexto 5"/>
        <xdr:cNvSpPr txBox="1"/>
      </xdr:nvSpPr>
      <xdr:spPr>
        <a:xfrm>
          <a:off x="895350" y="162877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 editAs="oneCell">
    <xdr:from>
      <xdr:col>3</xdr:col>
      <xdr:colOff>409576</xdr:colOff>
      <xdr:row>30</xdr:row>
      <xdr:rowOff>54200</xdr:rowOff>
    </xdr:from>
    <xdr:to>
      <xdr:col>3</xdr:col>
      <xdr:colOff>581025</xdr:colOff>
      <xdr:row>31</xdr:row>
      <xdr:rowOff>104775</xdr:rowOff>
    </xdr:to>
    <xdr:pic>
      <xdr:nvPicPr>
        <xdr:cNvPr id="8" name="Imagen 7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475" t="79940" r="83323" b="5856"/>
        <a:stretch/>
      </xdr:blipFill>
      <xdr:spPr bwMode="auto">
        <a:xfrm>
          <a:off x="2695576" y="4911950"/>
          <a:ext cx="171449" cy="21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0.87562</cdr:x>
      <cdr:y>0.09077</cdr:y>
    </cdr:from>
    <cdr:to>
      <cdr:x>0.95273</cdr:x>
      <cdr:y>0.82428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68110" y="291268"/>
          <a:ext cx="340647" cy="235372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0.86725</cdr:x>
      <cdr:y>0.03411</cdr:y>
    </cdr:from>
    <cdr:to>
      <cdr:x>0.94658</cdr:x>
      <cdr:y>0.82244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078941" y="110641"/>
          <a:ext cx="373134" cy="2557062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0.87732</cdr:x>
      <cdr:y>0.06106</cdr:y>
    </cdr:from>
    <cdr:to>
      <cdr:x>0.95605</cdr:x>
      <cdr:y>0.84057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75634" y="193918"/>
          <a:ext cx="347790" cy="247560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0.86384</cdr:x>
      <cdr:y>0.04705</cdr:y>
    </cdr:from>
    <cdr:to>
      <cdr:x>0.94579</cdr:x>
      <cdr:y>0.83525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062932" y="151548"/>
          <a:ext cx="385428" cy="2538796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62901</xdr:colOff>
      <xdr:row>344</xdr:row>
      <xdr:rowOff>62901</xdr:rowOff>
    </xdr:from>
    <xdr:to>
      <xdr:col>12</xdr:col>
      <xdr:colOff>86900</xdr:colOff>
      <xdr:row>367</xdr:row>
      <xdr:rowOff>181401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0.89208</cdr:x>
      <cdr:y>0.04536</cdr:y>
    </cdr:from>
    <cdr:to>
      <cdr:x>0.95707</cdr:x>
      <cdr:y>0.76188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472382" y="202245"/>
          <a:ext cx="398645" cy="3194723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704278</xdr:colOff>
      <xdr:row>349</xdr:row>
      <xdr:rowOff>52424</xdr:rowOff>
    </xdr:from>
    <xdr:to>
      <xdr:col>12</xdr:col>
      <xdr:colOff>400050</xdr:colOff>
      <xdr:row>376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0.90626</cdr:x>
      <cdr:y>0.08571</cdr:y>
    </cdr:from>
    <cdr:to>
      <cdr:x>0.97204</cdr:x>
      <cdr:y>0.76552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248846" y="446969"/>
          <a:ext cx="380987" cy="3545142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4"/>
  <sheetViews>
    <sheetView showGridLines="0" zoomScale="85" zoomScaleNormal="85" workbookViewId="0">
      <pane xSplit="1" ySplit="1" topLeftCell="B241" activePane="bottomRight" state="frozen"/>
      <selection activeCell="H13" sqref="H13"/>
      <selection pane="topRight" activeCell="H13" sqref="H13"/>
      <selection pane="bottomLeft" activeCell="H13" sqref="H13"/>
      <selection pane="bottomRight" activeCell="C258" sqref="C258"/>
    </sheetView>
  </sheetViews>
  <sheetFormatPr baseColWidth="10" defaultRowHeight="15"/>
  <cols>
    <col min="2" max="2" width="15.5703125" bestFit="1" customWidth="1"/>
  </cols>
  <sheetData>
    <row r="1" spans="1:10" s="2" customFormat="1" ht="13.5">
      <c r="B1" s="2" t="s">
        <v>3</v>
      </c>
      <c r="C1" s="2" t="s">
        <v>30</v>
      </c>
      <c r="D1" s="2" t="s">
        <v>4</v>
      </c>
      <c r="E1" s="2" t="s">
        <v>30</v>
      </c>
      <c r="F1" s="2" t="s">
        <v>5</v>
      </c>
      <c r="G1" s="2" t="s">
        <v>30</v>
      </c>
      <c r="H1" s="2" t="s">
        <v>31</v>
      </c>
      <c r="I1" s="2" t="s">
        <v>30</v>
      </c>
      <c r="J1" s="2">
        <v>100</v>
      </c>
    </row>
    <row r="2" spans="1:10" s="14" customFormat="1">
      <c r="A2" s="13">
        <v>37287</v>
      </c>
      <c r="B2" s="25">
        <v>26.756789925081403</v>
      </c>
      <c r="C2" s="24"/>
      <c r="D2" s="25">
        <v>8.9631763478519471</v>
      </c>
      <c r="E2" s="24"/>
      <c r="F2" s="25">
        <v>31.70482505845299</v>
      </c>
      <c r="G2" s="24"/>
      <c r="H2" s="25">
        <v>8.2111798074526643</v>
      </c>
    </row>
    <row r="3" spans="1:10" s="14" customFormat="1">
      <c r="A3" s="13">
        <v>37315</v>
      </c>
      <c r="B3" s="25">
        <v>27.169647797227725</v>
      </c>
      <c r="C3" s="24"/>
      <c r="D3" s="25">
        <v>9.6000088356995441</v>
      </c>
      <c r="E3" s="24"/>
      <c r="F3" s="25">
        <v>31.415357740214166</v>
      </c>
      <c r="G3" s="24"/>
      <c r="H3" s="25">
        <v>8.6783682519114009</v>
      </c>
    </row>
    <row r="4" spans="1:10" s="14" customFormat="1">
      <c r="A4" s="13">
        <v>37346</v>
      </c>
      <c r="B4" s="25">
        <v>27.74388113669956</v>
      </c>
      <c r="C4" s="24"/>
      <c r="D4" s="25">
        <v>10.743607780176745</v>
      </c>
      <c r="E4" s="24"/>
      <c r="F4" s="25">
        <v>31.261079318581476</v>
      </c>
      <c r="G4" s="24"/>
      <c r="H4" s="25">
        <v>8.5719824304176591</v>
      </c>
    </row>
    <row r="5" spans="1:10" s="14" customFormat="1">
      <c r="A5" s="13">
        <v>37376</v>
      </c>
      <c r="B5" s="25">
        <v>27.343894228659277</v>
      </c>
      <c r="C5" s="24"/>
      <c r="D5" s="25">
        <v>10.269048695840945</v>
      </c>
      <c r="E5" s="24"/>
      <c r="F5" s="25">
        <v>31.66475361131582</v>
      </c>
      <c r="G5" s="24"/>
      <c r="H5" s="25">
        <v>8.1863249512412786</v>
      </c>
    </row>
    <row r="6" spans="1:10" s="14" customFormat="1">
      <c r="A6" s="13">
        <v>37407</v>
      </c>
      <c r="B6" s="25">
        <v>26.433027455136006</v>
      </c>
      <c r="C6" s="24"/>
      <c r="D6" s="25">
        <v>9.7516645881180537</v>
      </c>
      <c r="E6" s="24"/>
      <c r="F6" s="25">
        <v>32.354628889038274</v>
      </c>
      <c r="G6" s="24"/>
      <c r="H6" s="25">
        <v>8.2309069641437187</v>
      </c>
    </row>
    <row r="7" spans="1:10">
      <c r="A7" s="13">
        <v>37437</v>
      </c>
      <c r="B7" s="25">
        <v>25.003216797153378</v>
      </c>
      <c r="C7" s="25"/>
      <c r="D7">
        <v>9.4196635999999998</v>
      </c>
      <c r="E7" s="25"/>
      <c r="F7" s="25">
        <v>32.377135821545366</v>
      </c>
      <c r="G7" s="25"/>
      <c r="H7" s="25">
        <v>8.3771534503772749</v>
      </c>
    </row>
    <row r="8" spans="1:10">
      <c r="A8" s="13">
        <v>37468</v>
      </c>
      <c r="B8" s="25">
        <v>24.476498529632263</v>
      </c>
      <c r="C8" s="25"/>
      <c r="D8">
        <v>9.2513569000000011</v>
      </c>
      <c r="E8" s="25"/>
      <c r="F8" s="25">
        <v>32.27009569261299</v>
      </c>
      <c r="G8" s="25"/>
      <c r="H8" s="25">
        <v>8.8402447555960251</v>
      </c>
    </row>
    <row r="9" spans="1:10">
      <c r="A9" s="13">
        <v>37499</v>
      </c>
      <c r="B9" s="25">
        <v>24.227970429840511</v>
      </c>
      <c r="C9" s="25"/>
      <c r="D9">
        <v>8.9648973999999999</v>
      </c>
      <c r="E9" s="25"/>
      <c r="F9" s="25">
        <v>32.078827615766421</v>
      </c>
      <c r="G9" s="25"/>
      <c r="H9" s="25">
        <v>10.528624342291366</v>
      </c>
    </row>
    <row r="10" spans="1:10">
      <c r="A10" s="13">
        <v>37529</v>
      </c>
      <c r="B10" s="25">
        <v>22.072738043757763</v>
      </c>
      <c r="C10" s="25"/>
      <c r="D10">
        <v>8.8453911000000005</v>
      </c>
      <c r="E10" s="25"/>
      <c r="F10" s="25">
        <v>31.488644103988868</v>
      </c>
      <c r="G10" s="25"/>
      <c r="H10" s="25">
        <v>10.400590549131374</v>
      </c>
    </row>
    <row r="11" spans="1:10">
      <c r="A11" s="13">
        <v>37560</v>
      </c>
      <c r="B11" s="25">
        <v>22.289476393678619</v>
      </c>
      <c r="C11" s="25"/>
      <c r="D11">
        <v>8.7203889000000014</v>
      </c>
      <c r="E11" s="25"/>
      <c r="F11" s="25">
        <v>31.281786730434391</v>
      </c>
      <c r="G11" s="25"/>
      <c r="H11" s="25">
        <v>10.499943689991087</v>
      </c>
    </row>
    <row r="12" spans="1:10">
      <c r="A12" s="13">
        <v>37590</v>
      </c>
      <c r="B12" s="25">
        <v>21.535515267950302</v>
      </c>
      <c r="C12" s="25"/>
      <c r="D12">
        <v>8.8697115000000011</v>
      </c>
      <c r="E12" s="25"/>
      <c r="F12" s="25">
        <v>32.92133388910937</v>
      </c>
      <c r="G12" s="25"/>
      <c r="H12" s="25">
        <v>10.32557888282493</v>
      </c>
    </row>
    <row r="13" spans="1:10">
      <c r="A13" s="13">
        <v>37621</v>
      </c>
      <c r="B13" s="25">
        <v>21.07791787093452</v>
      </c>
      <c r="C13" s="25"/>
      <c r="D13">
        <v>8.1086933999999999</v>
      </c>
      <c r="E13" s="25"/>
      <c r="F13" s="25">
        <v>31.753758541135202</v>
      </c>
      <c r="G13" s="25"/>
      <c r="H13" s="25">
        <v>8.8747836720745514</v>
      </c>
    </row>
    <row r="14" spans="1:10">
      <c r="A14" s="13">
        <v>37652</v>
      </c>
      <c r="B14" s="25">
        <v>21.097010706079015</v>
      </c>
      <c r="C14" s="25"/>
      <c r="D14">
        <v>8.1644456000000005</v>
      </c>
      <c r="E14" s="25"/>
      <c r="F14" s="25">
        <v>31.9763061939782</v>
      </c>
      <c r="G14" s="25"/>
      <c r="H14" s="25">
        <v>8.8279857002699611</v>
      </c>
    </row>
    <row r="15" spans="1:10">
      <c r="A15" s="13">
        <v>37680</v>
      </c>
      <c r="B15" s="25">
        <v>20.110091499650721</v>
      </c>
      <c r="C15" s="25"/>
      <c r="D15">
        <v>8.6902163000000012</v>
      </c>
      <c r="E15" s="25"/>
      <c r="F15" s="25">
        <v>31.358748703233363</v>
      </c>
      <c r="G15" s="25"/>
      <c r="H15">
        <v>8.8658429000000005</v>
      </c>
    </row>
    <row r="16" spans="1:10">
      <c r="A16" s="13">
        <v>37711</v>
      </c>
      <c r="B16" s="25">
        <v>19.689395680246953</v>
      </c>
      <c r="C16" s="25"/>
      <c r="D16">
        <v>8.9933110000000003</v>
      </c>
      <c r="E16" s="25"/>
      <c r="F16" s="25">
        <v>31.522335380887146</v>
      </c>
      <c r="G16" s="25"/>
      <c r="H16">
        <v>8.3424429</v>
      </c>
    </row>
    <row r="17" spans="1:8">
      <c r="A17" s="13">
        <v>37741</v>
      </c>
      <c r="B17" s="25">
        <v>18.680836354953037</v>
      </c>
      <c r="C17" s="25"/>
      <c r="D17">
        <v>8.7440543000000002</v>
      </c>
      <c r="E17" s="25"/>
      <c r="F17" s="25">
        <v>31.603072323838667</v>
      </c>
      <c r="G17" s="25"/>
      <c r="H17">
        <v>8.2808410000000006</v>
      </c>
    </row>
    <row r="18" spans="1:8">
      <c r="A18" s="13">
        <v>37772</v>
      </c>
      <c r="B18" s="64">
        <v>18.224516099999999</v>
      </c>
      <c r="C18" s="25"/>
      <c r="D18">
        <v>8.5230289999999993</v>
      </c>
      <c r="E18" s="25"/>
      <c r="F18" s="25">
        <v>31.531198631396251</v>
      </c>
      <c r="G18" s="25"/>
      <c r="H18">
        <v>7.8985874999999997</v>
      </c>
    </row>
    <row r="19" spans="1:8">
      <c r="A19" s="13">
        <v>37802</v>
      </c>
      <c r="B19" s="64">
        <v>17.667094800000001</v>
      </c>
      <c r="C19" s="25"/>
      <c r="D19">
        <v>8.5562541000000003</v>
      </c>
      <c r="E19" s="25"/>
      <c r="F19" s="25">
        <v>32.63510903073491</v>
      </c>
      <c r="G19" s="25"/>
      <c r="H19">
        <v>7.8088967999999994</v>
      </c>
    </row>
    <row r="20" spans="1:8">
      <c r="A20" s="13">
        <v>37833</v>
      </c>
      <c r="B20" s="64">
        <v>16.7350691</v>
      </c>
      <c r="C20" s="25"/>
      <c r="D20">
        <v>7.7045946000000001</v>
      </c>
      <c r="E20" s="25"/>
      <c r="F20" s="25">
        <v>32.285343203632088</v>
      </c>
      <c r="G20" s="25"/>
      <c r="H20">
        <v>7.1942213000000006</v>
      </c>
    </row>
    <row r="21" spans="1:8">
      <c r="A21" s="13">
        <v>37864</v>
      </c>
      <c r="B21" s="64">
        <v>16.725268400000001</v>
      </c>
      <c r="C21" s="25"/>
      <c r="D21">
        <v>8.0571830000000002</v>
      </c>
      <c r="E21" s="25"/>
      <c r="F21" s="25">
        <v>32.493989066821641</v>
      </c>
      <c r="G21" s="25"/>
      <c r="H21">
        <v>7.1183477999999996</v>
      </c>
    </row>
    <row r="22" spans="1:8">
      <c r="A22" s="13">
        <v>37894</v>
      </c>
      <c r="B22" s="64">
        <v>16.106662199999999</v>
      </c>
      <c r="C22" s="25"/>
      <c r="D22">
        <v>7.8958962999999995</v>
      </c>
      <c r="E22" s="25"/>
      <c r="F22" s="25">
        <v>32.275161662732906</v>
      </c>
      <c r="G22" s="25"/>
      <c r="H22">
        <v>6.4631464000000003</v>
      </c>
    </row>
    <row r="23" spans="1:8">
      <c r="A23" s="13">
        <v>37925</v>
      </c>
      <c r="B23" s="64">
        <v>15.5362645</v>
      </c>
      <c r="C23" s="25"/>
      <c r="D23">
        <v>7.7386840999999995</v>
      </c>
      <c r="E23" s="25"/>
      <c r="F23" s="25">
        <v>31.902068129275051</v>
      </c>
      <c r="G23" s="25"/>
      <c r="H23">
        <v>6.4654113999999998</v>
      </c>
    </row>
    <row r="24" spans="1:8">
      <c r="A24" s="13">
        <v>37955</v>
      </c>
      <c r="B24" s="64">
        <v>15.472720200000001</v>
      </c>
      <c r="C24" s="25"/>
      <c r="D24">
        <v>8.232721699999999</v>
      </c>
      <c r="E24" s="25"/>
      <c r="F24" s="25">
        <v>32.893549163757051</v>
      </c>
      <c r="G24" s="25"/>
      <c r="H24">
        <v>6.6420991999999996</v>
      </c>
    </row>
    <row r="25" spans="1:8">
      <c r="A25" s="13">
        <v>37986</v>
      </c>
      <c r="B25" s="64">
        <v>15.059740499999998</v>
      </c>
      <c r="C25" s="25"/>
      <c r="D25">
        <v>7.1286158999999998</v>
      </c>
      <c r="E25" s="25"/>
      <c r="F25" s="25">
        <v>31.02903995632219</v>
      </c>
      <c r="G25" s="25"/>
      <c r="H25">
        <v>6.3780222000000002</v>
      </c>
    </row>
    <row r="26" spans="1:8">
      <c r="A26" s="13">
        <v>38017</v>
      </c>
      <c r="B26" s="64">
        <v>14.4070011</v>
      </c>
      <c r="C26" s="25"/>
      <c r="D26">
        <v>7.3524352999999998</v>
      </c>
      <c r="E26" s="25"/>
      <c r="F26" s="25">
        <v>31.097295794423541</v>
      </c>
      <c r="G26" s="25"/>
      <c r="H26">
        <v>6.5937210999999998</v>
      </c>
    </row>
    <row r="27" spans="1:8">
      <c r="A27" s="13">
        <v>38046</v>
      </c>
      <c r="B27" s="64">
        <v>14.0029234</v>
      </c>
      <c r="C27" s="25"/>
      <c r="D27">
        <v>7.6949714</v>
      </c>
      <c r="E27" s="25"/>
      <c r="F27" s="25">
        <v>30.589664504671443</v>
      </c>
      <c r="G27" s="25"/>
      <c r="H27">
        <v>6.602411</v>
      </c>
    </row>
    <row r="28" spans="1:8">
      <c r="A28" s="13">
        <v>38077</v>
      </c>
      <c r="B28" s="64">
        <v>13.777248200000001</v>
      </c>
      <c r="C28" s="25"/>
      <c r="D28">
        <v>7.5830617</v>
      </c>
      <c r="E28" s="25"/>
      <c r="F28" s="25">
        <v>30.371058720423033</v>
      </c>
      <c r="G28" s="25"/>
      <c r="H28">
        <v>7.0194682999999998</v>
      </c>
    </row>
    <row r="29" spans="1:8">
      <c r="A29" s="13">
        <v>38107</v>
      </c>
      <c r="B29" s="64">
        <v>13.598428800000001</v>
      </c>
      <c r="C29" s="25"/>
      <c r="D29">
        <v>7.6767673999999992</v>
      </c>
      <c r="E29" s="25"/>
      <c r="F29" s="25">
        <v>30.169200603484015</v>
      </c>
      <c r="G29" s="25"/>
      <c r="H29">
        <v>7.6022019999999992</v>
      </c>
    </row>
    <row r="30" spans="1:8">
      <c r="A30" s="13">
        <v>38138</v>
      </c>
      <c r="B30" s="64">
        <v>13.729237699999999</v>
      </c>
      <c r="C30" s="25"/>
      <c r="D30">
        <v>7.7552697000000004</v>
      </c>
      <c r="E30" s="25"/>
      <c r="F30" s="25">
        <v>29.260770017423905</v>
      </c>
      <c r="G30" s="25"/>
      <c r="H30">
        <v>7.9947678999999994</v>
      </c>
    </row>
    <row r="31" spans="1:8">
      <c r="A31" s="13">
        <v>38168</v>
      </c>
      <c r="B31" s="64">
        <v>12.892631600000001</v>
      </c>
      <c r="C31" s="25"/>
      <c r="D31">
        <v>7.4539893999999993</v>
      </c>
      <c r="E31" s="25"/>
      <c r="F31" s="25">
        <v>25.85262166236771</v>
      </c>
      <c r="G31" s="25"/>
      <c r="H31">
        <v>8.1264347000000008</v>
      </c>
    </row>
    <row r="32" spans="1:8">
      <c r="A32" s="13">
        <v>38199</v>
      </c>
      <c r="B32" s="64">
        <v>12.394240199999999</v>
      </c>
      <c r="C32" s="25"/>
      <c r="D32">
        <v>7.3529413999999997</v>
      </c>
      <c r="E32" s="25"/>
      <c r="F32" s="25">
        <v>25.398931790454721</v>
      </c>
      <c r="G32" s="25"/>
      <c r="H32">
        <v>7.5104553000000003</v>
      </c>
    </row>
    <row r="33" spans="1:8">
      <c r="A33" s="13">
        <v>38230</v>
      </c>
      <c r="B33" s="64">
        <v>11.902453700000001</v>
      </c>
      <c r="C33" s="25"/>
      <c r="D33">
        <v>7.0583346000000002</v>
      </c>
      <c r="E33" s="25"/>
      <c r="F33" s="25">
        <v>23.415282470603806</v>
      </c>
      <c r="G33" s="25"/>
      <c r="H33">
        <v>6.9629220000000007</v>
      </c>
    </row>
    <row r="34" spans="1:8">
      <c r="A34" s="13">
        <v>38260</v>
      </c>
      <c r="B34" s="64">
        <v>11.433346199999999</v>
      </c>
      <c r="C34" s="25"/>
      <c r="D34">
        <v>6.7354108999999998</v>
      </c>
      <c r="E34" s="25"/>
      <c r="F34" s="25">
        <v>21.070713889459721</v>
      </c>
      <c r="G34" s="25"/>
      <c r="H34">
        <v>6.7741384</v>
      </c>
    </row>
    <row r="35" spans="1:8">
      <c r="A35" s="13">
        <v>38291</v>
      </c>
      <c r="B35" s="64">
        <v>10.9739515</v>
      </c>
      <c r="C35" s="25"/>
      <c r="D35">
        <v>7.0229581000000003</v>
      </c>
      <c r="E35" s="25"/>
      <c r="F35" s="25">
        <v>20.593468894074196</v>
      </c>
      <c r="G35" s="25"/>
      <c r="H35">
        <v>6.7236578000000007</v>
      </c>
    </row>
    <row r="36" spans="1:8">
      <c r="A36" s="13">
        <v>38321</v>
      </c>
      <c r="B36" s="64">
        <v>10.420513700000001</v>
      </c>
      <c r="C36" s="25"/>
      <c r="D36">
        <v>6.8259264000000002</v>
      </c>
      <c r="E36" s="25"/>
      <c r="F36" s="25">
        <v>20.477236601346771</v>
      </c>
      <c r="G36" s="25"/>
      <c r="H36">
        <v>7.5575333999999996</v>
      </c>
    </row>
    <row r="37" spans="1:8">
      <c r="A37" s="13">
        <v>38352</v>
      </c>
      <c r="B37" s="64">
        <v>9.8018514999999997</v>
      </c>
      <c r="C37" s="25"/>
      <c r="D37">
        <v>5.8205501000000002</v>
      </c>
      <c r="E37" s="25"/>
      <c r="F37" s="25">
        <v>17.252427619090902</v>
      </c>
      <c r="G37" s="25"/>
      <c r="H37">
        <v>6.8852488000000003</v>
      </c>
    </row>
    <row r="38" spans="1:8">
      <c r="A38" s="13">
        <v>38383</v>
      </c>
      <c r="B38" s="64">
        <v>9.9700530000000001</v>
      </c>
      <c r="C38" s="25"/>
      <c r="D38">
        <v>6.1823746999999996</v>
      </c>
      <c r="E38" s="25"/>
      <c r="F38">
        <v>17.712165199999998</v>
      </c>
      <c r="G38" s="25"/>
      <c r="H38">
        <v>7.361192</v>
      </c>
    </row>
    <row r="39" spans="1:8">
      <c r="A39" s="13">
        <v>38411</v>
      </c>
      <c r="B39" s="64">
        <v>9.7881687999999993</v>
      </c>
      <c r="C39" s="25"/>
      <c r="D39">
        <v>6.6159170000000005</v>
      </c>
      <c r="E39" s="25"/>
      <c r="F39">
        <v>17.2152031</v>
      </c>
      <c r="G39" s="25"/>
      <c r="H39">
        <v>7.1633458999999995</v>
      </c>
    </row>
    <row r="40" spans="1:8">
      <c r="A40" s="13">
        <v>38442</v>
      </c>
      <c r="B40" s="64">
        <v>9.5738570999999997</v>
      </c>
      <c r="C40" s="25"/>
      <c r="D40">
        <v>7.0550268000000003</v>
      </c>
      <c r="E40" s="25"/>
      <c r="F40">
        <v>17.0052254</v>
      </c>
      <c r="G40" s="25"/>
      <c r="H40">
        <v>7.0595331999999997</v>
      </c>
    </row>
    <row r="41" spans="1:8">
      <c r="A41" s="13">
        <v>38472</v>
      </c>
      <c r="B41" s="64">
        <v>9.5596584</v>
      </c>
      <c r="C41" s="25"/>
      <c r="D41">
        <v>6.8169373000000002</v>
      </c>
      <c r="E41" s="25"/>
      <c r="F41">
        <v>16.095586300000001</v>
      </c>
      <c r="G41" s="25"/>
      <c r="H41">
        <v>6.7131438000000001</v>
      </c>
    </row>
    <row r="42" spans="1:8">
      <c r="A42" s="13">
        <v>38503</v>
      </c>
      <c r="B42" s="64">
        <v>9.6790512</v>
      </c>
      <c r="C42" s="25"/>
      <c r="D42">
        <v>6.9260463999999997</v>
      </c>
      <c r="E42" s="25"/>
      <c r="F42">
        <v>16.483843199999999</v>
      </c>
      <c r="G42" s="25"/>
      <c r="H42">
        <v>6.6008532999999998</v>
      </c>
    </row>
    <row r="43" spans="1:8">
      <c r="A43" s="13">
        <v>38533</v>
      </c>
      <c r="B43" s="64">
        <v>9.5886522000000003</v>
      </c>
      <c r="C43" s="25"/>
      <c r="D43">
        <v>6.2912002999999999</v>
      </c>
      <c r="E43" s="25"/>
      <c r="F43">
        <v>15.250430700000001</v>
      </c>
      <c r="G43" s="25"/>
      <c r="H43">
        <v>6.2847640999999994</v>
      </c>
    </row>
    <row r="44" spans="1:8">
      <c r="A44" s="13">
        <v>38564</v>
      </c>
      <c r="B44" s="64">
        <v>10.0444484</v>
      </c>
      <c r="C44" s="25"/>
      <c r="D44">
        <v>6.5364677999999996</v>
      </c>
      <c r="E44" s="25"/>
      <c r="F44">
        <v>15.126920399999999</v>
      </c>
      <c r="G44" s="25"/>
      <c r="H44">
        <v>6.448609499999999</v>
      </c>
    </row>
    <row r="45" spans="1:8">
      <c r="A45" s="13">
        <v>38595</v>
      </c>
      <c r="B45" s="64">
        <v>9.3293090999999997</v>
      </c>
      <c r="C45" s="25"/>
      <c r="D45">
        <v>6.3622250000000005</v>
      </c>
      <c r="E45" s="25"/>
      <c r="F45">
        <v>14.934010300000001</v>
      </c>
      <c r="G45" s="25"/>
      <c r="H45">
        <v>6.1438766999999999</v>
      </c>
    </row>
    <row r="46" spans="1:8">
      <c r="A46" s="13">
        <v>38625</v>
      </c>
      <c r="B46" s="64">
        <v>8.5404178000000002</v>
      </c>
      <c r="C46" s="25"/>
      <c r="D46">
        <v>6.2099491999999996</v>
      </c>
      <c r="E46" s="25"/>
      <c r="F46">
        <v>15.072161300000001</v>
      </c>
      <c r="G46" s="25"/>
      <c r="H46">
        <v>6.1246249000000006</v>
      </c>
    </row>
    <row r="47" spans="1:8">
      <c r="A47" s="13">
        <v>38656</v>
      </c>
      <c r="B47" s="64">
        <v>8.5806359000000008</v>
      </c>
      <c r="C47" s="25"/>
      <c r="D47">
        <v>6.4631551999999992</v>
      </c>
      <c r="E47" s="25"/>
      <c r="F47">
        <v>14.961197100000001</v>
      </c>
      <c r="G47" s="25"/>
      <c r="H47">
        <v>5.4887942000000001</v>
      </c>
    </row>
    <row r="48" spans="1:8">
      <c r="A48" s="13">
        <v>38686</v>
      </c>
      <c r="B48" s="64">
        <v>8.7392965</v>
      </c>
      <c r="C48" s="25"/>
      <c r="D48">
        <v>6.4704460000000008</v>
      </c>
      <c r="E48" s="25"/>
      <c r="F48">
        <v>14.699466599999999</v>
      </c>
      <c r="G48" s="25"/>
      <c r="H48">
        <v>5.0750415000000002</v>
      </c>
    </row>
    <row r="49" spans="1:8">
      <c r="A49" s="13">
        <v>38717</v>
      </c>
      <c r="B49" s="64">
        <v>8.3607949999999995</v>
      </c>
      <c r="C49" s="25"/>
      <c r="D49">
        <v>5.6311057</v>
      </c>
      <c r="E49" s="25"/>
      <c r="F49">
        <v>12.547688100000002</v>
      </c>
      <c r="G49" s="25"/>
      <c r="H49">
        <v>6.1357743999999999</v>
      </c>
    </row>
    <row r="50" spans="1:8">
      <c r="A50" s="13">
        <v>38748</v>
      </c>
      <c r="B50" s="64">
        <v>8.6259323000000006</v>
      </c>
      <c r="C50" s="25"/>
      <c r="D50">
        <v>6.0573373000000004</v>
      </c>
      <c r="E50" s="25"/>
      <c r="F50">
        <v>12.484262899999999</v>
      </c>
      <c r="G50" s="25"/>
      <c r="H50">
        <v>6.4202231999999997</v>
      </c>
    </row>
    <row r="51" spans="1:8">
      <c r="A51" s="13">
        <v>38776</v>
      </c>
      <c r="B51" s="64">
        <v>8.0812808999999994</v>
      </c>
      <c r="C51" s="25"/>
      <c r="D51">
        <v>6.3499466000000009</v>
      </c>
      <c r="E51" s="25"/>
      <c r="F51">
        <v>12.1557888</v>
      </c>
      <c r="G51" s="25"/>
      <c r="H51">
        <v>6.0337942</v>
      </c>
    </row>
    <row r="52" spans="1:8">
      <c r="A52" s="13">
        <v>38807</v>
      </c>
      <c r="B52" s="64">
        <v>7.9646720000000002</v>
      </c>
      <c r="C52" s="25"/>
      <c r="D52">
        <v>6.3703313000000001</v>
      </c>
      <c r="E52" s="25"/>
      <c r="F52">
        <v>12.1101913</v>
      </c>
      <c r="G52" s="25"/>
      <c r="H52">
        <v>6.2555847999999994</v>
      </c>
    </row>
    <row r="53" spans="1:8">
      <c r="A53" s="13">
        <v>38837</v>
      </c>
      <c r="B53" s="64">
        <v>7.9150361</v>
      </c>
      <c r="C53" s="25"/>
      <c r="D53">
        <v>6.7220519000000003</v>
      </c>
      <c r="E53" s="25"/>
      <c r="F53">
        <v>11.6498031</v>
      </c>
      <c r="G53" s="25"/>
      <c r="H53">
        <v>6.2811758999999991</v>
      </c>
    </row>
    <row r="54" spans="1:8">
      <c r="A54" s="13">
        <v>38868</v>
      </c>
      <c r="B54" s="64">
        <v>7.4962417000000006</v>
      </c>
      <c r="C54" s="25"/>
      <c r="D54">
        <v>6.8963441000000003</v>
      </c>
      <c r="E54" s="25"/>
      <c r="F54">
        <v>11.3105321</v>
      </c>
      <c r="G54" s="25"/>
      <c r="H54">
        <v>6.2418396999999999</v>
      </c>
    </row>
    <row r="55" spans="1:8">
      <c r="A55" s="13">
        <v>38898</v>
      </c>
      <c r="B55" s="64">
        <v>7.1003595000000006</v>
      </c>
      <c r="C55" s="25"/>
      <c r="D55">
        <v>6.7166750999999998</v>
      </c>
      <c r="E55" s="25"/>
      <c r="F55">
        <v>10.348378799999999</v>
      </c>
      <c r="G55" s="25"/>
      <c r="H55">
        <v>6.1349523000000001</v>
      </c>
    </row>
    <row r="56" spans="1:8">
      <c r="A56" s="13">
        <v>38929</v>
      </c>
      <c r="B56" s="64">
        <v>7.0453193999999995</v>
      </c>
      <c r="C56" s="25"/>
      <c r="D56">
        <v>6.8709952000000003</v>
      </c>
      <c r="E56" s="25"/>
      <c r="F56">
        <v>9.9149317999999997</v>
      </c>
      <c r="G56" s="25"/>
      <c r="H56">
        <v>6.2426190999999998</v>
      </c>
    </row>
    <row r="57" spans="1:8">
      <c r="A57" s="13">
        <v>38960</v>
      </c>
      <c r="B57" s="64">
        <v>6.4827271000000009</v>
      </c>
      <c r="C57" s="25"/>
      <c r="D57">
        <v>6.6086461999999999</v>
      </c>
      <c r="E57" s="25"/>
      <c r="F57">
        <v>9.500307900000001</v>
      </c>
      <c r="G57" s="25"/>
      <c r="H57">
        <v>6.0827140000000002</v>
      </c>
    </row>
    <row r="58" spans="1:8">
      <c r="A58" s="13">
        <v>38990</v>
      </c>
      <c r="B58" s="64">
        <v>6.2566172</v>
      </c>
      <c r="C58" s="25"/>
      <c r="D58">
        <v>6.5432708000000002</v>
      </c>
      <c r="E58" s="25"/>
      <c r="F58">
        <v>8.9365596000000007</v>
      </c>
      <c r="G58" s="25"/>
      <c r="H58">
        <v>6.1911255999999995</v>
      </c>
    </row>
    <row r="59" spans="1:8">
      <c r="A59" s="13">
        <v>39021</v>
      </c>
      <c r="B59" s="64">
        <v>6.1432928999999996</v>
      </c>
      <c r="C59" s="25"/>
      <c r="D59">
        <v>6.8269919999999997</v>
      </c>
      <c r="E59" s="25"/>
      <c r="F59">
        <v>9.4295868000000009</v>
      </c>
      <c r="G59" s="25"/>
      <c r="H59">
        <v>6.0933453000000002</v>
      </c>
    </row>
    <row r="60" spans="1:8">
      <c r="A60" s="13">
        <v>39051</v>
      </c>
      <c r="B60" s="64">
        <v>5.5096613000000003</v>
      </c>
      <c r="C60" s="25"/>
      <c r="D60">
        <v>7.0073328000000004</v>
      </c>
      <c r="E60" s="25"/>
      <c r="F60">
        <v>9.4264744</v>
      </c>
      <c r="G60" s="25"/>
      <c r="H60">
        <v>6.0811371000000003</v>
      </c>
    </row>
    <row r="61" spans="1:8">
      <c r="A61" s="13">
        <v>39082</v>
      </c>
      <c r="B61" s="64">
        <v>5.8970706000000002</v>
      </c>
      <c r="C61" s="25"/>
      <c r="D61">
        <v>6.6597008999999998</v>
      </c>
      <c r="E61" s="25"/>
      <c r="F61">
        <v>8.9590832999999996</v>
      </c>
      <c r="G61" s="25"/>
      <c r="H61">
        <v>6.2451821999999995</v>
      </c>
    </row>
    <row r="62" spans="1:8">
      <c r="A62" s="13">
        <v>39113</v>
      </c>
      <c r="B62" s="64">
        <v>5.7640769000000001</v>
      </c>
      <c r="C62" s="25"/>
      <c r="D62">
        <v>6.8148207000000003</v>
      </c>
      <c r="E62" s="25"/>
      <c r="F62">
        <v>8.8518410000000003</v>
      </c>
      <c r="G62" s="25"/>
      <c r="H62">
        <v>6.4346658999999997</v>
      </c>
    </row>
    <row r="63" spans="1:8">
      <c r="A63" s="13">
        <v>39141</v>
      </c>
      <c r="B63" s="64">
        <v>5.7490331000000001</v>
      </c>
      <c r="C63" s="25"/>
      <c r="D63">
        <v>7.2101948</v>
      </c>
      <c r="E63" s="25"/>
      <c r="F63">
        <v>8.199637899999999</v>
      </c>
      <c r="G63" s="25"/>
      <c r="H63">
        <v>6.6244607999999996</v>
      </c>
    </row>
    <row r="64" spans="1:8">
      <c r="A64" s="13">
        <v>39172</v>
      </c>
      <c r="B64" s="64">
        <v>5.9667897999999999</v>
      </c>
      <c r="C64" s="25"/>
      <c r="D64">
        <v>7.3307229000000005</v>
      </c>
      <c r="E64" s="25"/>
      <c r="F64">
        <v>8.0659086000000002</v>
      </c>
      <c r="G64" s="25"/>
      <c r="H64">
        <v>6.8563493000000006</v>
      </c>
    </row>
    <row r="65" spans="1:8">
      <c r="A65" s="13">
        <v>39202</v>
      </c>
      <c r="B65" s="64">
        <v>5.8768867</v>
      </c>
      <c r="C65" s="25"/>
      <c r="D65">
        <v>7.4006290000000003</v>
      </c>
      <c r="E65" s="25"/>
      <c r="F65">
        <v>8.0409416999999994</v>
      </c>
      <c r="G65" s="25"/>
      <c r="H65">
        <v>6.8186952999999999</v>
      </c>
    </row>
    <row r="66" spans="1:8">
      <c r="A66" s="13">
        <v>39233</v>
      </c>
      <c r="B66" s="64">
        <v>5.4853714999999994</v>
      </c>
      <c r="C66" s="25"/>
      <c r="D66">
        <v>7.3913316000000009</v>
      </c>
      <c r="E66" s="25"/>
      <c r="F66">
        <v>8.0338808999999998</v>
      </c>
      <c r="G66" s="25"/>
      <c r="H66">
        <v>6.8353855000000001</v>
      </c>
    </row>
    <row r="67" spans="1:8">
      <c r="A67" s="13">
        <v>39263</v>
      </c>
      <c r="B67" s="64">
        <v>6.1425656000000002</v>
      </c>
      <c r="C67" s="25"/>
      <c r="D67">
        <v>7.8991774000000001</v>
      </c>
      <c r="E67" s="25"/>
      <c r="F67">
        <v>8.1860426999999998</v>
      </c>
      <c r="G67" s="25"/>
      <c r="H67">
        <v>7.0717882999999997</v>
      </c>
    </row>
    <row r="68" spans="1:8">
      <c r="A68" s="13">
        <v>39294</v>
      </c>
      <c r="B68" s="64">
        <v>5.4336725000000001</v>
      </c>
      <c r="C68" s="25"/>
      <c r="D68">
        <v>7.8955153999999999</v>
      </c>
      <c r="E68" s="25"/>
      <c r="F68">
        <v>8.2717974999999999</v>
      </c>
      <c r="G68" s="25"/>
      <c r="H68">
        <v>7.3511631999999993</v>
      </c>
    </row>
    <row r="69" spans="1:8">
      <c r="A69" s="13">
        <v>39325</v>
      </c>
      <c r="B69" s="64">
        <v>5.5431244</v>
      </c>
      <c r="C69" s="25"/>
      <c r="D69">
        <v>7.892665</v>
      </c>
      <c r="E69" s="25"/>
      <c r="F69">
        <v>7.9559268000000003</v>
      </c>
      <c r="G69" s="25"/>
      <c r="H69">
        <v>7.2251802000000005</v>
      </c>
    </row>
    <row r="70" spans="1:8">
      <c r="A70" s="13">
        <v>39355</v>
      </c>
      <c r="B70" s="64">
        <v>5.2195330000000002</v>
      </c>
      <c r="C70" s="25"/>
      <c r="D70">
        <v>8.3442854000000004</v>
      </c>
      <c r="E70" s="25"/>
      <c r="F70">
        <v>7.8232870999999999</v>
      </c>
      <c r="G70" s="25"/>
      <c r="H70">
        <v>7.6965268</v>
      </c>
    </row>
    <row r="71" spans="1:8">
      <c r="A71" s="13">
        <v>39386</v>
      </c>
      <c r="B71" s="64">
        <v>5.4771156000000003</v>
      </c>
      <c r="C71" s="25"/>
      <c r="D71">
        <v>8.4957902000000001</v>
      </c>
      <c r="E71" s="25"/>
      <c r="F71">
        <v>7.7325664999999999</v>
      </c>
      <c r="G71" s="25"/>
      <c r="H71">
        <v>7.6979617999999999</v>
      </c>
    </row>
    <row r="72" spans="1:8">
      <c r="A72" s="13">
        <v>39416</v>
      </c>
      <c r="B72" s="64">
        <v>5.2373476999999999</v>
      </c>
      <c r="C72" s="25"/>
      <c r="D72">
        <v>8.7409097000000013</v>
      </c>
      <c r="E72" s="25"/>
      <c r="F72">
        <v>8.0445454000000005</v>
      </c>
      <c r="G72" s="25"/>
      <c r="H72">
        <v>7.8378920000000001</v>
      </c>
    </row>
    <row r="73" spans="1:8">
      <c r="A73" s="13">
        <v>39447</v>
      </c>
      <c r="B73" s="64">
        <v>5.5431599</v>
      </c>
      <c r="C73" s="25"/>
      <c r="D73">
        <v>8.5286350999999989</v>
      </c>
      <c r="E73" s="25"/>
      <c r="F73">
        <v>7.6911589000000005</v>
      </c>
      <c r="G73" s="25"/>
      <c r="H73">
        <v>7.6652139999999997</v>
      </c>
    </row>
    <row r="74" spans="1:8">
      <c r="A74" s="13">
        <v>39478</v>
      </c>
      <c r="B74" s="64">
        <v>5.6757375999999997</v>
      </c>
      <c r="C74" s="25"/>
      <c r="D74">
        <v>9.0459981999999997</v>
      </c>
      <c r="E74" s="25"/>
      <c r="F74">
        <v>7.8144979000000001</v>
      </c>
      <c r="G74" s="25"/>
      <c r="H74">
        <v>8.1021983000000013</v>
      </c>
    </row>
    <row r="75" spans="1:8">
      <c r="A75" s="13">
        <v>39507</v>
      </c>
      <c r="B75" s="64">
        <v>5.5749829999999996</v>
      </c>
      <c r="C75" s="25"/>
      <c r="D75">
        <v>9.7323798000000004</v>
      </c>
      <c r="E75" s="25"/>
      <c r="F75">
        <v>7.5900631000000001</v>
      </c>
      <c r="G75" s="25"/>
      <c r="H75">
        <v>8.1199043999999994</v>
      </c>
    </row>
    <row r="76" spans="1:8">
      <c r="A76" s="13">
        <v>39538</v>
      </c>
      <c r="B76" s="64">
        <v>5.4273891999999995</v>
      </c>
      <c r="C76" s="25"/>
      <c r="D76">
        <v>10.464103600000001</v>
      </c>
      <c r="E76" s="25"/>
      <c r="F76">
        <v>7.7465644999999999</v>
      </c>
      <c r="G76" s="25"/>
      <c r="H76">
        <v>8.7532713999999991</v>
      </c>
    </row>
    <row r="77" spans="1:8">
      <c r="A77" s="13">
        <v>39568</v>
      </c>
      <c r="B77" s="64">
        <v>5.5244426999999998</v>
      </c>
      <c r="C77" s="25"/>
      <c r="D77">
        <v>10.1941393</v>
      </c>
      <c r="E77" s="25"/>
      <c r="F77">
        <v>7.6558994000000009</v>
      </c>
      <c r="G77" s="25"/>
      <c r="H77">
        <v>8.8183983000000001</v>
      </c>
    </row>
    <row r="78" spans="1:8">
      <c r="A78" s="13">
        <v>39599</v>
      </c>
      <c r="B78" s="64">
        <v>5.6886621999999996</v>
      </c>
      <c r="C78" s="25"/>
      <c r="D78">
        <v>10.539641600000001</v>
      </c>
      <c r="E78" s="25"/>
      <c r="F78">
        <v>8.1157080000000015</v>
      </c>
      <c r="G78" s="25"/>
      <c r="H78">
        <v>8.7016123000000007</v>
      </c>
    </row>
    <row r="79" spans="1:8">
      <c r="A79" s="13">
        <v>39629</v>
      </c>
      <c r="B79" s="64">
        <v>6.1353784999999998</v>
      </c>
      <c r="C79" s="25"/>
      <c r="D79">
        <v>10.016756600000001</v>
      </c>
      <c r="E79" s="25"/>
      <c r="F79">
        <v>7.8938519999999999</v>
      </c>
      <c r="G79" s="25"/>
      <c r="H79">
        <v>8.4655182999999994</v>
      </c>
    </row>
    <row r="80" spans="1:8">
      <c r="A80" s="13">
        <v>39660</v>
      </c>
      <c r="B80" s="64">
        <v>7.2840531999999998</v>
      </c>
      <c r="C80" s="25"/>
      <c r="D80">
        <v>10.473637099999999</v>
      </c>
      <c r="E80" s="25"/>
      <c r="F80">
        <v>8.6910589999999992</v>
      </c>
      <c r="G80" s="25"/>
      <c r="H80">
        <v>8.0518987000000006</v>
      </c>
    </row>
    <row r="81" spans="1:8">
      <c r="A81" s="13">
        <v>39691</v>
      </c>
      <c r="B81" s="64">
        <v>7.4556225000000005</v>
      </c>
      <c r="C81" s="25"/>
      <c r="D81">
        <v>11.467941600000001</v>
      </c>
      <c r="E81" s="25"/>
      <c r="F81">
        <v>8.218099800000001</v>
      </c>
      <c r="G81" s="25"/>
      <c r="H81">
        <v>8.4237113000000008</v>
      </c>
    </row>
    <row r="82" spans="1:8">
      <c r="A82" s="13">
        <v>39721</v>
      </c>
      <c r="B82" s="64">
        <v>7.3243320000000001</v>
      </c>
      <c r="C82" s="25"/>
      <c r="D82">
        <v>11.1774597</v>
      </c>
      <c r="E82" s="25"/>
      <c r="F82">
        <v>8.1544782999999992</v>
      </c>
      <c r="G82" s="25"/>
      <c r="H82">
        <v>8.5020893999999991</v>
      </c>
    </row>
    <row r="83" spans="1:8">
      <c r="A83" s="13">
        <v>39752</v>
      </c>
      <c r="B83" s="64">
        <v>7.5534270000000001</v>
      </c>
      <c r="C83" s="25"/>
      <c r="D83">
        <v>11.332704400000001</v>
      </c>
      <c r="E83" s="25"/>
      <c r="F83">
        <v>8.1282733</v>
      </c>
      <c r="G83" s="25"/>
      <c r="H83">
        <v>7.9951794000000005</v>
      </c>
    </row>
    <row r="84" spans="1:8">
      <c r="A84" s="13">
        <v>39782</v>
      </c>
      <c r="B84" s="64">
        <v>8.0218381000000001</v>
      </c>
      <c r="C84" s="25"/>
      <c r="D84">
        <v>12.0073811</v>
      </c>
      <c r="E84" s="25"/>
      <c r="F84">
        <v>8.5473399000000008</v>
      </c>
      <c r="G84" s="25"/>
      <c r="H84">
        <v>8.1876254999999993</v>
      </c>
    </row>
    <row r="85" spans="1:8">
      <c r="A85" s="13">
        <v>39813</v>
      </c>
      <c r="B85" s="64">
        <v>7.7424153999999996</v>
      </c>
      <c r="C85" s="25"/>
      <c r="D85">
        <v>11.616679899999999</v>
      </c>
      <c r="E85" s="25"/>
      <c r="F85">
        <v>8.7667575000000006</v>
      </c>
      <c r="G85" s="25"/>
      <c r="H85">
        <v>7.4515121000000004</v>
      </c>
    </row>
    <row r="86" spans="1:8">
      <c r="A86" s="13">
        <v>39844</v>
      </c>
      <c r="B86" s="64">
        <v>7.8827293000000003</v>
      </c>
      <c r="C86" s="25"/>
      <c r="D86">
        <v>12.1118421</v>
      </c>
      <c r="E86" s="25"/>
      <c r="F86">
        <v>9.1104231000000002</v>
      </c>
      <c r="G86" s="25"/>
      <c r="H86">
        <v>7.9607146000000002</v>
      </c>
    </row>
    <row r="87" spans="1:8">
      <c r="A87" s="13">
        <v>39872</v>
      </c>
      <c r="B87" s="64">
        <v>7.9688130999999993</v>
      </c>
      <c r="C87" s="25"/>
      <c r="D87">
        <v>12.563321</v>
      </c>
      <c r="E87" s="25"/>
      <c r="F87">
        <v>9.0538485000000009</v>
      </c>
      <c r="G87" s="25"/>
      <c r="H87">
        <v>8.257340300000001</v>
      </c>
    </row>
    <row r="88" spans="1:8">
      <c r="A88" s="13">
        <v>39903</v>
      </c>
      <c r="B88" s="64">
        <v>8.2396349999999998</v>
      </c>
      <c r="C88" s="25"/>
      <c r="D88">
        <v>12.683535100000002</v>
      </c>
      <c r="E88" s="25"/>
      <c r="F88">
        <v>9.5606287999999999</v>
      </c>
      <c r="G88" s="25"/>
      <c r="H88">
        <v>8.1525749999999988</v>
      </c>
    </row>
    <row r="89" spans="1:8">
      <c r="A89" s="13">
        <v>39933</v>
      </c>
      <c r="B89" s="64">
        <v>8.3762792000000008</v>
      </c>
      <c r="C89" s="25"/>
      <c r="D89">
        <v>12.9385184</v>
      </c>
      <c r="E89" s="25"/>
      <c r="F89">
        <v>9.3464059000000006</v>
      </c>
      <c r="G89" s="25"/>
      <c r="H89">
        <v>8.4669550999999998</v>
      </c>
    </row>
    <row r="90" spans="1:8">
      <c r="A90" s="13">
        <v>39964</v>
      </c>
      <c r="B90" s="64">
        <v>8.5400302000000003</v>
      </c>
      <c r="C90" s="25"/>
      <c r="D90">
        <v>13.2145622</v>
      </c>
      <c r="E90" s="25"/>
      <c r="F90">
        <v>10.123201900000002</v>
      </c>
      <c r="G90" s="25"/>
      <c r="H90">
        <v>8.6930381000000008</v>
      </c>
    </row>
    <row r="91" spans="1:8">
      <c r="A91" s="13">
        <v>39994</v>
      </c>
      <c r="B91" s="64">
        <v>8.2845047000000012</v>
      </c>
      <c r="C91" s="25"/>
      <c r="D91">
        <v>12.930798299999999</v>
      </c>
      <c r="E91" s="25"/>
      <c r="F91">
        <v>10.0472378</v>
      </c>
      <c r="G91" s="25"/>
      <c r="H91">
        <v>8.6961101999999997</v>
      </c>
    </row>
    <row r="92" spans="1:8">
      <c r="A92" s="13">
        <v>40025</v>
      </c>
      <c r="B92" s="64">
        <v>8.3949476999999995</v>
      </c>
      <c r="C92" s="25"/>
      <c r="D92">
        <v>12.2445301</v>
      </c>
      <c r="E92" s="25"/>
      <c r="F92">
        <v>9.4543166000000003</v>
      </c>
      <c r="G92" s="25"/>
      <c r="H92">
        <v>8.2759008999999999</v>
      </c>
    </row>
    <row r="93" spans="1:8">
      <c r="A93" s="13">
        <v>40056</v>
      </c>
      <c r="B93" s="64">
        <v>8.5180392999999999</v>
      </c>
      <c r="C93" s="25"/>
      <c r="D93">
        <v>12.4070775</v>
      </c>
      <c r="E93" s="25"/>
      <c r="F93">
        <v>9.7641864999999992</v>
      </c>
      <c r="G93" s="25"/>
      <c r="H93">
        <v>8.5094384999999999</v>
      </c>
    </row>
    <row r="94" spans="1:8">
      <c r="A94" s="13">
        <v>40086</v>
      </c>
      <c r="B94" s="64">
        <v>8.5718925000000006</v>
      </c>
      <c r="C94" s="25"/>
      <c r="D94">
        <v>11.877773599999999</v>
      </c>
      <c r="E94" s="25"/>
      <c r="F94">
        <v>9.1948763000000007</v>
      </c>
      <c r="G94" s="25"/>
      <c r="H94">
        <v>8.4040552999999996</v>
      </c>
    </row>
    <row r="95" spans="1:8">
      <c r="A95" s="13">
        <v>40117</v>
      </c>
      <c r="B95" s="64">
        <v>8.7319458999999995</v>
      </c>
      <c r="C95" s="25"/>
      <c r="D95">
        <v>11.608594</v>
      </c>
      <c r="E95" s="25"/>
      <c r="F95">
        <v>9.0660618999999993</v>
      </c>
      <c r="G95" s="25"/>
      <c r="H95">
        <v>8.4025701000000002</v>
      </c>
    </row>
    <row r="96" spans="1:8">
      <c r="A96" s="13">
        <v>40147</v>
      </c>
      <c r="B96" s="64">
        <v>8.9492881000000004</v>
      </c>
      <c r="C96" s="25"/>
      <c r="D96">
        <v>11.535471899999999</v>
      </c>
      <c r="E96" s="25"/>
      <c r="F96">
        <v>8.7221741000000002</v>
      </c>
      <c r="G96" s="25"/>
      <c r="H96">
        <v>7.8009773000000004</v>
      </c>
    </row>
    <row r="97" spans="1:8">
      <c r="A97" s="13">
        <v>40178</v>
      </c>
      <c r="B97" s="64">
        <v>9.6313105999999991</v>
      </c>
      <c r="C97" s="25"/>
      <c r="D97">
        <v>10.547992900000001</v>
      </c>
      <c r="E97" s="25"/>
      <c r="F97">
        <v>8.0672757999999991</v>
      </c>
      <c r="G97" s="25"/>
      <c r="H97">
        <v>7.6872406000000009</v>
      </c>
    </row>
    <row r="98" spans="1:8">
      <c r="A98" s="13">
        <v>40209</v>
      </c>
      <c r="B98" s="64">
        <v>9.7983212000000002</v>
      </c>
      <c r="C98" s="25"/>
      <c r="D98">
        <v>10.7532532</v>
      </c>
      <c r="E98" s="25"/>
      <c r="F98">
        <v>7.9194063999999997</v>
      </c>
      <c r="G98" s="25"/>
      <c r="H98">
        <v>8.1802702000000007</v>
      </c>
    </row>
    <row r="99" spans="1:8">
      <c r="A99" s="13">
        <v>40237</v>
      </c>
      <c r="B99" s="64">
        <v>9.6902033000000003</v>
      </c>
      <c r="C99" s="25"/>
      <c r="D99">
        <v>11.0403187</v>
      </c>
      <c r="E99" s="25"/>
      <c r="F99">
        <v>7.6849683000000004</v>
      </c>
      <c r="G99" s="25"/>
      <c r="H99">
        <v>8.5010875000000006</v>
      </c>
    </row>
    <row r="100" spans="1:8">
      <c r="A100" s="13">
        <v>40268</v>
      </c>
      <c r="B100" s="64">
        <v>9.9656373000000009</v>
      </c>
      <c r="C100" s="25"/>
      <c r="D100">
        <v>10.7752953</v>
      </c>
      <c r="E100" s="25"/>
      <c r="F100">
        <v>7.5256432999999996</v>
      </c>
      <c r="G100" s="25"/>
      <c r="H100">
        <v>8.4616053000000004</v>
      </c>
    </row>
    <row r="101" spans="1:8">
      <c r="A101" s="13">
        <v>40298</v>
      </c>
      <c r="B101" s="64">
        <v>9.4257094000000006</v>
      </c>
      <c r="C101" s="25"/>
      <c r="D101">
        <v>10.430806800000001</v>
      </c>
      <c r="E101" s="25"/>
      <c r="F101">
        <v>7.6203021</v>
      </c>
      <c r="G101" s="25"/>
      <c r="H101">
        <v>9.0876766999999994</v>
      </c>
    </row>
    <row r="102" spans="1:8">
      <c r="A102" s="13">
        <v>40329</v>
      </c>
      <c r="B102" s="64">
        <v>9.1356716999999996</v>
      </c>
      <c r="C102" s="25"/>
      <c r="D102">
        <v>10.6446588</v>
      </c>
      <c r="E102" s="25"/>
      <c r="F102">
        <v>7.9139725999999992</v>
      </c>
      <c r="G102" s="25"/>
      <c r="H102">
        <v>8.9575801999999989</v>
      </c>
    </row>
    <row r="103" spans="1:8">
      <c r="A103" s="13">
        <v>40359</v>
      </c>
      <c r="B103" s="64">
        <v>9.3423855000000007</v>
      </c>
      <c r="C103" s="25"/>
      <c r="D103">
        <v>9.8167361</v>
      </c>
      <c r="E103" s="25"/>
      <c r="F103">
        <v>7.6974159999999996</v>
      </c>
      <c r="G103" s="25"/>
      <c r="H103">
        <v>8.7327948000000006</v>
      </c>
    </row>
    <row r="104" spans="1:8">
      <c r="A104" s="13">
        <v>40390</v>
      </c>
      <c r="B104" s="64">
        <v>9.1702051000000004</v>
      </c>
      <c r="C104" s="25"/>
      <c r="D104">
        <v>9.4979484000000003</v>
      </c>
      <c r="E104" s="25"/>
      <c r="F104">
        <v>7.8618995999999992</v>
      </c>
      <c r="G104" s="25"/>
      <c r="H104">
        <v>8.6505919999999996</v>
      </c>
    </row>
    <row r="105" spans="1:8">
      <c r="A105" s="13">
        <v>40421</v>
      </c>
      <c r="B105" s="64">
        <v>8.7250136000000005</v>
      </c>
      <c r="C105" s="25"/>
      <c r="D105">
        <v>9.1396875000000009</v>
      </c>
      <c r="E105" s="25"/>
      <c r="F105">
        <v>7.4898838999999997</v>
      </c>
      <c r="G105" s="25"/>
      <c r="H105">
        <v>8.3658145000000008</v>
      </c>
    </row>
    <row r="106" spans="1:8">
      <c r="A106" s="13">
        <v>40451</v>
      </c>
      <c r="B106" s="64">
        <v>7.9637567000000002</v>
      </c>
      <c r="C106" s="25"/>
      <c r="D106">
        <v>8.7655262999999994</v>
      </c>
      <c r="E106" s="25"/>
      <c r="F106">
        <v>7.0350936000000006</v>
      </c>
      <c r="G106" s="25"/>
      <c r="H106">
        <v>8.1483039000000002</v>
      </c>
    </row>
    <row r="107" spans="1:8">
      <c r="A107" s="13">
        <v>40482</v>
      </c>
      <c r="B107" s="64">
        <v>7.8579432000000002</v>
      </c>
      <c r="C107" s="25"/>
      <c r="D107">
        <v>8.7837718000000002</v>
      </c>
      <c r="E107" s="25"/>
      <c r="F107">
        <v>7.1562103000000006</v>
      </c>
      <c r="G107" s="25"/>
      <c r="H107">
        <v>7.9432183000000007</v>
      </c>
    </row>
    <row r="108" spans="1:8">
      <c r="A108" s="13">
        <v>40512</v>
      </c>
      <c r="B108" s="64">
        <v>7.4907517000000006</v>
      </c>
      <c r="C108" s="25"/>
      <c r="D108">
        <v>8.4831263999999997</v>
      </c>
      <c r="E108" s="25"/>
      <c r="F108">
        <v>6.8708319000000007</v>
      </c>
      <c r="G108" s="25"/>
      <c r="H108">
        <v>7.7767549000000002</v>
      </c>
    </row>
    <row r="109" spans="1:8">
      <c r="A109" s="13">
        <v>40543</v>
      </c>
      <c r="B109" s="64">
        <v>7.7036086000000008</v>
      </c>
      <c r="C109" s="25"/>
      <c r="D109">
        <v>7.7937869000000006</v>
      </c>
      <c r="E109" s="25"/>
      <c r="F109">
        <v>8.2024004999999995</v>
      </c>
      <c r="G109" s="25"/>
      <c r="H109">
        <v>7.2056864999999997</v>
      </c>
    </row>
    <row r="110" spans="1:8">
      <c r="A110" s="13">
        <v>40574</v>
      </c>
      <c r="B110" s="64">
        <v>7.8047451000000008</v>
      </c>
      <c r="C110" s="25"/>
      <c r="D110">
        <v>7.8703974999999993</v>
      </c>
      <c r="E110" s="25"/>
      <c r="F110">
        <v>7.8472153000000002</v>
      </c>
      <c r="G110" s="25"/>
      <c r="H110">
        <v>7.3344555000000007</v>
      </c>
    </row>
    <row r="111" spans="1:8">
      <c r="A111" s="13">
        <v>40602</v>
      </c>
      <c r="B111" s="64">
        <v>7.6949018999999996</v>
      </c>
      <c r="C111" s="25"/>
      <c r="D111">
        <v>8.2112897</v>
      </c>
      <c r="E111" s="25"/>
      <c r="F111">
        <v>7.4285277000000001</v>
      </c>
      <c r="G111" s="25"/>
      <c r="H111">
        <v>7.2105981000000003</v>
      </c>
    </row>
    <row r="112" spans="1:8">
      <c r="A112" s="13">
        <v>40633</v>
      </c>
      <c r="B112" s="64">
        <v>7.4120439999999999</v>
      </c>
      <c r="C112" s="25"/>
      <c r="D112">
        <v>8.0849013999999997</v>
      </c>
      <c r="E112" s="25"/>
      <c r="F112">
        <v>7.1963523</v>
      </c>
      <c r="G112" s="25"/>
      <c r="H112">
        <v>7.1862777000000007</v>
      </c>
    </row>
    <row r="113" spans="1:8">
      <c r="A113" s="13">
        <v>40663</v>
      </c>
      <c r="B113" s="64">
        <v>7.1205118000000001</v>
      </c>
      <c r="C113" s="25"/>
      <c r="D113">
        <v>8.0902676000000007</v>
      </c>
      <c r="E113" s="25"/>
      <c r="F113">
        <v>7.0356462999999998</v>
      </c>
      <c r="G113" s="25"/>
      <c r="H113">
        <v>7.4394071000000004</v>
      </c>
    </row>
    <row r="114" spans="1:8">
      <c r="A114" s="13">
        <v>40694</v>
      </c>
      <c r="B114" s="64">
        <v>7.1914004</v>
      </c>
      <c r="C114" s="25"/>
      <c r="D114">
        <v>7.7407370000000002</v>
      </c>
      <c r="E114" s="25"/>
      <c r="F114">
        <v>6.9786375999999999</v>
      </c>
      <c r="G114" s="25"/>
      <c r="H114">
        <v>7.3587341999999998</v>
      </c>
    </row>
    <row r="115" spans="1:8">
      <c r="A115" s="13">
        <v>40724</v>
      </c>
      <c r="B115" s="64">
        <v>7.3194749000000003</v>
      </c>
      <c r="C115" s="25"/>
      <c r="D115">
        <v>7.4746015000000003</v>
      </c>
      <c r="E115" s="25"/>
      <c r="F115">
        <v>6.3567105000000002</v>
      </c>
      <c r="G115" s="25"/>
      <c r="H115">
        <v>7.4175941999999999</v>
      </c>
    </row>
    <row r="116" spans="1:8">
      <c r="A116" s="13">
        <v>40755</v>
      </c>
      <c r="B116" s="64">
        <v>7.1651258999999996</v>
      </c>
      <c r="C116" s="25"/>
      <c r="D116">
        <v>7.6288944000000001</v>
      </c>
      <c r="E116" s="25"/>
      <c r="F116">
        <v>6.2689205000000001</v>
      </c>
      <c r="G116" s="25"/>
      <c r="H116">
        <v>7.8566712999999995</v>
      </c>
    </row>
    <row r="117" spans="1:8">
      <c r="A117" s="13">
        <v>40786</v>
      </c>
      <c r="B117" s="64">
        <v>6.9885242999999999</v>
      </c>
      <c r="C117" s="25"/>
      <c r="D117">
        <v>7.5889921999999999</v>
      </c>
      <c r="E117" s="25"/>
      <c r="F117">
        <v>5.9634251999999996</v>
      </c>
      <c r="G117" s="25"/>
      <c r="H117">
        <v>7.6090635000000004</v>
      </c>
    </row>
    <row r="118" spans="1:8">
      <c r="A118" s="13">
        <v>40816</v>
      </c>
      <c r="B118" s="64">
        <v>6.7676576000000006</v>
      </c>
      <c r="C118" s="25"/>
      <c r="D118">
        <v>7.6275289999999991</v>
      </c>
      <c r="E118" s="25"/>
      <c r="F118">
        <v>5.6911547000000002</v>
      </c>
      <c r="G118" s="25"/>
      <c r="H118">
        <v>7.3088123000000005</v>
      </c>
    </row>
    <row r="119" spans="1:8">
      <c r="A119" s="13">
        <v>40847</v>
      </c>
      <c r="B119" s="64">
        <v>6.6032864999999994</v>
      </c>
      <c r="C119" s="25"/>
      <c r="D119">
        <v>7.6496861999999997</v>
      </c>
      <c r="E119" s="25"/>
      <c r="F119">
        <v>5.7716050999999995</v>
      </c>
      <c r="G119" s="25"/>
      <c r="H119">
        <v>7.2873056000000007</v>
      </c>
    </row>
    <row r="120" spans="1:8">
      <c r="A120" s="13">
        <v>40877</v>
      </c>
      <c r="B120" s="64">
        <v>6.5292484000000002</v>
      </c>
      <c r="C120" s="25"/>
      <c r="D120">
        <v>7.9347759</v>
      </c>
      <c r="E120" s="25"/>
      <c r="F120">
        <v>5.7509129999999997</v>
      </c>
      <c r="G120" s="25"/>
      <c r="H120">
        <v>7.3348901999999994</v>
      </c>
    </row>
    <row r="121" spans="1:8">
      <c r="A121" s="13">
        <v>40908</v>
      </c>
      <c r="B121" s="64">
        <v>6.6772453999999994</v>
      </c>
      <c r="C121" s="25"/>
      <c r="D121">
        <v>7.2264137000000002</v>
      </c>
      <c r="E121" s="25"/>
      <c r="F121">
        <v>5.3700171000000001</v>
      </c>
      <c r="G121" s="25"/>
      <c r="H121">
        <v>6.9028287999999991</v>
      </c>
    </row>
    <row r="122" spans="1:8">
      <c r="A122" s="13">
        <v>40939</v>
      </c>
      <c r="B122" s="64">
        <v>6.6850766000000004</v>
      </c>
      <c r="C122" s="25"/>
      <c r="D122">
        <v>7.5026582999999993</v>
      </c>
      <c r="E122" s="25"/>
      <c r="F122">
        <v>5.4867550000000005</v>
      </c>
      <c r="G122" s="25"/>
      <c r="H122">
        <v>6.9815287000000001</v>
      </c>
    </row>
    <row r="123" spans="1:8">
      <c r="A123" s="13">
        <v>40968</v>
      </c>
      <c r="B123" s="64">
        <v>6.5032336999999991</v>
      </c>
      <c r="C123" s="25"/>
      <c r="D123">
        <v>7.8324480000000003</v>
      </c>
      <c r="E123" s="25"/>
      <c r="F123">
        <v>5.3828550000000002</v>
      </c>
      <c r="G123" s="25"/>
      <c r="H123">
        <v>7.1519255000000008</v>
      </c>
    </row>
    <row r="124" spans="1:8">
      <c r="A124" s="13">
        <v>40999</v>
      </c>
      <c r="B124" s="64">
        <v>6.8084853000000001</v>
      </c>
      <c r="C124" s="25"/>
      <c r="D124">
        <v>7.9674015999999996</v>
      </c>
      <c r="E124" s="25"/>
      <c r="F124">
        <v>5.3496161000000004</v>
      </c>
      <c r="G124" s="25"/>
      <c r="H124">
        <v>7.2184014000000003</v>
      </c>
    </row>
    <row r="125" spans="1:8">
      <c r="A125" s="13">
        <v>41029</v>
      </c>
      <c r="B125" s="64">
        <v>6.5396096000000004</v>
      </c>
      <c r="C125" s="25"/>
      <c r="D125">
        <v>8.0055409999999991</v>
      </c>
      <c r="E125" s="25"/>
      <c r="F125">
        <v>5.2475662999999999</v>
      </c>
      <c r="G125" s="25"/>
      <c r="H125">
        <v>6.6580850999999992</v>
      </c>
    </row>
    <row r="126" spans="1:8">
      <c r="A126" s="13">
        <v>41060</v>
      </c>
      <c r="B126" s="64">
        <v>6.4323024000000011</v>
      </c>
      <c r="C126" s="25"/>
      <c r="D126">
        <v>7.9553066000000001</v>
      </c>
      <c r="E126" s="25"/>
      <c r="F126">
        <v>5.2528318999999994</v>
      </c>
      <c r="G126" s="25"/>
      <c r="H126">
        <v>6.7263671999999994</v>
      </c>
    </row>
    <row r="127" spans="1:8">
      <c r="A127" s="13">
        <v>41090</v>
      </c>
      <c r="B127" s="64">
        <v>6.7380817999999998</v>
      </c>
      <c r="C127" s="25"/>
      <c r="D127">
        <v>7.9030365000000007</v>
      </c>
      <c r="E127" s="25"/>
      <c r="F127">
        <v>5.1769628000000001</v>
      </c>
      <c r="G127" s="25"/>
      <c r="H127">
        <v>7.0279008000000003</v>
      </c>
    </row>
    <row r="128" spans="1:8">
      <c r="A128" s="13">
        <v>41121</v>
      </c>
      <c r="B128" s="64">
        <v>6.6127652999999995</v>
      </c>
      <c r="C128" s="25"/>
      <c r="D128">
        <v>7.7453807000000001</v>
      </c>
      <c r="E128" s="25"/>
      <c r="F128">
        <v>5.2298753000000007</v>
      </c>
      <c r="G128" s="25"/>
      <c r="H128">
        <v>7.0798189999999996</v>
      </c>
    </row>
    <row r="129" spans="1:8">
      <c r="A129" s="13">
        <v>41152</v>
      </c>
      <c r="B129" s="64">
        <v>6.5915353999999997</v>
      </c>
      <c r="C129" s="25"/>
      <c r="D129">
        <v>7.8257358000000004</v>
      </c>
      <c r="E129" s="25"/>
      <c r="F129">
        <v>5.1276976000000003</v>
      </c>
      <c r="G129" s="25"/>
      <c r="H129">
        <v>7.1069055000000008</v>
      </c>
    </row>
    <row r="130" spans="1:8">
      <c r="A130" s="13">
        <v>41182</v>
      </c>
      <c r="B130" s="64">
        <v>6.1716229999999994</v>
      </c>
      <c r="C130" s="25"/>
      <c r="D130">
        <v>7.8408231999999991</v>
      </c>
      <c r="E130" s="25"/>
      <c r="F130">
        <v>5.0800866999999998</v>
      </c>
      <c r="G130" s="25"/>
      <c r="H130">
        <v>7.1886707999999997</v>
      </c>
    </row>
    <row r="131" spans="1:8">
      <c r="A131" s="13">
        <v>41213</v>
      </c>
      <c r="B131" s="64">
        <v>6.2007759</v>
      </c>
      <c r="C131" s="25"/>
      <c r="D131">
        <v>7.8047349000000006</v>
      </c>
      <c r="E131" s="25"/>
      <c r="F131">
        <v>5.1037496000000004</v>
      </c>
      <c r="G131" s="25"/>
      <c r="H131">
        <v>7.4983241000000005</v>
      </c>
    </row>
    <row r="132" spans="1:8">
      <c r="A132" s="13">
        <v>41243</v>
      </c>
      <c r="B132" s="64">
        <v>5.9790625999999998</v>
      </c>
      <c r="C132" s="25"/>
      <c r="D132">
        <v>7.8130258999999995</v>
      </c>
      <c r="E132" s="25"/>
      <c r="F132">
        <v>4.8823726000000001</v>
      </c>
      <c r="G132" s="25"/>
      <c r="H132">
        <v>7.6281465000000006</v>
      </c>
    </row>
    <row r="133" spans="1:8">
      <c r="A133" s="13">
        <v>41274</v>
      </c>
      <c r="B133" s="64">
        <v>6.2830870999999995</v>
      </c>
      <c r="C133" s="25"/>
      <c r="D133">
        <v>7.5144697999999996</v>
      </c>
      <c r="E133" s="25"/>
      <c r="F133">
        <v>5.0478370000000004</v>
      </c>
      <c r="G133" s="25"/>
      <c r="H133">
        <v>7.8332845999999998</v>
      </c>
    </row>
    <row r="134" spans="1:8">
      <c r="A134" s="13">
        <v>41305</v>
      </c>
      <c r="B134" s="64">
        <v>6.5384707999999998</v>
      </c>
      <c r="C134" s="25"/>
      <c r="D134">
        <v>7.6204599000000002</v>
      </c>
      <c r="E134" s="25"/>
      <c r="F134">
        <v>5.1052080999999996</v>
      </c>
      <c r="G134" s="25"/>
      <c r="H134">
        <v>8.0475732999999998</v>
      </c>
    </row>
    <row r="135" spans="1:8">
      <c r="A135" s="13">
        <v>41333</v>
      </c>
      <c r="B135" s="64">
        <v>6.6166242999999998</v>
      </c>
      <c r="C135" s="25"/>
      <c r="D135">
        <v>7.9386973000000003</v>
      </c>
      <c r="E135" s="25"/>
      <c r="F135">
        <v>4.8946342999999999</v>
      </c>
      <c r="G135" s="25"/>
      <c r="H135">
        <v>8.1691409999999998</v>
      </c>
    </row>
    <row r="136" spans="1:8">
      <c r="A136" s="13">
        <v>41364</v>
      </c>
      <c r="B136" s="64">
        <v>6.4536351000000005</v>
      </c>
      <c r="C136" s="25"/>
      <c r="D136">
        <v>8.3290658999999998</v>
      </c>
      <c r="E136" s="25"/>
      <c r="F136">
        <v>4.9997685000000001</v>
      </c>
      <c r="G136" s="25"/>
      <c r="H136">
        <v>8.5172895000000004</v>
      </c>
    </row>
    <row r="137" spans="1:8">
      <c r="A137" s="13">
        <v>41394</v>
      </c>
      <c r="B137" s="64">
        <v>6.3459565999999992</v>
      </c>
      <c r="C137" s="25"/>
      <c r="D137">
        <v>8.1031987000000001</v>
      </c>
      <c r="E137" s="25"/>
      <c r="F137">
        <v>5.0432006999999999</v>
      </c>
      <c r="G137" s="25"/>
      <c r="H137">
        <v>8.5608556999999994</v>
      </c>
    </row>
    <row r="138" spans="1:8">
      <c r="A138" s="13">
        <v>41425</v>
      </c>
      <c r="B138" s="64">
        <v>6.3629762000000003</v>
      </c>
      <c r="C138" s="25"/>
      <c r="D138">
        <v>7.9275908000000008</v>
      </c>
      <c r="E138" s="25"/>
      <c r="F138">
        <v>4.8607570999999998</v>
      </c>
      <c r="G138" s="25"/>
      <c r="H138">
        <v>8.5480107000000007</v>
      </c>
    </row>
    <row r="139" spans="1:8">
      <c r="A139" s="13">
        <v>41455</v>
      </c>
      <c r="B139" s="64">
        <v>6.6188066000000001</v>
      </c>
      <c r="C139" s="25"/>
      <c r="D139">
        <v>7.9620993000000002</v>
      </c>
      <c r="E139" s="25"/>
      <c r="F139">
        <v>4.8563061999999997</v>
      </c>
      <c r="G139" s="25"/>
      <c r="H139">
        <v>9.3031286000000009</v>
      </c>
    </row>
    <row r="140" spans="1:8">
      <c r="A140" s="13">
        <v>41486</v>
      </c>
      <c r="B140" s="64">
        <v>6.6103883999999997</v>
      </c>
      <c r="C140" s="25"/>
      <c r="D140">
        <v>7.5560020000000003</v>
      </c>
      <c r="E140" s="25"/>
      <c r="F140">
        <v>4.7120496999999997</v>
      </c>
      <c r="G140" s="25"/>
      <c r="H140">
        <v>9.3297930999999998</v>
      </c>
    </row>
    <row r="141" spans="1:8">
      <c r="A141" s="13">
        <v>41517</v>
      </c>
      <c r="B141" s="64">
        <v>6.683299400000001</v>
      </c>
      <c r="C141" s="25"/>
      <c r="D141">
        <v>7.5786162000000008</v>
      </c>
      <c r="E141" s="25"/>
      <c r="F141">
        <v>4.5996039</v>
      </c>
      <c r="G141" s="25"/>
      <c r="H141">
        <v>9.6293482000000008</v>
      </c>
    </row>
    <row r="142" spans="1:8">
      <c r="A142" s="13">
        <v>41547</v>
      </c>
      <c r="B142" s="64">
        <v>6.5696896000000002</v>
      </c>
      <c r="C142" s="25"/>
      <c r="D142">
        <v>7.5398199999999997</v>
      </c>
      <c r="E142" s="25"/>
      <c r="F142">
        <v>4.4990013000000006</v>
      </c>
      <c r="G142" s="25"/>
      <c r="H142">
        <v>9.7991716000000011</v>
      </c>
    </row>
    <row r="143" spans="1:8">
      <c r="A143" s="13">
        <v>41578</v>
      </c>
      <c r="B143" s="64">
        <v>6.5509022000000003</v>
      </c>
      <c r="C143" s="25"/>
      <c r="D143">
        <v>7.4296109999999995</v>
      </c>
      <c r="E143" s="25"/>
      <c r="F143">
        <v>4.4028945999999998</v>
      </c>
      <c r="G143" s="25"/>
      <c r="H143">
        <v>9.8049622000000003</v>
      </c>
    </row>
    <row r="144" spans="1:8">
      <c r="A144" s="13">
        <v>41608</v>
      </c>
      <c r="B144" s="64">
        <v>6.4993523999999994</v>
      </c>
      <c r="C144" s="25"/>
      <c r="D144">
        <v>7.5171057000000001</v>
      </c>
      <c r="E144" s="25"/>
      <c r="F144">
        <v>4.2973501999999995</v>
      </c>
      <c r="G144" s="25"/>
      <c r="H144">
        <v>9.798522199999999</v>
      </c>
    </row>
    <row r="145" spans="1:8">
      <c r="A145" s="13">
        <v>41639</v>
      </c>
      <c r="B145" s="64">
        <v>6.6217822999999996</v>
      </c>
      <c r="C145" s="25"/>
      <c r="D145">
        <v>7.0200569000000002</v>
      </c>
      <c r="E145" s="25"/>
      <c r="F145">
        <v>4.1538741999999997</v>
      </c>
      <c r="G145" s="25"/>
      <c r="H145">
        <v>10.803566700000001</v>
      </c>
    </row>
    <row r="146" spans="1:8">
      <c r="A146" s="13">
        <v>41670</v>
      </c>
      <c r="B146" s="64">
        <v>6.6071882999999998</v>
      </c>
      <c r="C146" s="25"/>
      <c r="D146">
        <v>7.0546204000000001</v>
      </c>
      <c r="E146" s="25"/>
      <c r="F146">
        <v>4.1156586000000006</v>
      </c>
      <c r="G146" s="25"/>
      <c r="H146">
        <v>11.3194485</v>
      </c>
    </row>
    <row r="147" spans="1:8">
      <c r="A147" s="13">
        <v>41698</v>
      </c>
      <c r="B147" s="64">
        <v>6.3390344000000001</v>
      </c>
      <c r="C147" s="25"/>
      <c r="D147">
        <v>7.2636791000000009</v>
      </c>
      <c r="E147" s="25"/>
      <c r="F147">
        <v>4.0101355999999999</v>
      </c>
      <c r="G147" s="25"/>
      <c r="H147">
        <v>11.5133677</v>
      </c>
    </row>
    <row r="148" spans="1:8">
      <c r="A148" s="13">
        <v>41729</v>
      </c>
      <c r="B148" s="64">
        <v>6.5065686999999999</v>
      </c>
      <c r="C148" s="25"/>
      <c r="D148">
        <v>7.3936326999999995</v>
      </c>
      <c r="E148" s="25"/>
      <c r="F148">
        <v>4.0865281000000007</v>
      </c>
      <c r="G148" s="25"/>
      <c r="H148">
        <v>11.367659400000001</v>
      </c>
    </row>
    <row r="149" spans="1:8">
      <c r="A149" s="13">
        <v>41759</v>
      </c>
      <c r="B149" s="64">
        <v>6.3418567999999995</v>
      </c>
      <c r="C149" s="25"/>
      <c r="D149">
        <v>7.3324351999999999</v>
      </c>
      <c r="E149" s="25"/>
      <c r="F149">
        <v>4.1371380999999996</v>
      </c>
      <c r="G149" s="25"/>
      <c r="H149">
        <v>11.4082571</v>
      </c>
    </row>
    <row r="150" spans="1:8">
      <c r="A150" s="13">
        <v>41790</v>
      </c>
      <c r="B150" s="64">
        <v>6.3304393000000001</v>
      </c>
      <c r="C150" s="25"/>
      <c r="D150">
        <v>7.3273586000000002</v>
      </c>
      <c r="E150" s="25"/>
      <c r="F150">
        <v>4.1659937999999999</v>
      </c>
      <c r="G150" s="25"/>
      <c r="H150">
        <v>11.415549199999999</v>
      </c>
    </row>
    <row r="151" spans="1:8">
      <c r="A151" s="13">
        <v>41820</v>
      </c>
      <c r="B151" s="64">
        <v>6.4904992999999997</v>
      </c>
      <c r="C151" s="25"/>
      <c r="D151">
        <v>7.4623415</v>
      </c>
      <c r="E151" s="25"/>
      <c r="F151">
        <v>4.2290459</v>
      </c>
      <c r="G151" s="25"/>
      <c r="H151">
        <v>12.309582199999999</v>
      </c>
    </row>
    <row r="152" spans="1:8">
      <c r="A152" s="13">
        <v>41851</v>
      </c>
      <c r="B152" s="64">
        <v>6.5884936000000005</v>
      </c>
      <c r="C152" s="25"/>
      <c r="D152">
        <v>7.0257203000000006</v>
      </c>
      <c r="E152" s="25"/>
      <c r="F152">
        <v>4.1281476000000001</v>
      </c>
      <c r="G152" s="25"/>
      <c r="H152">
        <v>12.042027399999998</v>
      </c>
    </row>
    <row r="153" spans="1:8">
      <c r="A153" s="13">
        <v>41882</v>
      </c>
      <c r="B153" s="64">
        <v>6.5995973000000001</v>
      </c>
      <c r="C153" s="25"/>
      <c r="D153">
        <v>7.2751837999999998</v>
      </c>
      <c r="E153" s="25"/>
      <c r="F153">
        <v>4.2265708000000002</v>
      </c>
      <c r="G153" s="25"/>
      <c r="H153">
        <v>12.0538781</v>
      </c>
    </row>
    <row r="154" spans="1:8">
      <c r="A154" s="13">
        <v>41912</v>
      </c>
      <c r="B154" s="64">
        <v>6.5756601999999997</v>
      </c>
      <c r="C154" s="25"/>
      <c r="D154">
        <v>7.2226177000000007</v>
      </c>
      <c r="E154" s="25"/>
      <c r="F154">
        <v>4.2221527000000005</v>
      </c>
      <c r="G154" s="25"/>
      <c r="H154">
        <v>12.230299199999999</v>
      </c>
    </row>
    <row r="155" spans="1:8">
      <c r="A155" s="13">
        <v>41943</v>
      </c>
      <c r="B155" s="64">
        <v>6.5263758000000003</v>
      </c>
      <c r="C155" s="25"/>
      <c r="D155">
        <v>7.0890516999999997</v>
      </c>
      <c r="E155" s="25"/>
      <c r="F155">
        <v>4.1809832999999994</v>
      </c>
      <c r="G155" s="25"/>
      <c r="H155">
        <v>12.2371429</v>
      </c>
    </row>
    <row r="156" spans="1:8">
      <c r="A156" s="13">
        <v>41973</v>
      </c>
      <c r="B156" s="64">
        <v>6.3424066999999997</v>
      </c>
      <c r="C156" s="25"/>
      <c r="D156">
        <v>7.2219271000000003</v>
      </c>
      <c r="E156" s="25"/>
      <c r="F156">
        <v>4.3383909999999997</v>
      </c>
      <c r="G156" s="25"/>
      <c r="H156">
        <v>12.338939699999999</v>
      </c>
    </row>
    <row r="157" spans="1:8">
      <c r="A157" s="13">
        <v>42004</v>
      </c>
      <c r="B157" s="64">
        <v>6.6516598</v>
      </c>
      <c r="C157" s="25"/>
      <c r="D157">
        <v>6.8959601999999993</v>
      </c>
      <c r="E157" s="25"/>
      <c r="F157">
        <v>4.1999708</v>
      </c>
      <c r="G157" s="25"/>
      <c r="H157">
        <v>11.939780499999999</v>
      </c>
    </row>
    <row r="158" spans="1:8">
      <c r="A158" s="13">
        <v>42035</v>
      </c>
      <c r="B158" s="64">
        <v>6.7571002000000009</v>
      </c>
      <c r="C158" s="25"/>
      <c r="D158">
        <v>7.0152723000000003</v>
      </c>
      <c r="E158" s="25"/>
      <c r="F158">
        <v>3.7293884999999998</v>
      </c>
      <c r="G158" s="25"/>
      <c r="H158">
        <v>11.8431123</v>
      </c>
    </row>
    <row r="159" spans="1:8">
      <c r="A159" s="13">
        <v>42063</v>
      </c>
      <c r="B159" s="64">
        <v>6.6254611000000008</v>
      </c>
      <c r="C159" s="25"/>
      <c r="D159">
        <v>7.2014548999999999</v>
      </c>
      <c r="E159" s="25"/>
      <c r="F159">
        <v>3.5972089</v>
      </c>
      <c r="G159" s="25"/>
      <c r="H159">
        <v>10.7426944</v>
      </c>
    </row>
    <row r="160" spans="1:8">
      <c r="A160" s="13">
        <v>42094</v>
      </c>
      <c r="B160" s="64">
        <v>6.5038057</v>
      </c>
      <c r="C160" s="25"/>
      <c r="D160">
        <v>7.1900173000000001</v>
      </c>
      <c r="E160" s="25"/>
      <c r="F160">
        <v>3.5231705</v>
      </c>
      <c r="G160" s="25"/>
      <c r="H160">
        <v>10.8091004</v>
      </c>
    </row>
    <row r="161" spans="1:8">
      <c r="A161" s="13">
        <v>42124</v>
      </c>
      <c r="B161" s="64">
        <v>6.5368954000000006</v>
      </c>
      <c r="C161" s="25"/>
      <c r="D161">
        <v>7.3371680999999995</v>
      </c>
      <c r="E161" s="25"/>
      <c r="F161">
        <v>3.4994595000000004</v>
      </c>
      <c r="G161" s="25"/>
      <c r="H161">
        <v>10.4847137</v>
      </c>
    </row>
    <row r="162" spans="1:8">
      <c r="A162" s="13">
        <v>42155</v>
      </c>
      <c r="B162" s="64">
        <v>6.3803549999999998</v>
      </c>
      <c r="C162" s="25"/>
      <c r="D162">
        <v>7.4860935</v>
      </c>
      <c r="E162" s="25"/>
      <c r="F162">
        <v>3.7047159000000005</v>
      </c>
      <c r="G162" s="25"/>
      <c r="H162">
        <v>10.1746967</v>
      </c>
    </row>
    <row r="163" spans="1:8">
      <c r="A163" s="13">
        <v>42185</v>
      </c>
      <c r="B163" s="64">
        <v>6.7455167999999999</v>
      </c>
      <c r="C163" s="25"/>
      <c r="D163">
        <v>7.4426507000000006</v>
      </c>
      <c r="E163" s="25"/>
      <c r="F163">
        <v>3.7865048999999997</v>
      </c>
      <c r="G163" s="25"/>
      <c r="H163">
        <v>10.706336499999999</v>
      </c>
    </row>
    <row r="164" spans="1:8">
      <c r="A164" s="13">
        <v>42216</v>
      </c>
      <c r="B164" s="64">
        <v>6.5984416000000001</v>
      </c>
      <c r="C164" s="25"/>
      <c r="D164">
        <v>7.1424159999999999</v>
      </c>
      <c r="E164" s="25"/>
      <c r="F164">
        <v>3.6401780000000001</v>
      </c>
      <c r="G164" s="25"/>
      <c r="H164">
        <v>10.669120599999999</v>
      </c>
    </row>
    <row r="165" spans="1:8">
      <c r="A165" s="13">
        <v>42247</v>
      </c>
      <c r="B165" s="64">
        <v>6.4372720999999995</v>
      </c>
      <c r="C165" s="25"/>
      <c r="D165">
        <v>7.1764591000000006</v>
      </c>
      <c r="E165" s="25"/>
      <c r="F165">
        <v>3.7025843000000003</v>
      </c>
      <c r="G165" s="25"/>
      <c r="H165">
        <v>10.5926828</v>
      </c>
    </row>
    <row r="166" spans="1:8">
      <c r="A166" s="13">
        <v>42277</v>
      </c>
      <c r="B166" s="64">
        <v>6.5505956000000003</v>
      </c>
      <c r="C166" s="25"/>
      <c r="D166">
        <v>7.091441699999999</v>
      </c>
      <c r="E166" s="25"/>
      <c r="F166">
        <v>3.6911143000000002</v>
      </c>
      <c r="G166" s="25"/>
      <c r="H166">
        <v>10.443789799999999</v>
      </c>
    </row>
    <row r="167" spans="1:8">
      <c r="A167" s="13">
        <v>42308</v>
      </c>
      <c r="B167" s="64">
        <v>6.6953648000000001</v>
      </c>
      <c r="C167" s="25"/>
      <c r="D167">
        <v>7.1193339999999994</v>
      </c>
      <c r="E167" s="25"/>
      <c r="F167">
        <v>3.7161898999999998</v>
      </c>
      <c r="G167" s="25"/>
      <c r="H167">
        <v>10.4038956</v>
      </c>
    </row>
    <row r="168" spans="1:8">
      <c r="A168" s="13">
        <v>42338</v>
      </c>
      <c r="B168" s="64">
        <v>6.4891478999999999</v>
      </c>
      <c r="C168" s="25"/>
      <c r="D168">
        <v>7.3099322999999998</v>
      </c>
      <c r="E168" s="25"/>
      <c r="F168">
        <v>3.7449640999999998</v>
      </c>
      <c r="G168" s="25"/>
      <c r="H168">
        <v>10.5101032</v>
      </c>
    </row>
    <row r="169" spans="1:8">
      <c r="A169" s="13">
        <v>42369</v>
      </c>
      <c r="B169" s="64">
        <v>6.8777738000000008</v>
      </c>
      <c r="C169" s="25"/>
      <c r="D169">
        <v>7.0489685</v>
      </c>
      <c r="E169" s="25"/>
      <c r="F169">
        <v>3.6104341</v>
      </c>
      <c r="G169" s="25"/>
      <c r="H169">
        <v>10.6088925</v>
      </c>
    </row>
    <row r="170" spans="1:8">
      <c r="A170" s="13">
        <v>42400</v>
      </c>
      <c r="B170" s="64">
        <v>6.9573951999999997</v>
      </c>
      <c r="C170" s="25"/>
      <c r="D170">
        <v>7.1377074999999994</v>
      </c>
      <c r="E170" s="25"/>
      <c r="F170">
        <v>3.7560611000000002</v>
      </c>
      <c r="G170" s="25"/>
      <c r="H170">
        <v>10.830764499999999</v>
      </c>
    </row>
    <row r="171" spans="1:8">
      <c r="A171" s="13">
        <v>42429</v>
      </c>
      <c r="B171" s="64">
        <v>6.8660750000000004</v>
      </c>
      <c r="C171" s="25"/>
      <c r="D171">
        <v>7.4070204999999998</v>
      </c>
      <c r="E171" s="25"/>
      <c r="F171">
        <v>3.6692507000000001</v>
      </c>
      <c r="G171" s="25"/>
      <c r="H171">
        <v>10.806359799999999</v>
      </c>
    </row>
    <row r="172" spans="1:8">
      <c r="A172" s="13">
        <v>42460</v>
      </c>
      <c r="B172" s="64">
        <v>7.0380229999999999</v>
      </c>
      <c r="C172" s="25"/>
      <c r="D172">
        <v>7.561836500000001</v>
      </c>
      <c r="E172" s="25"/>
      <c r="F172">
        <v>3.7194208999999998</v>
      </c>
      <c r="G172" s="25"/>
      <c r="H172">
        <v>10.836268</v>
      </c>
    </row>
    <row r="173" spans="1:8">
      <c r="A173" s="13">
        <v>42490</v>
      </c>
      <c r="B173" s="64">
        <v>7.0777991999999994</v>
      </c>
      <c r="C173" s="25"/>
      <c r="D173">
        <v>7.5402830999999999</v>
      </c>
      <c r="E173" s="25"/>
      <c r="F173">
        <v>3.7825234000000001</v>
      </c>
      <c r="G173" s="25"/>
      <c r="H173">
        <v>10.832929099999999</v>
      </c>
    </row>
    <row r="174" spans="1:8">
      <c r="A174" s="13">
        <v>42521</v>
      </c>
      <c r="B174" s="64">
        <v>7.2768213999999993</v>
      </c>
      <c r="C174" s="25"/>
      <c r="D174">
        <v>7.6992794</v>
      </c>
      <c r="E174" s="25"/>
      <c r="F174">
        <v>3.9216213999999998</v>
      </c>
      <c r="G174" s="25"/>
      <c r="H174">
        <v>10.934294899999999</v>
      </c>
    </row>
    <row r="175" spans="1:8">
      <c r="A175" s="13">
        <v>42551</v>
      </c>
      <c r="B175" s="64">
        <v>7.5240642999999992</v>
      </c>
      <c r="C175" s="25"/>
      <c r="D175">
        <v>7.6175102999999993</v>
      </c>
      <c r="E175" s="25"/>
      <c r="F175">
        <v>3.8620625</v>
      </c>
      <c r="G175" s="25"/>
      <c r="H175">
        <v>11.3657653</v>
      </c>
    </row>
    <row r="176" spans="1:8">
      <c r="A176" s="13">
        <v>42581</v>
      </c>
      <c r="B176" s="64">
        <v>7.6594907000000001</v>
      </c>
      <c r="C176" s="25"/>
      <c r="D176">
        <v>7.8160660000000011</v>
      </c>
      <c r="E176" s="25"/>
      <c r="F176">
        <v>4.0084251000000002</v>
      </c>
      <c r="G176" s="25"/>
      <c r="H176">
        <v>11.354795600000001</v>
      </c>
    </row>
    <row r="177" spans="1:8">
      <c r="A177" s="13">
        <v>42612</v>
      </c>
      <c r="B177" s="64">
        <v>7.7350709000000002</v>
      </c>
      <c r="C177" s="25"/>
      <c r="D177">
        <v>7.757314899999999</v>
      </c>
      <c r="E177" s="25"/>
      <c r="F177">
        <v>4.0015757999999995</v>
      </c>
      <c r="G177" s="25"/>
      <c r="H177">
        <v>11.213645699999999</v>
      </c>
    </row>
    <row r="178" spans="1:8">
      <c r="A178" s="13">
        <v>42642</v>
      </c>
      <c r="B178" s="64">
        <v>7.6322097000000007</v>
      </c>
      <c r="C178" s="25"/>
      <c r="D178">
        <v>7.7168267999999998</v>
      </c>
      <c r="E178" s="25"/>
      <c r="F178">
        <v>4.0199517</v>
      </c>
      <c r="G178" s="25"/>
      <c r="H178">
        <v>10.8734599</v>
      </c>
    </row>
    <row r="179" spans="1:8">
      <c r="A179" s="13">
        <v>42672</v>
      </c>
      <c r="B179" s="64">
        <v>7.8091602</v>
      </c>
      <c r="C179" s="25"/>
      <c r="D179">
        <v>7.9008584000000006</v>
      </c>
      <c r="E179" s="25"/>
      <c r="F179">
        <v>4.1549557999999998</v>
      </c>
      <c r="G179" s="25"/>
      <c r="H179">
        <v>11.0822938</v>
      </c>
    </row>
    <row r="180" spans="1:8">
      <c r="A180" s="13">
        <v>42702</v>
      </c>
      <c r="B180" s="64">
        <v>8.5163022999999995</v>
      </c>
      <c r="C180" s="25"/>
      <c r="D180">
        <v>8.0512025999999999</v>
      </c>
      <c r="E180" s="25"/>
      <c r="F180">
        <v>4.2606207999999999</v>
      </c>
      <c r="G180" s="25"/>
      <c r="H180">
        <v>11.2218977</v>
      </c>
    </row>
    <row r="181" spans="1:8">
      <c r="A181" s="13">
        <v>42732</v>
      </c>
      <c r="B181" s="64">
        <v>8.6310783999999998</v>
      </c>
      <c r="C181" s="25"/>
      <c r="D181">
        <v>7.758385800000001</v>
      </c>
      <c r="E181" s="25"/>
      <c r="F181">
        <v>4.0966690999999997</v>
      </c>
      <c r="G181" s="25"/>
      <c r="H181">
        <v>11.764791900000001</v>
      </c>
    </row>
    <row r="182" spans="1:8">
      <c r="A182" s="13">
        <v>42763</v>
      </c>
      <c r="B182" s="64">
        <v>9.9285926</v>
      </c>
      <c r="C182" s="25"/>
      <c r="D182">
        <v>7.9182448000000001</v>
      </c>
      <c r="E182" s="25"/>
      <c r="F182">
        <v>4.2801141999999999</v>
      </c>
      <c r="G182" s="25"/>
      <c r="H182">
        <v>11.927458700000001</v>
      </c>
    </row>
    <row r="183" spans="1:8">
      <c r="A183" s="13">
        <v>42791</v>
      </c>
      <c r="B183" s="64">
        <v>10.053991199999999</v>
      </c>
      <c r="C183" s="25"/>
      <c r="D183">
        <v>8.2487615999999999</v>
      </c>
      <c r="E183" s="25"/>
      <c r="F183">
        <v>4.2605523999999999</v>
      </c>
      <c r="G183" s="25"/>
      <c r="H183">
        <v>11.957453299999999</v>
      </c>
    </row>
    <row r="184" spans="1:8">
      <c r="A184" s="13">
        <v>42819</v>
      </c>
      <c r="B184" s="64">
        <v>10.1890059</v>
      </c>
      <c r="C184" s="25"/>
      <c r="D184">
        <v>8.3382229999999993</v>
      </c>
      <c r="E184" s="25"/>
      <c r="F184">
        <v>4.2655032999999998</v>
      </c>
      <c r="G184" s="25"/>
      <c r="H184">
        <v>11.6419599</v>
      </c>
    </row>
    <row r="185" spans="1:8">
      <c r="A185" s="13">
        <v>42849</v>
      </c>
      <c r="B185" s="64">
        <v>10.190917900000001</v>
      </c>
      <c r="C185" s="25"/>
      <c r="D185">
        <v>8.7445167000000001</v>
      </c>
      <c r="E185" s="25"/>
      <c r="F185">
        <v>4.5592638000000001</v>
      </c>
      <c r="G185" s="25"/>
      <c r="H185">
        <v>11.915086299999999</v>
      </c>
    </row>
    <row r="186" spans="1:8">
      <c r="A186" s="13">
        <v>42879</v>
      </c>
      <c r="B186" s="64">
        <v>10.427980100000001</v>
      </c>
      <c r="C186" s="25"/>
      <c r="D186">
        <v>8.8702490999999988</v>
      </c>
      <c r="E186" s="25"/>
      <c r="F186">
        <v>4.8147161000000001</v>
      </c>
      <c r="G186" s="25"/>
      <c r="H186">
        <v>11.8985942</v>
      </c>
    </row>
    <row r="187" spans="1:8">
      <c r="A187" s="13">
        <v>42909</v>
      </c>
      <c r="B187" s="64">
        <v>10.634848700000001</v>
      </c>
      <c r="C187" s="25"/>
      <c r="D187">
        <v>8.9287922000000002</v>
      </c>
      <c r="E187" s="25"/>
      <c r="F187">
        <v>4.8577795999999998</v>
      </c>
      <c r="G187" s="25"/>
      <c r="H187">
        <v>12.0376718</v>
      </c>
    </row>
    <row r="188" spans="1:8">
      <c r="A188" s="13">
        <v>42939</v>
      </c>
      <c r="B188" s="64">
        <v>10.8147772</v>
      </c>
      <c r="C188" s="25"/>
      <c r="D188">
        <v>8.9854581000000007</v>
      </c>
      <c r="E188" s="25"/>
      <c r="F188">
        <v>5.1110138999999997</v>
      </c>
      <c r="G188" s="25"/>
      <c r="H188">
        <v>11.8323298</v>
      </c>
    </row>
    <row r="189" spans="1:8">
      <c r="A189" s="13">
        <v>42969</v>
      </c>
      <c r="B189" s="64">
        <v>11.0074015</v>
      </c>
      <c r="C189" s="25"/>
      <c r="D189">
        <v>8.8976582999999998</v>
      </c>
      <c r="E189" s="25"/>
      <c r="F189">
        <v>5.1440051000000002</v>
      </c>
      <c r="G189" s="25"/>
      <c r="H189">
        <v>11.707825400000001</v>
      </c>
    </row>
    <row r="190" spans="1:8">
      <c r="A190" s="13">
        <v>42999</v>
      </c>
      <c r="B190" s="64">
        <v>10.9159101</v>
      </c>
      <c r="C190" s="25"/>
      <c r="D190">
        <v>8.9610370999999986</v>
      </c>
      <c r="E190" s="25"/>
      <c r="F190">
        <v>5.2447724999999998</v>
      </c>
      <c r="G190" s="25"/>
      <c r="H190">
        <v>11.6357295</v>
      </c>
    </row>
    <row r="191" spans="1:8">
      <c r="A191" s="13">
        <v>43029</v>
      </c>
      <c r="B191" s="64">
        <v>10.9307351</v>
      </c>
      <c r="C191" s="25"/>
      <c r="D191">
        <v>9.0282636000000007</v>
      </c>
      <c r="E191" s="25"/>
      <c r="F191">
        <v>5.3755088999999998</v>
      </c>
      <c r="G191" s="25"/>
      <c r="H191">
        <v>11.4675244</v>
      </c>
    </row>
    <row r="192" spans="1:8">
      <c r="A192" s="13">
        <v>43059</v>
      </c>
      <c r="B192" s="64">
        <v>11.2999981</v>
      </c>
      <c r="C192" s="25"/>
      <c r="D192">
        <v>9.1270077000000001</v>
      </c>
      <c r="E192" s="25"/>
      <c r="F192">
        <v>5.4532603000000002</v>
      </c>
      <c r="G192" s="25"/>
      <c r="H192">
        <v>11.573756400000001</v>
      </c>
    </row>
    <row r="193" spans="1:9">
      <c r="A193" s="13">
        <v>43089</v>
      </c>
      <c r="B193" s="64">
        <v>11.447284400000001</v>
      </c>
      <c r="C193" s="25"/>
      <c r="D193">
        <v>8.8728286999999995</v>
      </c>
      <c r="E193" s="25"/>
      <c r="F193">
        <v>5.3783484000000001</v>
      </c>
      <c r="G193" s="25"/>
      <c r="H193">
        <v>12.1349795</v>
      </c>
      <c r="I193" s="25"/>
    </row>
    <row r="194" spans="1:9">
      <c r="A194" s="13">
        <v>43119</v>
      </c>
      <c r="B194" s="64">
        <v>11.965356</v>
      </c>
      <c r="C194" s="25"/>
      <c r="D194">
        <v>9.0013863000000001</v>
      </c>
      <c r="E194" s="25"/>
      <c r="F194">
        <v>5.5961843999999994</v>
      </c>
      <c r="G194" s="25"/>
      <c r="H194">
        <v>12.3160647</v>
      </c>
      <c r="I194" s="25"/>
    </row>
    <row r="195" spans="1:9">
      <c r="A195" s="13">
        <v>43149</v>
      </c>
      <c r="B195" s="64">
        <v>11.670054800000001</v>
      </c>
      <c r="C195" s="25"/>
      <c r="D195">
        <v>9.1843643999999998</v>
      </c>
      <c r="E195" s="25"/>
      <c r="F195">
        <v>5.5616143999999998</v>
      </c>
      <c r="G195" s="25"/>
      <c r="H195">
        <v>12.337574399999999</v>
      </c>
      <c r="I195" s="25"/>
    </row>
    <row r="196" spans="1:9">
      <c r="A196" s="13">
        <v>43179</v>
      </c>
      <c r="B196" s="64">
        <v>11.836224700000001</v>
      </c>
      <c r="C196" s="25"/>
      <c r="D196">
        <v>9.320556400000001</v>
      </c>
      <c r="E196" s="25"/>
      <c r="F196">
        <v>5.5533825000000006</v>
      </c>
      <c r="G196" s="25"/>
      <c r="H196">
        <v>12.179094599999999</v>
      </c>
      <c r="I196" s="25"/>
    </row>
    <row r="197" spans="1:9">
      <c r="A197" s="13">
        <v>43209</v>
      </c>
      <c r="B197" s="64">
        <v>11.7957801</v>
      </c>
      <c r="C197" s="25"/>
      <c r="D197">
        <v>9.2942326000000008</v>
      </c>
      <c r="E197" s="25"/>
      <c r="F197">
        <v>5.6804125000000001</v>
      </c>
      <c r="G197" s="25"/>
      <c r="H197">
        <v>12.109084899999999</v>
      </c>
      <c r="I197" s="25"/>
    </row>
    <row r="198" spans="1:9">
      <c r="A198" s="13">
        <v>43239</v>
      </c>
      <c r="B198" s="64">
        <v>11.8713237</v>
      </c>
      <c r="C198" s="25"/>
      <c r="D198">
        <v>9.1736675000000005</v>
      </c>
      <c r="E198" s="25"/>
      <c r="F198">
        <v>5.6499972000000005</v>
      </c>
      <c r="G198" s="25"/>
      <c r="H198">
        <v>12.0358486</v>
      </c>
      <c r="I198" s="25"/>
    </row>
    <row r="199" spans="1:9">
      <c r="A199" s="13">
        <v>43269</v>
      </c>
      <c r="B199" s="64">
        <v>12.0823102</v>
      </c>
      <c r="C199" s="25"/>
      <c r="D199">
        <v>9.1461053999999997</v>
      </c>
      <c r="E199" s="25"/>
      <c r="F199">
        <v>5.7573444</v>
      </c>
      <c r="G199" s="25"/>
      <c r="H199">
        <v>12.569415599999999</v>
      </c>
      <c r="I199" s="25"/>
    </row>
    <row r="200" spans="1:9">
      <c r="A200" s="13">
        <v>43299</v>
      </c>
      <c r="B200" s="64">
        <v>12.1228988</v>
      </c>
      <c r="C200" s="25"/>
      <c r="D200">
        <v>9.0577253999999989</v>
      </c>
      <c r="E200" s="25"/>
      <c r="F200">
        <v>5.8299542000000004</v>
      </c>
      <c r="G200" s="25"/>
      <c r="H200">
        <v>12.463818699999999</v>
      </c>
      <c r="I200" s="25"/>
    </row>
    <row r="201" spans="1:9">
      <c r="A201" s="13">
        <v>43329</v>
      </c>
      <c r="B201" s="64">
        <v>12.303850500000001</v>
      </c>
      <c r="C201" s="25"/>
      <c r="D201">
        <v>8.9542707999999998</v>
      </c>
      <c r="E201" s="25"/>
      <c r="F201">
        <v>5.7205804000000002</v>
      </c>
      <c r="G201" s="25"/>
      <c r="H201">
        <v>12.2495876</v>
      </c>
      <c r="I201" s="25"/>
    </row>
    <row r="202" spans="1:9">
      <c r="A202" s="13">
        <v>43359</v>
      </c>
      <c r="B202" s="64">
        <v>12.0819338</v>
      </c>
      <c r="C202" s="25"/>
      <c r="D202">
        <v>8.9160234000000003</v>
      </c>
      <c r="E202" s="25"/>
      <c r="F202">
        <v>5.8315874000000001</v>
      </c>
      <c r="G202" s="25"/>
      <c r="H202">
        <v>11.9291456</v>
      </c>
      <c r="I202" s="25"/>
    </row>
    <row r="203" spans="1:9">
      <c r="A203" s="13">
        <v>43389</v>
      </c>
      <c r="B203" s="64">
        <v>12.090502600000001</v>
      </c>
      <c r="C203" s="25"/>
      <c r="D203">
        <v>8.8162074000000015</v>
      </c>
      <c r="E203" s="25"/>
      <c r="F203">
        <v>5.8334915000000001</v>
      </c>
      <c r="G203" s="25"/>
      <c r="H203">
        <v>11.9373445</v>
      </c>
      <c r="I203" s="25"/>
    </row>
    <row r="204" spans="1:9">
      <c r="A204" s="13">
        <v>43419</v>
      </c>
      <c r="B204" s="64">
        <v>11.856222199999999</v>
      </c>
      <c r="C204" s="25"/>
      <c r="D204">
        <v>8.7353956000000004</v>
      </c>
      <c r="E204" s="25"/>
      <c r="F204">
        <v>5.7843437</v>
      </c>
      <c r="G204" s="25"/>
      <c r="H204">
        <v>11.8884937</v>
      </c>
      <c r="I204" s="25"/>
    </row>
    <row r="205" spans="1:9">
      <c r="A205" s="13">
        <v>43449</v>
      </c>
      <c r="B205" s="64">
        <v>11.865285100000001</v>
      </c>
      <c r="C205" s="25"/>
      <c r="D205">
        <v>8.3525276999999996</v>
      </c>
      <c r="E205" s="25"/>
      <c r="F205">
        <v>5.6853364000000006</v>
      </c>
      <c r="G205" s="25"/>
      <c r="H205">
        <v>12.081136799999999</v>
      </c>
      <c r="I205" s="25"/>
    </row>
    <row r="206" spans="1:9">
      <c r="A206" s="13">
        <v>43479</v>
      </c>
      <c r="B206" s="64">
        <v>11.8978971</v>
      </c>
      <c r="C206" s="25"/>
      <c r="D206">
        <v>8.3492634999999993</v>
      </c>
      <c r="F206">
        <v>5.8201492999999997</v>
      </c>
      <c r="G206" s="25"/>
      <c r="H206">
        <v>12.196270200000001</v>
      </c>
      <c r="I206" s="25"/>
    </row>
    <row r="207" spans="1:9">
      <c r="A207" s="13">
        <v>43509</v>
      </c>
      <c r="B207" s="64">
        <v>11.804519600000001</v>
      </c>
      <c r="C207" s="25"/>
      <c r="D207">
        <v>8.4237079000000001</v>
      </c>
      <c r="F207">
        <v>5.7621178000000004</v>
      </c>
      <c r="G207" s="25"/>
      <c r="H207">
        <v>12.1788051</v>
      </c>
      <c r="I207" s="25"/>
    </row>
    <row r="208" spans="1:9">
      <c r="A208" s="13">
        <v>43539</v>
      </c>
      <c r="B208" s="64">
        <v>11.6362282</v>
      </c>
      <c r="C208" s="25"/>
      <c r="D208">
        <v>8.3870573000000004</v>
      </c>
      <c r="F208">
        <v>5.7673204</v>
      </c>
      <c r="G208" s="25"/>
      <c r="H208">
        <v>11.915763999999999</v>
      </c>
      <c r="I208" s="25"/>
    </row>
    <row r="209" spans="1:9">
      <c r="A209" s="13">
        <v>43569</v>
      </c>
      <c r="B209" s="64">
        <v>11.522217299999999</v>
      </c>
      <c r="C209" s="25"/>
      <c r="D209">
        <v>8.4636498000000007</v>
      </c>
      <c r="F209">
        <v>5.9229896999999996</v>
      </c>
      <c r="G209" s="25"/>
      <c r="H209">
        <v>12.071650399999999</v>
      </c>
      <c r="I209" s="25"/>
    </row>
    <row r="210" spans="1:9">
      <c r="A210" s="13">
        <v>43599</v>
      </c>
      <c r="B210" s="64">
        <v>11.1933229</v>
      </c>
      <c r="C210" s="25"/>
      <c r="D210">
        <v>8.3143311000000004</v>
      </c>
      <c r="F210">
        <v>5.9335704000000007</v>
      </c>
      <c r="G210" s="25"/>
      <c r="H210">
        <v>11.658523199999999</v>
      </c>
      <c r="I210" s="25"/>
    </row>
    <row r="211" spans="1:9">
      <c r="A211" s="13">
        <v>43629</v>
      </c>
      <c r="B211" s="64">
        <v>11.416288678427307</v>
      </c>
      <c r="C211" s="25"/>
      <c r="D211">
        <v>8.2991970926474288</v>
      </c>
      <c r="F211">
        <v>6.0394512161488203</v>
      </c>
      <c r="G211" s="25"/>
      <c r="H211">
        <v>12.260659965357636</v>
      </c>
      <c r="I211" s="25"/>
    </row>
    <row r="212" spans="1:9">
      <c r="A212" s="13">
        <v>43659</v>
      </c>
      <c r="B212" s="64">
        <v>11.631577248332126</v>
      </c>
      <c r="C212" s="25"/>
      <c r="D212">
        <v>8.0621595245847306</v>
      </c>
      <c r="F212">
        <v>5.9774846793767749</v>
      </c>
      <c r="H212">
        <v>12.233947284138511</v>
      </c>
    </row>
    <row r="213" spans="1:9">
      <c r="A213" s="13">
        <v>43689</v>
      </c>
      <c r="B213" s="64">
        <v>11.46376802495074</v>
      </c>
      <c r="C213" s="25"/>
      <c r="D213">
        <v>7.9294492479718315</v>
      </c>
      <c r="F213">
        <v>5.8767439480813541</v>
      </c>
      <c r="H213">
        <v>12.027933586494322</v>
      </c>
    </row>
    <row r="214" spans="1:9">
      <c r="A214" s="13">
        <v>43719</v>
      </c>
      <c r="B214" s="64">
        <v>11.347560962091185</v>
      </c>
      <c r="C214" s="25"/>
      <c r="D214">
        <v>7.8632253904713929</v>
      </c>
      <c r="F214">
        <v>6.0758724831474469</v>
      </c>
      <c r="H214">
        <v>11.82401652786659</v>
      </c>
    </row>
    <row r="215" spans="1:9">
      <c r="A215" s="13">
        <v>43749</v>
      </c>
      <c r="B215" s="64">
        <v>11.394442275001925</v>
      </c>
      <c r="C215" s="25"/>
      <c r="D215">
        <v>7.8015413078768248</v>
      </c>
      <c r="F215">
        <v>5.9857379776455701</v>
      </c>
      <c r="H215">
        <v>11.685005434016604</v>
      </c>
    </row>
    <row r="216" spans="1:9">
      <c r="A216" s="13">
        <v>43779</v>
      </c>
      <c r="B216" s="64">
        <v>11.359569276678068</v>
      </c>
      <c r="C216" s="25"/>
      <c r="D216">
        <v>7.9064972595394227</v>
      </c>
      <c r="F216">
        <v>6.0806943554527173</v>
      </c>
      <c r="H216">
        <v>11.671292098828946</v>
      </c>
    </row>
    <row r="217" spans="1:9">
      <c r="A217" s="13">
        <v>43809</v>
      </c>
      <c r="B217" s="64">
        <v>10.889281320841343</v>
      </c>
      <c r="C217" s="25"/>
      <c r="D217">
        <v>7.5794749353451536</v>
      </c>
      <c r="F217">
        <v>5.9494519799870202</v>
      </c>
      <c r="H217">
        <v>11.609185579057756</v>
      </c>
    </row>
    <row r="218" spans="1:9">
      <c r="A218" s="13">
        <v>43839</v>
      </c>
      <c r="B218" s="64">
        <v>11.098304299394869</v>
      </c>
      <c r="C218" s="25"/>
      <c r="D218">
        <v>7.6323407367108924</v>
      </c>
      <c r="F218">
        <v>5.9016641941668135</v>
      </c>
      <c r="H218">
        <v>11.663932024489931</v>
      </c>
    </row>
    <row r="219" spans="1:9">
      <c r="A219" s="13">
        <v>43869</v>
      </c>
      <c r="B219" s="64">
        <v>10.961679963426949</v>
      </c>
      <c r="C219" s="25"/>
      <c r="D219">
        <v>7.7184288582232359</v>
      </c>
      <c r="F219">
        <v>5.9712452951298332</v>
      </c>
      <c r="H219">
        <v>11.415490861876707</v>
      </c>
    </row>
    <row r="220" spans="1:9">
      <c r="A220" s="13">
        <v>43899</v>
      </c>
      <c r="B220" s="64">
        <v>10.685816361471531</v>
      </c>
      <c r="C220" s="25">
        <v>10.7130470274112</v>
      </c>
      <c r="D220">
        <v>7.6323385073804522</v>
      </c>
      <c r="E220">
        <v>7.6323385073804522</v>
      </c>
      <c r="F220">
        <v>6.0705425966766242</v>
      </c>
      <c r="G220">
        <v>6.0705425966766242</v>
      </c>
      <c r="H220">
        <v>10.916593906449336</v>
      </c>
      <c r="I220">
        <v>10.916593906449336</v>
      </c>
    </row>
    <row r="221" spans="1:9">
      <c r="A221" s="13">
        <v>43929</v>
      </c>
      <c r="B221" s="64"/>
      <c r="C221" s="25">
        <v>10.777420467966031</v>
      </c>
      <c r="E221">
        <v>7.8345221825104927</v>
      </c>
      <c r="G221">
        <v>6.1870349371683337</v>
      </c>
      <c r="I221">
        <v>10.960042775560936</v>
      </c>
    </row>
    <row r="222" spans="1:9">
      <c r="A222" s="13">
        <v>43959</v>
      </c>
      <c r="B222" s="64"/>
      <c r="C222" s="25">
        <v>10.874664794334731</v>
      </c>
      <c r="E222">
        <v>8.3656644169115495</v>
      </c>
      <c r="G222">
        <v>6.0909986083065704</v>
      </c>
      <c r="I222">
        <v>11.868744892188801</v>
      </c>
    </row>
    <row r="223" spans="1:9">
      <c r="A223" s="13">
        <v>43989</v>
      </c>
      <c r="B223" s="64"/>
      <c r="C223" s="25">
        <v>11.000642163599132</v>
      </c>
      <c r="E223">
        <v>8.5812573280659894</v>
      </c>
      <c r="G223">
        <v>6.2182240811469898</v>
      </c>
      <c r="I223">
        <v>12.169986414924599</v>
      </c>
    </row>
    <row r="224" spans="1:9">
      <c r="A224" s="13">
        <v>44019</v>
      </c>
      <c r="B224" s="64"/>
      <c r="C224" s="25">
        <v>11.17882691213903</v>
      </c>
      <c r="E224">
        <v>8.9039871435589095</v>
      </c>
      <c r="G224">
        <v>6.8391742387680399</v>
      </c>
      <c r="I224">
        <v>12.156035674305</v>
      </c>
    </row>
    <row r="225" spans="1:15">
      <c r="A225" s="13">
        <v>44049</v>
      </c>
      <c r="B225" s="64"/>
      <c r="C225" s="25">
        <v>11.51603438508903</v>
      </c>
      <c r="E225">
        <v>9.0395869204890094</v>
      </c>
      <c r="G225">
        <v>7.4574753478218803</v>
      </c>
      <c r="I225">
        <v>12.3368781608385</v>
      </c>
    </row>
    <row r="226" spans="1:15">
      <c r="A226" s="13">
        <v>44079</v>
      </c>
      <c r="B226" s="64"/>
      <c r="C226" s="25">
        <v>12.080599697064631</v>
      </c>
      <c r="E226">
        <v>9.48829825216575</v>
      </c>
      <c r="G226">
        <v>8.2169349147468207</v>
      </c>
      <c r="I226">
        <v>12.387007039870999</v>
      </c>
    </row>
    <row r="227" spans="1:15">
      <c r="A227" s="13">
        <v>44109</v>
      </c>
      <c r="B227" s="64"/>
      <c r="C227" s="25">
        <v>12.717287458311731</v>
      </c>
      <c r="E227">
        <v>9.6047761309640798</v>
      </c>
      <c r="G227">
        <v>9.1920585824739405</v>
      </c>
      <c r="I227">
        <v>12.246602054190699</v>
      </c>
    </row>
    <row r="228" spans="1:15">
      <c r="A228" s="13">
        <v>44139</v>
      </c>
      <c r="B228" s="64"/>
      <c r="C228" s="25">
        <v>13.39407760537183</v>
      </c>
      <c r="E228">
        <v>9.9904611597184498</v>
      </c>
      <c r="G228">
        <v>10.3961614628723</v>
      </c>
      <c r="I228">
        <v>12.6381165669825</v>
      </c>
    </row>
    <row r="229" spans="1:15">
      <c r="A229" s="13">
        <v>44169</v>
      </c>
      <c r="B229" s="64"/>
      <c r="C229" s="25">
        <v>14.130124078368931</v>
      </c>
      <c r="E229">
        <v>10.4480761773893</v>
      </c>
      <c r="G229">
        <v>11.2627293681303</v>
      </c>
      <c r="I229">
        <v>12.745944918122399</v>
      </c>
    </row>
    <row r="230" spans="1:15">
      <c r="A230" s="13">
        <v>44199</v>
      </c>
      <c r="B230" s="64"/>
      <c r="C230">
        <v>14.767231829059831</v>
      </c>
      <c r="E230">
        <v>10.6460815777513</v>
      </c>
      <c r="G230">
        <v>12.446235024199501</v>
      </c>
      <c r="I230">
        <v>12.8884511433833</v>
      </c>
    </row>
    <row r="231" spans="1:15">
      <c r="A231" s="13">
        <v>44229</v>
      </c>
      <c r="B231" s="64"/>
      <c r="C231">
        <v>15.436351610363731</v>
      </c>
      <c r="E231">
        <v>10.8300233392174</v>
      </c>
      <c r="G231">
        <v>12.8296440407163</v>
      </c>
      <c r="I231">
        <v>13.3251368173602</v>
      </c>
    </row>
    <row r="232" spans="1:15">
      <c r="A232" s="13">
        <v>44259</v>
      </c>
      <c r="B232" s="64"/>
      <c r="C232">
        <v>16.07431058914753</v>
      </c>
      <c r="E232">
        <v>10.767783522454501</v>
      </c>
      <c r="G232">
        <v>13.5859817696723</v>
      </c>
      <c r="I232">
        <v>13.7181543838455</v>
      </c>
    </row>
    <row r="233" spans="1:15">
      <c r="A233" s="13">
        <v>44289</v>
      </c>
      <c r="B233" s="64"/>
      <c r="C233" s="46">
        <v>16.650721148874329</v>
      </c>
      <c r="E233">
        <v>11.1347851840777</v>
      </c>
      <c r="G233">
        <v>13.829749041408499</v>
      </c>
      <c r="I233">
        <v>13.4696767002988</v>
      </c>
      <c r="J233" s="46"/>
      <c r="K233" s="46"/>
      <c r="L233" s="46"/>
      <c r="M233" s="46"/>
      <c r="N233" s="46"/>
      <c r="O233" s="46"/>
    </row>
    <row r="234" spans="1:15">
      <c r="A234" s="13">
        <v>44319</v>
      </c>
      <c r="B234" s="64"/>
      <c r="C234" s="46">
        <v>17.03890329134633</v>
      </c>
      <c r="E234">
        <v>11.9324715524924</v>
      </c>
      <c r="G234">
        <v>14.0729411880324</v>
      </c>
      <c r="I234">
        <v>13.982578901031999</v>
      </c>
    </row>
    <row r="235" spans="1:15">
      <c r="A235" s="13">
        <v>44349</v>
      </c>
      <c r="B235" s="64"/>
      <c r="C235" s="46">
        <v>17.228301959567528</v>
      </c>
      <c r="E235">
        <v>13.2245255072768</v>
      </c>
      <c r="G235">
        <v>14.370008919564601</v>
      </c>
      <c r="I235">
        <v>14.296191177333499</v>
      </c>
    </row>
    <row r="236" spans="1:15">
      <c r="A236" s="13">
        <v>44379</v>
      </c>
      <c r="B236" s="64"/>
      <c r="C236" s="46">
        <v>17.409469209555329</v>
      </c>
      <c r="E236">
        <v>13.9787505950296</v>
      </c>
      <c r="G236">
        <v>14.6616967653115</v>
      </c>
      <c r="I236">
        <v>14.5022388632391</v>
      </c>
    </row>
    <row r="237" spans="1:15">
      <c r="A237" s="13">
        <v>44409</v>
      </c>
      <c r="B237" s="64"/>
      <c r="C237" s="46">
        <v>17.56052579963443</v>
      </c>
      <c r="E237">
        <v>15.2339176133245</v>
      </c>
      <c r="G237">
        <v>14.8364982843857</v>
      </c>
      <c r="I237">
        <v>14.6347133461041</v>
      </c>
    </row>
    <row r="238" spans="1:15">
      <c r="A238" s="13">
        <v>44469</v>
      </c>
      <c r="B238" s="64"/>
      <c r="C238" s="46">
        <v>17.738447249390628</v>
      </c>
      <c r="E238">
        <v>16.386887192073299</v>
      </c>
      <c r="G238">
        <v>14.911730067130801</v>
      </c>
      <c r="I238">
        <v>14.694549158630499</v>
      </c>
    </row>
    <row r="239" spans="1:15">
      <c r="A239" s="13">
        <v>44499</v>
      </c>
      <c r="B239" s="64"/>
      <c r="C239" s="46">
        <v>17.803643320145831</v>
      </c>
      <c r="E239">
        <v>16.735528879995002</v>
      </c>
      <c r="G239">
        <v>14.400249506074401</v>
      </c>
      <c r="I239">
        <v>14.718971519838</v>
      </c>
    </row>
    <row r="240" spans="1:15">
      <c r="A240" s="13">
        <v>44529</v>
      </c>
      <c r="B240" s="64"/>
      <c r="C240" s="46">
        <v>17.812134530905031</v>
      </c>
      <c r="E240">
        <v>17.063146810013301</v>
      </c>
      <c r="G240">
        <v>14.090772544942199</v>
      </c>
      <c r="I240">
        <v>14.9205442312429</v>
      </c>
    </row>
    <row r="241" spans="1:15">
      <c r="A241" s="13">
        <v>44559</v>
      </c>
      <c r="B241" s="64"/>
      <c r="C241" s="46">
        <v>17.728799994491631</v>
      </c>
      <c r="E241">
        <v>17.128824663689901</v>
      </c>
      <c r="G241">
        <v>13.5641114285624</v>
      </c>
      <c r="I241">
        <v>15.428419544926699</v>
      </c>
    </row>
    <row r="242" spans="1:15">
      <c r="A242" s="13"/>
      <c r="B242" s="64"/>
      <c r="C242" s="46"/>
    </row>
    <row r="243" spans="1:15">
      <c r="A243" s="13"/>
      <c r="B243" s="64"/>
      <c r="C243" s="46"/>
    </row>
    <row r="244" spans="1:15">
      <c r="A244" s="13"/>
      <c r="B244" s="64"/>
      <c r="C244" s="46"/>
      <c r="H244" s="80"/>
    </row>
    <row r="245" spans="1:15">
      <c r="C245" s="46"/>
      <c r="D245" s="46"/>
    </row>
    <row r="246" spans="1:15">
      <c r="C246" s="46"/>
      <c r="D246" s="67" t="s">
        <v>41</v>
      </c>
    </row>
    <row r="247" spans="1:15">
      <c r="C247" s="46"/>
      <c r="D247" s="69" t="s">
        <v>42</v>
      </c>
    </row>
    <row r="248" spans="1:15" ht="24">
      <c r="F248" s="48" t="s">
        <v>6</v>
      </c>
      <c r="H248" s="46"/>
      <c r="I248" s="46"/>
      <c r="J248" s="46"/>
      <c r="L248" s="48" t="s">
        <v>7</v>
      </c>
      <c r="M248" s="46"/>
    </row>
    <row r="249" spans="1:15">
      <c r="F249" s="46"/>
      <c r="G249" s="46"/>
      <c r="H249" s="46"/>
      <c r="I249" s="46"/>
      <c r="J249" s="46"/>
      <c r="K249" s="46"/>
      <c r="L249" s="46"/>
      <c r="M249" s="46"/>
      <c r="N249" s="46"/>
      <c r="O249" s="46"/>
    </row>
    <row r="250" spans="1:15">
      <c r="F250" s="46"/>
      <c r="G250" s="46"/>
      <c r="H250" s="46"/>
      <c r="I250" s="46"/>
      <c r="J250" s="46"/>
      <c r="K250" s="46"/>
      <c r="L250" s="46"/>
      <c r="M250" s="46"/>
      <c r="N250" s="46"/>
      <c r="O250" s="46"/>
    </row>
    <row r="251" spans="1:15">
      <c r="F251" s="46"/>
      <c r="G251" s="46"/>
      <c r="H251" s="46"/>
      <c r="I251" s="46"/>
      <c r="J251" s="46"/>
      <c r="K251" s="46"/>
      <c r="L251" s="46"/>
      <c r="M251" s="46"/>
      <c r="N251" s="46"/>
      <c r="O251" s="46"/>
    </row>
    <row r="252" spans="1:15">
      <c r="F252" s="46"/>
      <c r="G252" s="46"/>
      <c r="H252" s="46"/>
      <c r="I252" s="46"/>
      <c r="J252" s="46"/>
      <c r="K252" s="46"/>
      <c r="L252" s="46"/>
      <c r="M252" s="46"/>
      <c r="N252" s="46"/>
      <c r="O252" s="46"/>
    </row>
    <row r="253" spans="1:15">
      <c r="F253" s="46"/>
      <c r="G253" s="46"/>
      <c r="H253" s="46"/>
      <c r="I253" s="46"/>
      <c r="J253" s="46"/>
      <c r="K253" s="46"/>
      <c r="L253" s="46"/>
      <c r="M253" s="46"/>
      <c r="N253" s="46"/>
      <c r="O253" s="46"/>
    </row>
    <row r="254" spans="1:15">
      <c r="F254" s="46"/>
      <c r="G254" s="46"/>
      <c r="H254" s="46"/>
      <c r="I254" s="46"/>
      <c r="J254" s="46"/>
      <c r="K254" s="46"/>
      <c r="L254" s="46"/>
      <c r="M254" s="46"/>
      <c r="N254" s="46"/>
      <c r="O254" s="46"/>
    </row>
    <row r="255" spans="1:15">
      <c r="F255" s="46"/>
      <c r="G255" s="46"/>
      <c r="H255" s="46"/>
      <c r="I255" s="46"/>
      <c r="J255" s="46"/>
      <c r="K255" s="46"/>
      <c r="L255" s="46"/>
      <c r="M255" s="46"/>
      <c r="N255" s="46"/>
      <c r="O255" s="46"/>
    </row>
    <row r="256" spans="1:15">
      <c r="F256" s="46"/>
      <c r="G256" s="46"/>
      <c r="H256" s="46"/>
      <c r="I256" s="46"/>
      <c r="J256" s="46"/>
      <c r="K256" s="46"/>
      <c r="L256" s="46"/>
      <c r="M256" s="46"/>
      <c r="N256" s="46"/>
      <c r="O256" s="46"/>
    </row>
    <row r="257" spans="6:15">
      <c r="F257" s="46"/>
      <c r="G257" s="46"/>
      <c r="H257" s="46"/>
      <c r="I257" s="46"/>
      <c r="J257" s="46"/>
      <c r="K257" s="46"/>
      <c r="L257" s="46"/>
      <c r="M257" s="46"/>
      <c r="N257" s="46"/>
      <c r="O257" s="46"/>
    </row>
    <row r="258" spans="6:15">
      <c r="F258" s="46"/>
      <c r="G258" s="46"/>
      <c r="H258" s="46"/>
      <c r="I258" s="46"/>
      <c r="J258" s="46"/>
      <c r="K258" s="46"/>
      <c r="L258" s="46"/>
      <c r="M258" s="46"/>
      <c r="N258" s="46"/>
      <c r="O258" s="46"/>
    </row>
    <row r="259" spans="6:15">
      <c r="F259" s="46"/>
      <c r="G259" s="46"/>
      <c r="H259" s="46"/>
      <c r="I259" s="46"/>
      <c r="J259" s="46"/>
      <c r="K259" s="46"/>
      <c r="L259" s="46"/>
      <c r="M259" s="46"/>
      <c r="N259" s="46"/>
      <c r="O259" s="46"/>
    </row>
    <row r="260" spans="6:15">
      <c r="F260" s="46"/>
      <c r="G260" s="46"/>
      <c r="H260" s="46"/>
      <c r="I260" s="46"/>
      <c r="J260" s="46"/>
      <c r="K260" s="46"/>
      <c r="L260" s="46"/>
      <c r="M260" s="46"/>
      <c r="N260" s="46"/>
      <c r="O260" s="46"/>
    </row>
    <row r="261" spans="6:15">
      <c r="F261" s="46"/>
      <c r="G261" s="46"/>
      <c r="H261" s="46"/>
      <c r="I261" s="46"/>
      <c r="J261" s="46"/>
      <c r="K261" s="46"/>
      <c r="L261" s="46"/>
      <c r="M261" s="46"/>
      <c r="N261" s="46"/>
      <c r="O261" s="46"/>
    </row>
    <row r="262" spans="6:15">
      <c r="F262" s="46"/>
      <c r="G262" s="46"/>
      <c r="H262" s="46"/>
      <c r="I262" s="46"/>
      <c r="J262" s="46"/>
      <c r="K262" s="46"/>
      <c r="L262" s="46"/>
      <c r="M262" s="46"/>
      <c r="N262" s="46"/>
      <c r="O262" s="46"/>
    </row>
    <row r="263" spans="6:15">
      <c r="F263" s="46"/>
      <c r="G263" s="46"/>
      <c r="H263" s="46"/>
      <c r="I263" s="46"/>
      <c r="J263" s="46"/>
      <c r="K263" s="46"/>
      <c r="L263" s="46"/>
      <c r="M263" s="46"/>
      <c r="N263" s="46"/>
      <c r="O263" s="46"/>
    </row>
    <row r="264" spans="6:15">
      <c r="H264" s="46"/>
      <c r="I264" s="46"/>
      <c r="J264" s="46"/>
      <c r="K264" s="46"/>
      <c r="M264" s="46"/>
      <c r="N264" s="46"/>
    </row>
    <row r="265" spans="6:15" ht="24">
      <c r="F265" s="48" t="s">
        <v>8</v>
      </c>
      <c r="G265" s="46"/>
      <c r="H265" s="46"/>
      <c r="I265" s="46"/>
      <c r="J265" s="46"/>
      <c r="K265" s="46"/>
      <c r="L265" s="48" t="s">
        <v>9</v>
      </c>
      <c r="M265" s="46"/>
      <c r="N265" s="46"/>
      <c r="O265" s="46"/>
    </row>
    <row r="266" spans="6:15">
      <c r="F266" s="46"/>
      <c r="G266" s="46"/>
      <c r="H266" s="46"/>
      <c r="I266" s="46"/>
      <c r="J266" s="46"/>
      <c r="K266" s="46"/>
      <c r="L266" s="46"/>
      <c r="M266" s="46"/>
      <c r="N266" s="46"/>
      <c r="O266" s="46"/>
    </row>
    <row r="267" spans="6:15">
      <c r="F267" s="46"/>
      <c r="G267" s="46"/>
      <c r="H267" s="46"/>
      <c r="I267" s="46"/>
      <c r="J267" s="46"/>
      <c r="K267" s="46"/>
      <c r="L267" s="46"/>
      <c r="M267" s="46"/>
      <c r="N267" s="46"/>
      <c r="O267" s="46"/>
    </row>
    <row r="268" spans="6:15">
      <c r="F268" s="46"/>
      <c r="G268" s="46"/>
      <c r="H268" s="46"/>
      <c r="I268" s="46"/>
      <c r="J268" s="46"/>
      <c r="K268" s="46"/>
      <c r="L268" s="46"/>
      <c r="M268" s="46"/>
      <c r="N268" s="46"/>
      <c r="O268" s="46"/>
    </row>
    <row r="269" spans="6:15">
      <c r="F269" s="46"/>
      <c r="G269" s="46"/>
      <c r="H269" s="46"/>
      <c r="I269" s="46"/>
      <c r="J269" s="46"/>
      <c r="K269" s="46"/>
      <c r="L269" s="46"/>
      <c r="M269" s="46"/>
      <c r="N269" s="46"/>
      <c r="O269" s="46"/>
    </row>
    <row r="270" spans="6:15">
      <c r="F270" s="46"/>
      <c r="G270" s="46"/>
      <c r="H270" s="46"/>
      <c r="I270" s="46"/>
      <c r="J270" s="46"/>
      <c r="K270" s="46"/>
      <c r="L270" s="46"/>
      <c r="M270" s="46"/>
      <c r="N270" s="46"/>
      <c r="O270" s="46"/>
    </row>
    <row r="271" spans="6:15">
      <c r="F271" s="46"/>
      <c r="G271" s="46"/>
      <c r="H271" s="46"/>
      <c r="I271" s="46"/>
      <c r="J271" s="46"/>
      <c r="K271" s="46"/>
      <c r="L271" s="46"/>
      <c r="M271" s="46"/>
      <c r="N271" s="46"/>
      <c r="O271" s="46"/>
    </row>
    <row r="272" spans="6:15">
      <c r="F272" s="46"/>
      <c r="G272" s="46"/>
      <c r="H272" s="46"/>
      <c r="I272" s="46"/>
      <c r="J272" s="46"/>
      <c r="K272" s="46"/>
      <c r="L272" s="46"/>
      <c r="M272" s="46"/>
      <c r="N272" s="46"/>
      <c r="O272" s="46"/>
    </row>
    <row r="273" spans="4:15">
      <c r="F273" s="46"/>
      <c r="G273" s="46"/>
      <c r="H273" s="46"/>
      <c r="I273" s="46"/>
      <c r="J273" s="46"/>
      <c r="K273" s="46"/>
      <c r="L273" s="46"/>
      <c r="M273" s="46"/>
      <c r="N273" s="46"/>
      <c r="O273" s="46"/>
    </row>
    <row r="274" spans="4:15">
      <c r="F274" s="46"/>
      <c r="G274" s="46"/>
      <c r="H274" s="46"/>
      <c r="I274" s="46"/>
      <c r="J274" s="46"/>
      <c r="K274" s="46"/>
      <c r="L274" s="46"/>
      <c r="M274" s="46"/>
      <c r="N274" s="46"/>
      <c r="O274" s="46"/>
    </row>
    <row r="275" spans="4:15">
      <c r="F275" s="46"/>
      <c r="G275" s="46"/>
      <c r="H275" s="46"/>
      <c r="I275" s="46"/>
      <c r="J275" s="46"/>
      <c r="K275" s="46"/>
      <c r="L275" s="46"/>
      <c r="M275" s="46"/>
      <c r="N275" s="46"/>
      <c r="O275" s="46"/>
    </row>
    <row r="276" spans="4:15">
      <c r="F276" s="46"/>
      <c r="G276" s="46"/>
      <c r="H276" s="46"/>
      <c r="I276" s="46"/>
      <c r="J276" s="46"/>
      <c r="K276" s="46"/>
      <c r="L276" s="46"/>
      <c r="M276" s="46"/>
      <c r="N276" s="46"/>
      <c r="O276" s="46"/>
    </row>
    <row r="277" spans="4:15">
      <c r="F277" s="46"/>
      <c r="G277" s="46"/>
      <c r="H277" s="46"/>
      <c r="I277" s="46"/>
      <c r="J277" s="46"/>
      <c r="K277" s="46"/>
      <c r="L277" s="46"/>
      <c r="M277" s="46"/>
      <c r="N277" s="46"/>
      <c r="O277" s="46"/>
    </row>
    <row r="278" spans="4:15">
      <c r="F278" s="46"/>
      <c r="G278" s="46"/>
      <c r="H278" s="46"/>
      <c r="I278" s="46"/>
      <c r="J278" s="46"/>
      <c r="K278" s="46"/>
      <c r="L278" s="46"/>
      <c r="M278" s="46"/>
      <c r="N278" s="46"/>
      <c r="O278" s="46"/>
    </row>
    <row r="279" spans="4:15">
      <c r="F279" s="46"/>
      <c r="G279" s="46"/>
      <c r="H279" s="46"/>
      <c r="I279" s="46"/>
      <c r="J279" s="46"/>
      <c r="K279" s="46"/>
      <c r="L279" s="46"/>
      <c r="M279" s="46"/>
      <c r="N279" s="46"/>
      <c r="O279" s="46"/>
    </row>
    <row r="284" spans="4:15">
      <c r="D284" t="s">
        <v>59</v>
      </c>
    </row>
  </sheetData>
  <pageMargins left="0.7" right="0.7" top="0.75" bottom="0.75" header="0.3" footer="0.3"/>
  <pageSetup orientation="portrait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0"/>
  <sheetViews>
    <sheetView showGridLines="0" zoomScale="106" zoomScaleNormal="106" workbookViewId="0">
      <pane xSplit="1" ySplit="1" topLeftCell="B347" activePane="bottomRight" state="frozen"/>
      <selection activeCell="C258" sqref="C258"/>
      <selection pane="topRight" activeCell="C258" sqref="C258"/>
      <selection pane="bottomLeft" activeCell="C258" sqref="C258"/>
      <selection pane="bottomRight" activeCell="C258" sqref="C258"/>
    </sheetView>
  </sheetViews>
  <sheetFormatPr baseColWidth="10" defaultRowHeight="15"/>
  <cols>
    <col min="1" max="1" width="11.42578125" style="1"/>
    <col min="2" max="2" width="20.28515625" style="1" bestFit="1" customWidth="1"/>
    <col min="3" max="3" width="20.28515625" style="1" customWidth="1"/>
    <col min="4" max="16384" width="11.42578125" style="6"/>
  </cols>
  <sheetData>
    <row r="1" spans="1:3">
      <c r="A1" s="18" t="s">
        <v>0</v>
      </c>
      <c r="B1" s="19" t="s">
        <v>1</v>
      </c>
      <c r="C1" s="63" t="s">
        <v>38</v>
      </c>
    </row>
    <row r="2" spans="1:3">
      <c r="A2" s="16">
        <v>33025</v>
      </c>
      <c r="B2" s="9">
        <v>0</v>
      </c>
      <c r="C2" s="9"/>
    </row>
    <row r="3" spans="1:3">
      <c r="A3" s="16">
        <v>33055</v>
      </c>
      <c r="B3" s="9">
        <v>0</v>
      </c>
      <c r="C3" s="9"/>
    </row>
    <row r="4" spans="1:3">
      <c r="A4" s="16">
        <v>33086</v>
      </c>
      <c r="B4" s="9">
        <v>0</v>
      </c>
      <c r="C4" s="9"/>
    </row>
    <row r="5" spans="1:3">
      <c r="A5" s="16">
        <v>33117</v>
      </c>
      <c r="B5" s="9">
        <v>0</v>
      </c>
      <c r="C5" s="9"/>
    </row>
    <row r="6" spans="1:3">
      <c r="A6" s="16">
        <v>33147</v>
      </c>
      <c r="B6" s="9">
        <v>0</v>
      </c>
      <c r="C6" s="9"/>
    </row>
    <row r="7" spans="1:3">
      <c r="A7" s="16">
        <v>33178</v>
      </c>
      <c r="B7" s="9">
        <v>0</v>
      </c>
      <c r="C7" s="9"/>
    </row>
    <row r="8" spans="1:3">
      <c r="A8" s="16">
        <v>33208</v>
      </c>
      <c r="B8" s="9">
        <v>0</v>
      </c>
      <c r="C8" s="9"/>
    </row>
    <row r="9" spans="1:3">
      <c r="A9" s="16">
        <v>33239</v>
      </c>
      <c r="B9" s="9">
        <v>0</v>
      </c>
      <c r="C9" s="9"/>
    </row>
    <row r="10" spans="1:3">
      <c r="A10" s="16">
        <v>33270</v>
      </c>
      <c r="B10" s="9">
        <v>0</v>
      </c>
      <c r="C10" s="9"/>
    </row>
    <row r="11" spans="1:3">
      <c r="A11" s="16">
        <v>33298</v>
      </c>
      <c r="B11" s="9">
        <v>0</v>
      </c>
      <c r="C11" s="9"/>
    </row>
    <row r="12" spans="1:3">
      <c r="A12" s="16">
        <v>33329</v>
      </c>
      <c r="B12" s="9">
        <v>0</v>
      </c>
      <c r="C12" s="9"/>
    </row>
    <row r="13" spans="1:3">
      <c r="A13" s="16">
        <v>33359</v>
      </c>
      <c r="B13" s="9">
        <v>0</v>
      </c>
      <c r="C13" s="9"/>
    </row>
    <row r="14" spans="1:3">
      <c r="A14" s="16">
        <v>33390</v>
      </c>
      <c r="B14" s="9">
        <v>1.3038720292167909</v>
      </c>
      <c r="C14" s="9"/>
    </row>
    <row r="15" spans="1:3">
      <c r="A15" s="16">
        <v>33420</v>
      </c>
      <c r="B15" s="9">
        <v>1.3978294193659577</v>
      </c>
      <c r="C15" s="9"/>
    </row>
    <row r="16" spans="1:3">
      <c r="A16" s="16">
        <v>33451</v>
      </c>
      <c r="B16" s="9">
        <v>1.3202022643997633</v>
      </c>
      <c r="C16" s="9"/>
    </row>
    <row r="17" spans="1:3">
      <c r="A17" s="16">
        <v>33482</v>
      </c>
      <c r="B17" s="9">
        <v>1.438566637616699</v>
      </c>
      <c r="C17" s="9"/>
    </row>
    <row r="18" spans="1:3">
      <c r="A18" s="16">
        <v>33512</v>
      </c>
      <c r="B18" s="9">
        <v>1.5604904009143179</v>
      </c>
      <c r="C18" s="9"/>
    </row>
    <row r="19" spans="1:3">
      <c r="A19" s="16">
        <v>33543</v>
      </c>
      <c r="B19" s="9">
        <v>1.3359188869367269</v>
      </c>
      <c r="C19" s="9"/>
    </row>
    <row r="20" spans="1:3">
      <c r="A20" s="16">
        <v>33573</v>
      </c>
      <c r="B20" s="9">
        <v>1.6285759369804296</v>
      </c>
      <c r="C20" s="9"/>
    </row>
    <row r="21" spans="1:3">
      <c r="A21" s="16">
        <v>33604</v>
      </c>
      <c r="B21" s="9">
        <v>1.5791740186994312</v>
      </c>
      <c r="C21" s="9"/>
    </row>
    <row r="22" spans="1:3">
      <c r="A22" s="16">
        <v>33635</v>
      </c>
      <c r="B22" s="9">
        <v>1.6135728026916949</v>
      </c>
      <c r="C22" s="9"/>
    </row>
    <row r="23" spans="1:3">
      <c r="A23" s="16">
        <v>33664</v>
      </c>
      <c r="B23" s="9">
        <v>1.6311435882465224</v>
      </c>
      <c r="C23" s="9"/>
    </row>
    <row r="24" spans="1:3">
      <c r="A24" s="16">
        <v>33695</v>
      </c>
      <c r="B24" s="9">
        <v>1.618044055425522</v>
      </c>
      <c r="C24" s="9"/>
    </row>
    <row r="25" spans="1:3">
      <c r="A25" s="16">
        <v>33725</v>
      </c>
      <c r="B25" s="11">
        <v>1.6039516940360001</v>
      </c>
      <c r="C25" s="11"/>
    </row>
    <row r="26" spans="1:3">
      <c r="A26" s="16">
        <v>33756</v>
      </c>
      <c r="B26" s="11">
        <v>1.7514361613052258</v>
      </c>
      <c r="C26" s="11"/>
    </row>
    <row r="27" spans="1:3">
      <c r="A27" s="16">
        <v>33786</v>
      </c>
      <c r="B27" s="11">
        <v>1.7655149959121861</v>
      </c>
      <c r="C27" s="11"/>
    </row>
    <row r="28" spans="1:3">
      <c r="A28" s="16">
        <v>33817</v>
      </c>
      <c r="B28" s="11">
        <v>1.6994363134006127</v>
      </c>
      <c r="C28" s="11"/>
    </row>
    <row r="29" spans="1:3">
      <c r="A29" s="16">
        <v>33848</v>
      </c>
      <c r="B29" s="11">
        <v>1.7038817272908191</v>
      </c>
      <c r="C29" s="11"/>
    </row>
    <row r="30" spans="1:3">
      <c r="A30" s="16">
        <v>33878</v>
      </c>
      <c r="B30" s="11">
        <v>1.652759573464492</v>
      </c>
      <c r="C30" s="11"/>
    </row>
    <row r="31" spans="1:3">
      <c r="A31" s="16">
        <v>33909</v>
      </c>
      <c r="B31" s="11">
        <v>1.8232485452198435</v>
      </c>
      <c r="C31" s="11"/>
    </row>
    <row r="32" spans="1:3">
      <c r="A32" s="16">
        <v>33939</v>
      </c>
      <c r="B32" s="11">
        <v>1.8280747174546836</v>
      </c>
      <c r="C32" s="11"/>
    </row>
    <row r="33" spans="1:3">
      <c r="A33" s="16">
        <v>33970</v>
      </c>
      <c r="B33" s="11">
        <v>1.8583828048488293</v>
      </c>
      <c r="C33" s="11"/>
    </row>
    <row r="34" spans="1:3">
      <c r="A34" s="16">
        <v>34001</v>
      </c>
      <c r="B34" s="11">
        <v>1.8092573465390456</v>
      </c>
      <c r="C34" s="11"/>
    </row>
    <row r="35" spans="1:3">
      <c r="A35" s="16">
        <v>34029</v>
      </c>
      <c r="B35" s="11">
        <v>1.8988053155608939</v>
      </c>
      <c r="C35" s="11"/>
    </row>
    <row r="36" spans="1:3">
      <c r="A36" s="16">
        <v>34060</v>
      </c>
      <c r="B36" s="11">
        <v>1.8714222652391292</v>
      </c>
      <c r="C36" s="11"/>
    </row>
    <row r="37" spans="1:3">
      <c r="A37" s="16">
        <v>34090</v>
      </c>
      <c r="B37" s="11">
        <v>1.8560207692491202</v>
      </c>
      <c r="C37" s="11"/>
    </row>
    <row r="38" spans="1:3">
      <c r="A38" s="16">
        <v>34121</v>
      </c>
      <c r="B38" s="11">
        <v>2.0447494401671942</v>
      </c>
      <c r="C38" s="11"/>
    </row>
    <row r="39" spans="1:3">
      <c r="A39" s="16">
        <v>34151</v>
      </c>
      <c r="B39" s="11">
        <v>1.977872261692909</v>
      </c>
      <c r="C39" s="11"/>
    </row>
    <row r="40" spans="1:3">
      <c r="A40" s="16">
        <v>34182</v>
      </c>
      <c r="B40" s="11">
        <v>2.0833356231474691</v>
      </c>
      <c r="C40" s="11"/>
    </row>
    <row r="41" spans="1:3">
      <c r="A41" s="16">
        <v>34213</v>
      </c>
      <c r="B41" s="11">
        <v>2.1167292763031371</v>
      </c>
      <c r="C41" s="11"/>
    </row>
    <row r="42" spans="1:3">
      <c r="A42" s="16">
        <v>34243</v>
      </c>
      <c r="B42" s="11">
        <v>2.1715892887271222</v>
      </c>
      <c r="C42" s="11"/>
    </row>
    <row r="43" spans="1:3">
      <c r="A43" s="16">
        <v>34274</v>
      </c>
      <c r="B43" s="11">
        <v>2.0929864771467792</v>
      </c>
      <c r="C43" s="11"/>
    </row>
    <row r="44" spans="1:3">
      <c r="A44" s="16">
        <v>34304</v>
      </c>
      <c r="B44" s="11">
        <v>2.024618804164299</v>
      </c>
      <c r="C44" s="11"/>
    </row>
    <row r="45" spans="1:3">
      <c r="A45" s="16">
        <v>34335</v>
      </c>
      <c r="B45" s="11">
        <v>2.0708561855309475</v>
      </c>
      <c r="C45" s="11"/>
    </row>
    <row r="46" spans="1:3">
      <c r="A46" s="16">
        <v>34366</v>
      </c>
      <c r="B46" s="11">
        <v>2.108937415714506</v>
      </c>
      <c r="C46" s="11"/>
    </row>
    <row r="47" spans="1:3">
      <c r="A47" s="16">
        <v>34394</v>
      </c>
      <c r="B47" s="11">
        <v>2.1848530567668858</v>
      </c>
      <c r="C47" s="11"/>
    </row>
    <row r="48" spans="1:3">
      <c r="A48" s="16">
        <v>34425</v>
      </c>
      <c r="B48" s="11">
        <v>2.3142648664852929</v>
      </c>
      <c r="C48" s="11"/>
    </row>
    <row r="49" spans="1:3">
      <c r="A49" s="16">
        <v>34455</v>
      </c>
      <c r="B49" s="11">
        <v>2.3173442790781293</v>
      </c>
      <c r="C49" s="11"/>
    </row>
    <row r="50" spans="1:3">
      <c r="A50" s="16">
        <v>34486</v>
      </c>
      <c r="B50" s="11">
        <v>2.1047806084521823</v>
      </c>
      <c r="C50" s="11"/>
    </row>
    <row r="51" spans="1:3">
      <c r="A51" s="16">
        <v>34516</v>
      </c>
      <c r="B51" s="11">
        <v>2.0713127730738354</v>
      </c>
      <c r="C51" s="11"/>
    </row>
    <row r="52" spans="1:3">
      <c r="A52" s="16">
        <v>34547</v>
      </c>
      <c r="B52" s="11">
        <v>2.0549339935877651</v>
      </c>
      <c r="C52" s="11"/>
    </row>
    <row r="53" spans="1:3">
      <c r="A53" s="16">
        <v>34578</v>
      </c>
      <c r="B53" s="11">
        <v>2.1004359578052254</v>
      </c>
      <c r="C53" s="11"/>
    </row>
    <row r="54" spans="1:3">
      <c r="A54" s="16">
        <v>34608</v>
      </c>
      <c r="B54" s="11">
        <v>2.0483402307433689</v>
      </c>
      <c r="C54" s="11"/>
    </row>
    <row r="55" spans="1:3">
      <c r="A55" s="16">
        <v>34639</v>
      </c>
      <c r="B55" s="11">
        <v>1.8739143939490555</v>
      </c>
      <c r="C55" s="11"/>
    </row>
    <row r="56" spans="1:3">
      <c r="A56" s="16">
        <v>34669</v>
      </c>
      <c r="B56" s="11">
        <v>1.8423009063886053</v>
      </c>
      <c r="C56" s="11"/>
    </row>
    <row r="57" spans="1:3">
      <c r="A57" s="16">
        <v>34700</v>
      </c>
      <c r="B57" s="11">
        <v>1.7337938857202282</v>
      </c>
      <c r="C57" s="11"/>
    </row>
    <row r="58" spans="1:3">
      <c r="A58" s="16">
        <v>34731</v>
      </c>
      <c r="B58" s="11">
        <v>1.6463305834140407</v>
      </c>
      <c r="C58" s="11"/>
    </row>
    <row r="59" spans="1:3">
      <c r="A59" s="16">
        <v>34759</v>
      </c>
      <c r="B59" s="11">
        <v>1.5010897062785511</v>
      </c>
      <c r="C59" s="11"/>
    </row>
    <row r="60" spans="1:3">
      <c r="A60" s="16">
        <v>34790</v>
      </c>
      <c r="B60" s="11">
        <v>1.682405121139861</v>
      </c>
      <c r="C60" s="11"/>
    </row>
    <row r="61" spans="1:3">
      <c r="A61" s="16">
        <v>34820</v>
      </c>
      <c r="B61" s="11">
        <v>1.5676516981931128</v>
      </c>
      <c r="C61" s="11"/>
    </row>
    <row r="62" spans="1:3">
      <c r="A62" s="16">
        <v>34851</v>
      </c>
      <c r="B62" s="11">
        <v>1.5938046625853168</v>
      </c>
      <c r="C62" s="11"/>
    </row>
    <row r="63" spans="1:3">
      <c r="A63" s="16">
        <v>34881</v>
      </c>
      <c r="B63" s="11">
        <v>1.6024548098671536</v>
      </c>
      <c r="C63" s="11"/>
    </row>
    <row r="64" spans="1:3">
      <c r="A64" s="16">
        <v>34912</v>
      </c>
      <c r="B64" s="11">
        <v>1.6017964682780181</v>
      </c>
      <c r="C64" s="11"/>
    </row>
    <row r="65" spans="1:3">
      <c r="A65" s="16">
        <v>34943</v>
      </c>
      <c r="B65" s="11">
        <v>1.4477039041764235</v>
      </c>
      <c r="C65" s="11"/>
    </row>
    <row r="66" spans="1:3">
      <c r="A66" s="16">
        <v>34973</v>
      </c>
      <c r="B66" s="11">
        <v>1.4380282798678683</v>
      </c>
      <c r="C66" s="11"/>
    </row>
    <row r="67" spans="1:3">
      <c r="A67" s="16">
        <v>35004</v>
      </c>
      <c r="B67" s="11">
        <v>1.541192878366894</v>
      </c>
      <c r="C67" s="11"/>
    </row>
    <row r="68" spans="1:3">
      <c r="A68" s="16">
        <v>35034</v>
      </c>
      <c r="B68" s="11">
        <v>1.3793646516697127</v>
      </c>
      <c r="C68" s="11"/>
    </row>
    <row r="69" spans="1:3">
      <c r="A69" s="16">
        <v>35065</v>
      </c>
      <c r="B69" s="11">
        <v>1.4283182391206306</v>
      </c>
      <c r="C69" s="11"/>
    </row>
    <row r="70" spans="1:3">
      <c r="A70" s="16">
        <v>35096</v>
      </c>
      <c r="B70" s="11">
        <v>1.4862751665078113</v>
      </c>
      <c r="C70" s="11"/>
    </row>
    <row r="71" spans="1:3">
      <c r="A71" s="16">
        <v>35125</v>
      </c>
      <c r="B71" s="11">
        <v>1.3940523897126229</v>
      </c>
      <c r="C71" s="11"/>
    </row>
    <row r="72" spans="1:3">
      <c r="A72" s="16">
        <v>35156</v>
      </c>
      <c r="B72" s="11">
        <v>1.0993882992888286</v>
      </c>
      <c r="C72" s="11"/>
    </row>
    <row r="73" spans="1:3">
      <c r="A73" s="16">
        <v>35186</v>
      </c>
      <c r="B73" s="11">
        <v>1.1424462516484628</v>
      </c>
      <c r="C73" s="11"/>
    </row>
    <row r="74" spans="1:3">
      <c r="A74" s="16">
        <v>35217</v>
      </c>
      <c r="B74" s="11">
        <v>1.0487799884847906</v>
      </c>
      <c r="C74" s="11"/>
    </row>
    <row r="75" spans="1:3">
      <c r="A75" s="16">
        <v>35247</v>
      </c>
      <c r="B75" s="11">
        <v>0.99860449446724042</v>
      </c>
      <c r="C75" s="11"/>
    </row>
    <row r="76" spans="1:3">
      <c r="A76" s="16">
        <v>35278</v>
      </c>
      <c r="B76" s="11">
        <v>1.1080924255833882</v>
      </c>
      <c r="C76" s="11"/>
    </row>
    <row r="77" spans="1:3">
      <c r="A77" s="16">
        <v>35309</v>
      </c>
      <c r="B77" s="11">
        <v>1.0961640342948515</v>
      </c>
      <c r="C77" s="11"/>
    </row>
    <row r="78" spans="1:3">
      <c r="A78" s="16">
        <v>35339</v>
      </c>
      <c r="B78" s="11">
        <v>1.1732579037998672</v>
      </c>
      <c r="C78" s="11"/>
    </row>
    <row r="79" spans="1:3">
      <c r="A79" s="16">
        <v>35370</v>
      </c>
      <c r="B79" s="11">
        <v>1.1658306489373118</v>
      </c>
      <c r="C79" s="11"/>
    </row>
    <row r="80" spans="1:3">
      <c r="A80" s="16">
        <v>35400</v>
      </c>
      <c r="B80" s="11">
        <v>1.4279449267912712</v>
      </c>
      <c r="C80" s="11"/>
    </row>
    <row r="81" spans="1:3">
      <c r="A81" s="16">
        <v>35431</v>
      </c>
      <c r="B81" s="11">
        <v>1.4467796617849282</v>
      </c>
      <c r="C81" s="11"/>
    </row>
    <row r="82" spans="1:3">
      <c r="A82" s="16">
        <v>35462</v>
      </c>
      <c r="B82" s="11">
        <v>1.5027628652718528</v>
      </c>
      <c r="C82" s="11"/>
    </row>
    <row r="83" spans="1:3">
      <c r="A83" s="16">
        <v>35490</v>
      </c>
      <c r="B83" s="11">
        <v>1.5279876515865274</v>
      </c>
      <c r="C83" s="11"/>
    </row>
    <row r="84" spans="1:3">
      <c r="A84" s="16">
        <v>35521</v>
      </c>
      <c r="B84" s="11">
        <v>1.5662036459606499</v>
      </c>
      <c r="C84" s="11"/>
    </row>
    <row r="85" spans="1:3">
      <c r="A85" s="16">
        <v>35551</v>
      </c>
      <c r="B85" s="11">
        <v>1.5874512323905916</v>
      </c>
      <c r="C85" s="11"/>
    </row>
    <row r="86" spans="1:3">
      <c r="A86" s="16">
        <v>35582</v>
      </c>
      <c r="B86" s="11">
        <v>1.5989532778769335</v>
      </c>
      <c r="C86" s="11"/>
    </row>
    <row r="87" spans="1:3">
      <c r="A87" s="16">
        <v>35612</v>
      </c>
      <c r="B87" s="11">
        <v>1.5530233139918028</v>
      </c>
      <c r="C87" s="11"/>
    </row>
    <row r="88" spans="1:3">
      <c r="A88" s="16">
        <v>35643</v>
      </c>
      <c r="B88" s="11">
        <v>1.4662307074894207</v>
      </c>
      <c r="C88" s="11"/>
    </row>
    <row r="89" spans="1:3">
      <c r="A89" s="16">
        <v>35674</v>
      </c>
      <c r="B89" s="11">
        <v>1.4729909185086776</v>
      </c>
      <c r="C89" s="11"/>
    </row>
    <row r="90" spans="1:3">
      <c r="A90" s="16">
        <v>35704</v>
      </c>
      <c r="B90" s="11">
        <v>1.4188393510893615</v>
      </c>
      <c r="C90" s="11"/>
    </row>
    <row r="91" spans="1:3">
      <c r="A91" s="16">
        <v>35735</v>
      </c>
      <c r="B91" s="11">
        <v>1.2836448112660934</v>
      </c>
      <c r="C91" s="11"/>
    </row>
    <row r="92" spans="1:3">
      <c r="A92" s="16">
        <v>35765</v>
      </c>
      <c r="B92" s="11">
        <v>1.1326907791193381</v>
      </c>
      <c r="C92" s="11"/>
    </row>
    <row r="93" spans="1:3">
      <c r="A93" s="16">
        <v>35796</v>
      </c>
      <c r="B93" s="11">
        <v>1.0224072888823423</v>
      </c>
      <c r="C93" s="11"/>
    </row>
    <row r="94" spans="1:3">
      <c r="A94" s="16">
        <v>35827</v>
      </c>
      <c r="B94" s="11">
        <v>0.91599191897109788</v>
      </c>
      <c r="C94" s="11"/>
    </row>
    <row r="95" spans="1:3">
      <c r="A95" s="16">
        <v>35855</v>
      </c>
      <c r="B95" s="11">
        <v>0.86437310756937302</v>
      </c>
      <c r="C95" s="11"/>
    </row>
    <row r="96" spans="1:3">
      <c r="A96" s="16">
        <v>35886</v>
      </c>
      <c r="B96" s="11">
        <v>0.77292155650703731</v>
      </c>
      <c r="C96" s="11"/>
    </row>
    <row r="97" spans="1:3">
      <c r="A97" s="16">
        <v>35916</v>
      </c>
      <c r="B97" s="11">
        <v>0.62352489669435396</v>
      </c>
      <c r="C97" s="11"/>
    </row>
    <row r="98" spans="1:3">
      <c r="A98" s="16">
        <v>35947</v>
      </c>
      <c r="B98" s="11">
        <v>0.48269837563607199</v>
      </c>
      <c r="C98" s="11"/>
    </row>
    <row r="99" spans="1:3">
      <c r="A99" s="16">
        <v>35977</v>
      </c>
      <c r="B99" s="11">
        <v>0.35116665323319984</v>
      </c>
      <c r="C99" s="11"/>
    </row>
    <row r="100" spans="1:3">
      <c r="A100" s="16">
        <v>36008</v>
      </c>
      <c r="B100" s="11">
        <v>0.14519563549728401</v>
      </c>
      <c r="C100" s="11"/>
    </row>
    <row r="101" spans="1:3">
      <c r="A101" s="16">
        <v>36039</v>
      </c>
      <c r="B101" s="11">
        <v>3.9212368442895558E-2</v>
      </c>
      <c r="C101" s="11"/>
    </row>
    <row r="102" spans="1:3">
      <c r="A102" s="16">
        <v>36069</v>
      </c>
      <c r="B102" s="11">
        <v>-0.53640290082951525</v>
      </c>
      <c r="C102" s="11"/>
    </row>
    <row r="103" spans="1:3">
      <c r="A103" s="16">
        <v>36100</v>
      </c>
      <c r="B103" s="11">
        <v>-0.74859981424343158</v>
      </c>
      <c r="C103" s="11"/>
    </row>
    <row r="104" spans="1:3">
      <c r="A104" s="16">
        <v>36130</v>
      </c>
      <c r="B104" s="11">
        <v>-2.1162383948057855</v>
      </c>
      <c r="C104" s="11"/>
    </row>
    <row r="105" spans="1:3">
      <c r="A105" s="16">
        <v>36161</v>
      </c>
      <c r="B105" s="11">
        <v>-2.264982083444572</v>
      </c>
      <c r="C105" s="11"/>
    </row>
    <row r="106" spans="1:3">
      <c r="A106" s="16">
        <v>36192</v>
      </c>
      <c r="B106" s="11">
        <v>-2.5501497788206997</v>
      </c>
      <c r="C106" s="11"/>
    </row>
    <row r="107" spans="1:3">
      <c r="A107" s="16">
        <v>36220</v>
      </c>
      <c r="B107" s="11">
        <v>-2.7974953545054118</v>
      </c>
      <c r="C107" s="11"/>
    </row>
    <row r="108" spans="1:3">
      <c r="A108" s="16">
        <v>36251</v>
      </c>
      <c r="B108" s="11">
        <v>-3.0382885001987705</v>
      </c>
      <c r="C108" s="11"/>
    </row>
    <row r="109" spans="1:3">
      <c r="A109" s="16">
        <v>36281</v>
      </c>
      <c r="B109" s="11">
        <v>-3.2631136849959872</v>
      </c>
      <c r="C109" s="11"/>
    </row>
    <row r="110" spans="1:3">
      <c r="A110" s="16">
        <v>36312</v>
      </c>
      <c r="B110" s="11">
        <v>-3.3950215314359702</v>
      </c>
      <c r="C110" s="11"/>
    </row>
    <row r="111" spans="1:3">
      <c r="A111" s="16">
        <v>36342</v>
      </c>
      <c r="B111" s="11">
        <v>-3.3691307151561114</v>
      </c>
      <c r="C111" s="11"/>
    </row>
    <row r="112" spans="1:3">
      <c r="A112" s="16">
        <v>36373</v>
      </c>
      <c r="B112" s="11">
        <v>-3.5295722388075172</v>
      </c>
      <c r="C112" s="11"/>
    </row>
    <row r="113" spans="1:3">
      <c r="A113" s="16">
        <v>36404</v>
      </c>
      <c r="B113" s="11">
        <v>-3.7770895459170548</v>
      </c>
      <c r="C113" s="11"/>
    </row>
    <row r="114" spans="1:3">
      <c r="A114" s="16">
        <v>36434</v>
      </c>
      <c r="B114" s="11">
        <v>-3.6622729954772337</v>
      </c>
      <c r="C114" s="11"/>
    </row>
    <row r="115" spans="1:3">
      <c r="A115" s="16">
        <v>36465</v>
      </c>
      <c r="B115" s="11">
        <v>-3.6241306541196012</v>
      </c>
      <c r="C115" s="11"/>
    </row>
    <row r="116" spans="1:3">
      <c r="A116" s="16">
        <v>36495</v>
      </c>
      <c r="B116" s="11">
        <v>-3.6237552791438032</v>
      </c>
      <c r="C116" s="11"/>
    </row>
    <row r="117" spans="1:3">
      <c r="A117" s="16">
        <v>36526</v>
      </c>
      <c r="B117" s="11">
        <v>-3.4897780725651293</v>
      </c>
      <c r="C117" s="11"/>
    </row>
    <row r="118" spans="1:3">
      <c r="A118" s="16">
        <v>36557</v>
      </c>
      <c r="B118" s="11">
        <v>-3.3737560604068308</v>
      </c>
      <c r="C118" s="11"/>
    </row>
    <row r="119" spans="1:3">
      <c r="A119" s="16">
        <v>36586</v>
      </c>
      <c r="B119" s="11">
        <v>-3.3001556972758008</v>
      </c>
      <c r="C119" s="11"/>
    </row>
    <row r="120" spans="1:3">
      <c r="A120" s="16">
        <v>36617</v>
      </c>
      <c r="B120" s="11">
        <v>-3.6944249389466401</v>
      </c>
      <c r="C120" s="11"/>
    </row>
    <row r="121" spans="1:3">
      <c r="A121" s="16">
        <v>36647</v>
      </c>
      <c r="B121" s="11">
        <v>-3.7417322755566778</v>
      </c>
      <c r="C121" s="11"/>
    </row>
    <row r="122" spans="1:3">
      <c r="A122" s="16">
        <v>36678</v>
      </c>
      <c r="B122" s="11">
        <v>-3.8243458972862134</v>
      </c>
      <c r="C122" s="11"/>
    </row>
    <row r="123" spans="1:3">
      <c r="A123" s="16">
        <v>36708</v>
      </c>
      <c r="B123" s="11">
        <v>-3.9441130954064381</v>
      </c>
      <c r="C123" s="11"/>
    </row>
    <row r="124" spans="1:3">
      <c r="A124" s="16">
        <v>36739</v>
      </c>
      <c r="B124" s="11">
        <v>-3.9376605483860199</v>
      </c>
      <c r="C124" s="11"/>
    </row>
    <row r="125" spans="1:3">
      <c r="A125" s="16">
        <v>36770</v>
      </c>
      <c r="B125" s="11">
        <v>-3.6826299289282325</v>
      </c>
      <c r="C125" s="11"/>
    </row>
    <row r="126" spans="1:3">
      <c r="A126" s="16">
        <v>36800</v>
      </c>
      <c r="B126" s="11">
        <v>-3.1363947555495404</v>
      </c>
      <c r="C126" s="11"/>
    </row>
    <row r="127" spans="1:3">
      <c r="A127" s="16">
        <v>36831</v>
      </c>
      <c r="B127" s="11">
        <v>-3.0157077633705702</v>
      </c>
      <c r="C127" s="11"/>
    </row>
    <row r="128" spans="1:3">
      <c r="A128" s="16">
        <v>36861</v>
      </c>
      <c r="B128" s="11">
        <v>-2.3003022829991751</v>
      </c>
      <c r="C128" s="11"/>
    </row>
    <row r="129" spans="1:3">
      <c r="A129" s="16">
        <v>36892</v>
      </c>
      <c r="B129" s="11">
        <v>-2.2695373628194275</v>
      </c>
      <c r="C129" s="11"/>
    </row>
    <row r="130" spans="1:3">
      <c r="A130" s="16">
        <v>36923</v>
      </c>
      <c r="B130" s="11">
        <v>-2.2988746910105085</v>
      </c>
      <c r="C130" s="11"/>
    </row>
    <row r="131" spans="1:3">
      <c r="A131" s="16">
        <v>36951</v>
      </c>
      <c r="B131" s="11">
        <v>-1.9687727200323621</v>
      </c>
      <c r="C131" s="11"/>
    </row>
    <row r="132" spans="1:3">
      <c r="A132" s="16">
        <v>36982</v>
      </c>
      <c r="B132" s="11">
        <v>-1.2333511076368497</v>
      </c>
      <c r="C132" s="11"/>
    </row>
    <row r="133" spans="1:3">
      <c r="A133" s="16">
        <v>37012</v>
      </c>
      <c r="B133" s="11">
        <v>-0.94646577044409375</v>
      </c>
      <c r="C133" s="11"/>
    </row>
    <row r="134" spans="1:3">
      <c r="A134" s="16">
        <v>37043</v>
      </c>
      <c r="B134" s="11">
        <v>-0.72477469985562193</v>
      </c>
      <c r="C134" s="11"/>
    </row>
    <row r="135" spans="1:3">
      <c r="A135" s="16">
        <v>37073</v>
      </c>
      <c r="B135" s="11">
        <v>-0.49294475139155897</v>
      </c>
      <c r="C135" s="11"/>
    </row>
    <row r="136" spans="1:3">
      <c r="A136" s="16">
        <v>37104</v>
      </c>
      <c r="B136" s="11">
        <v>-0.19848229336889728</v>
      </c>
      <c r="C136" s="11"/>
    </row>
    <row r="137" spans="1:3">
      <c r="A137" s="16">
        <v>37135</v>
      </c>
      <c r="B137" s="11">
        <v>-0.34777127554534326</v>
      </c>
      <c r="C137" s="11"/>
    </row>
    <row r="138" spans="1:3">
      <c r="A138" s="16">
        <v>37165</v>
      </c>
      <c r="B138" s="11">
        <v>-0.4374322655250058</v>
      </c>
      <c r="C138" s="11"/>
    </row>
    <row r="139" spans="1:3">
      <c r="A139" s="16">
        <v>37196</v>
      </c>
      <c r="B139" s="11">
        <v>-0.20488810373644964</v>
      </c>
      <c r="C139" s="11"/>
    </row>
    <row r="140" spans="1:3">
      <c r="A140" s="16">
        <v>37226</v>
      </c>
      <c r="B140" s="11">
        <v>0.36523372933537118</v>
      </c>
      <c r="C140" s="11"/>
    </row>
    <row r="141" spans="1:3">
      <c r="A141" s="16">
        <v>37257</v>
      </c>
      <c r="B141" s="11">
        <v>0.4101702603430884</v>
      </c>
      <c r="C141" s="11"/>
    </row>
    <row r="142" spans="1:3">
      <c r="A142" s="16">
        <v>37288</v>
      </c>
      <c r="B142" s="11">
        <v>0.49711321071153108</v>
      </c>
      <c r="C142" s="11"/>
    </row>
    <row r="143" spans="1:3">
      <c r="A143" s="16">
        <v>37316</v>
      </c>
      <c r="B143" s="11">
        <v>0.40693215680694739</v>
      </c>
      <c r="C143" s="11"/>
    </row>
    <row r="144" spans="1:3">
      <c r="A144" s="16">
        <v>37347</v>
      </c>
      <c r="B144" s="11">
        <v>0.46988833202789065</v>
      </c>
      <c r="C144" s="11"/>
    </row>
    <row r="145" spans="1:3">
      <c r="A145" s="16">
        <v>37377</v>
      </c>
      <c r="B145" s="11">
        <v>0.62372710948916699</v>
      </c>
      <c r="C145" s="11"/>
    </row>
    <row r="146" spans="1:3">
      <c r="A146" s="16">
        <v>37408</v>
      </c>
      <c r="B146" s="11">
        <v>0.76552874438792351</v>
      </c>
      <c r="C146" s="11"/>
    </row>
    <row r="147" spans="1:3">
      <c r="A147" s="16">
        <v>37438</v>
      </c>
      <c r="B147" s="11">
        <v>0.77965654778198656</v>
      </c>
      <c r="C147" s="11"/>
    </row>
    <row r="148" spans="1:3">
      <c r="A148" s="16">
        <v>37469</v>
      </c>
      <c r="B148" s="11">
        <v>0.7401071095384244</v>
      </c>
      <c r="C148" s="11"/>
    </row>
    <row r="149" spans="1:3">
      <c r="A149" s="16">
        <v>37500</v>
      </c>
      <c r="B149" s="11">
        <v>1.0270289857139108</v>
      </c>
      <c r="C149" s="11"/>
    </row>
    <row r="150" spans="1:3">
      <c r="A150" s="16">
        <v>37530</v>
      </c>
      <c r="B150" s="11">
        <v>1.098916745901465</v>
      </c>
      <c r="C150" s="11"/>
    </row>
    <row r="151" spans="1:3">
      <c r="A151" s="16">
        <v>37561</v>
      </c>
      <c r="B151" s="11">
        <v>1.1289187673195094</v>
      </c>
      <c r="C151" s="11"/>
    </row>
    <row r="152" spans="1:3">
      <c r="A152" s="16">
        <v>37591</v>
      </c>
      <c r="B152" s="11">
        <v>1.040045392462841</v>
      </c>
      <c r="C152" s="11"/>
    </row>
    <row r="153" spans="1:3">
      <c r="A153" s="16">
        <v>37622</v>
      </c>
      <c r="B153" s="11">
        <v>1.0920065123784768</v>
      </c>
      <c r="C153" s="11"/>
    </row>
    <row r="154" spans="1:3">
      <c r="A154" s="16">
        <v>37653</v>
      </c>
      <c r="B154" s="11">
        <v>1.1234633787881856</v>
      </c>
      <c r="C154" s="11"/>
    </row>
    <row r="155" spans="1:3">
      <c r="A155" s="16">
        <v>37681</v>
      </c>
      <c r="B155" s="11">
        <v>1.2048351594566848</v>
      </c>
      <c r="C155" s="11"/>
    </row>
    <row r="156" spans="1:3">
      <c r="A156" s="16">
        <v>37712</v>
      </c>
      <c r="B156" s="11">
        <v>1.2392107800685201</v>
      </c>
      <c r="C156" s="11"/>
    </row>
    <row r="157" spans="1:3">
      <c r="A157" s="16">
        <v>37742</v>
      </c>
      <c r="B157" s="11">
        <v>1.2268898942411879</v>
      </c>
      <c r="C157" s="11"/>
    </row>
    <row r="158" spans="1:3">
      <c r="A158" s="16">
        <v>37773</v>
      </c>
      <c r="B158" s="11">
        <v>1.3442810513491525</v>
      </c>
      <c r="C158" s="11"/>
    </row>
    <row r="159" spans="1:3">
      <c r="A159" s="16">
        <v>37803</v>
      </c>
      <c r="B159" s="11">
        <v>1.4770574149157281</v>
      </c>
      <c r="C159" s="11"/>
    </row>
    <row r="160" spans="1:3">
      <c r="A160" s="16">
        <v>37834</v>
      </c>
      <c r="B160" s="11">
        <v>1.6342563577396207</v>
      </c>
      <c r="C160" s="11"/>
    </row>
    <row r="161" spans="1:3">
      <c r="A161" s="16">
        <v>37865</v>
      </c>
      <c r="B161" s="11">
        <v>1.7075926272916078</v>
      </c>
      <c r="C161" s="11"/>
    </row>
    <row r="162" spans="1:3">
      <c r="A162" s="16">
        <v>37895</v>
      </c>
      <c r="B162" s="11">
        <v>1.7152352791652397</v>
      </c>
      <c r="C162" s="11"/>
    </row>
    <row r="163" spans="1:3">
      <c r="A163" s="16">
        <v>37926</v>
      </c>
      <c r="B163" s="11">
        <v>1.6580514779897118</v>
      </c>
      <c r="C163" s="11"/>
    </row>
    <row r="164" spans="1:3">
      <c r="A164" s="16">
        <v>37956</v>
      </c>
      <c r="B164" s="11">
        <v>1.7954452281819369</v>
      </c>
      <c r="C164" s="11"/>
    </row>
    <row r="165" spans="1:3">
      <c r="A165" s="16">
        <v>37987</v>
      </c>
      <c r="B165" s="11">
        <v>1.945386200544583</v>
      </c>
      <c r="C165" s="11"/>
    </row>
    <row r="166" spans="1:3">
      <c r="A166" s="16">
        <v>38018</v>
      </c>
      <c r="B166" s="11">
        <v>2.0636042031298119</v>
      </c>
      <c r="C166" s="11"/>
    </row>
    <row r="167" spans="1:3">
      <c r="A167" s="16">
        <v>38047</v>
      </c>
      <c r="B167" s="11">
        <v>2.1702883831955453</v>
      </c>
      <c r="C167" s="11"/>
    </row>
    <row r="168" spans="1:3">
      <c r="A168" s="16">
        <v>38078</v>
      </c>
      <c r="B168" s="11">
        <v>2.1896578943133207</v>
      </c>
      <c r="C168" s="11"/>
    </row>
    <row r="169" spans="1:3">
      <c r="A169" s="16">
        <v>38108</v>
      </c>
      <c r="B169" s="11">
        <v>2.2024560811576204</v>
      </c>
      <c r="C169" s="11"/>
    </row>
    <row r="170" spans="1:3">
      <c r="A170" s="16">
        <v>38139</v>
      </c>
      <c r="B170" s="11">
        <v>2.1275294123865192</v>
      </c>
      <c r="C170" s="11"/>
    </row>
    <row r="171" spans="1:3">
      <c r="A171" s="16">
        <v>38169</v>
      </c>
      <c r="B171" s="11">
        <v>2.1375709620569485</v>
      </c>
      <c r="C171" s="11"/>
    </row>
    <row r="172" spans="1:3">
      <c r="A172" s="16">
        <v>38200</v>
      </c>
      <c r="B172" s="11">
        <v>2.2018837801355629</v>
      </c>
      <c r="C172" s="11"/>
    </row>
    <row r="173" spans="1:3">
      <c r="A173" s="16">
        <v>38231</v>
      </c>
      <c r="B173" s="11">
        <v>2.3171177564508869</v>
      </c>
      <c r="C173" s="11"/>
    </row>
    <row r="174" spans="1:3">
      <c r="A174" s="16">
        <v>38261</v>
      </c>
      <c r="B174" s="11">
        <v>2.3333502626483464</v>
      </c>
      <c r="C174" s="11"/>
    </row>
    <row r="175" spans="1:3">
      <c r="A175" s="16">
        <v>38292</v>
      </c>
      <c r="B175" s="11">
        <v>2.4213336987804026</v>
      </c>
      <c r="C175" s="11"/>
    </row>
    <row r="176" spans="1:3">
      <c r="A176" s="16">
        <v>38322</v>
      </c>
      <c r="B176" s="11">
        <v>2.4660745880111978</v>
      </c>
      <c r="C176" s="11"/>
    </row>
    <row r="177" spans="1:3">
      <c r="A177" s="16">
        <v>38353</v>
      </c>
      <c r="B177" s="11">
        <v>2.4460663410877559</v>
      </c>
      <c r="C177" s="11"/>
    </row>
    <row r="178" spans="1:3">
      <c r="A178" s="16">
        <v>38384</v>
      </c>
      <c r="B178" s="11">
        <v>2.5242866848949528</v>
      </c>
      <c r="C178" s="11"/>
    </row>
    <row r="179" spans="1:3">
      <c r="A179" s="16">
        <v>38412</v>
      </c>
      <c r="B179" s="11">
        <v>2.3932030520994423</v>
      </c>
      <c r="C179" s="11"/>
    </row>
    <row r="180" spans="1:3">
      <c r="A180" s="16">
        <v>38443</v>
      </c>
      <c r="B180" s="11">
        <v>2.4903154693671525</v>
      </c>
      <c r="C180" s="11"/>
    </row>
    <row r="181" spans="1:3">
      <c r="A181" s="16">
        <v>38473</v>
      </c>
      <c r="B181" s="11">
        <v>2.5665280029701543</v>
      </c>
      <c r="C181" s="11"/>
    </row>
    <row r="182" spans="1:3">
      <c r="A182" s="16">
        <v>38504</v>
      </c>
      <c r="B182" s="11">
        <v>2.6897224001731517</v>
      </c>
      <c r="C182" s="11"/>
    </row>
    <row r="183" spans="1:3">
      <c r="A183" s="16">
        <v>38534</v>
      </c>
      <c r="B183" s="11">
        <v>2.7317267452970722</v>
      </c>
      <c r="C183" s="11"/>
    </row>
    <row r="184" spans="1:3">
      <c r="A184" s="16">
        <v>38565</v>
      </c>
      <c r="B184" s="11">
        <v>2.7596224038649231</v>
      </c>
      <c r="C184" s="11"/>
    </row>
    <row r="185" spans="1:3">
      <c r="A185" s="16">
        <v>38596</v>
      </c>
      <c r="B185" s="11">
        <v>2.8337718125578912</v>
      </c>
      <c r="C185" s="11"/>
    </row>
    <row r="186" spans="1:3">
      <c r="A186" s="16">
        <v>38626</v>
      </c>
      <c r="B186" s="11">
        <v>2.7804094740028624</v>
      </c>
      <c r="C186" s="11"/>
    </row>
    <row r="187" spans="1:3">
      <c r="A187" s="16">
        <v>38657</v>
      </c>
      <c r="B187" s="11">
        <v>2.6837314743878653</v>
      </c>
      <c r="C187" s="11"/>
    </row>
    <row r="188" spans="1:3">
      <c r="A188" s="16">
        <v>38687</v>
      </c>
      <c r="B188" s="11">
        <v>2.5374067483433236</v>
      </c>
      <c r="C188" s="11"/>
    </row>
    <row r="189" spans="1:3">
      <c r="A189" s="16">
        <v>38718</v>
      </c>
      <c r="B189" s="11">
        <v>2.5516550179261781</v>
      </c>
      <c r="C189" s="11"/>
    </row>
    <row r="190" spans="1:3">
      <c r="A190" s="16">
        <v>38749</v>
      </c>
      <c r="B190" s="11">
        <v>2.5319272761931542</v>
      </c>
      <c r="C190" s="11"/>
    </row>
    <row r="191" spans="1:3">
      <c r="A191" s="16">
        <v>38777</v>
      </c>
      <c r="B191" s="11">
        <v>2.6783320366216112</v>
      </c>
      <c r="C191" s="11"/>
    </row>
    <row r="192" spans="1:3">
      <c r="A192" s="16">
        <v>38808</v>
      </c>
      <c r="B192" s="11">
        <v>2.6019694994080931</v>
      </c>
      <c r="C192" s="11"/>
    </row>
    <row r="193" spans="1:3">
      <c r="A193" s="16">
        <v>38838</v>
      </c>
      <c r="B193" s="11">
        <v>2.4540352014197753</v>
      </c>
      <c r="C193" s="11"/>
    </row>
    <row r="194" spans="1:3">
      <c r="A194" s="16">
        <v>38869</v>
      </c>
      <c r="B194" s="11">
        <v>2.1740696222323757</v>
      </c>
      <c r="C194" s="11"/>
    </row>
    <row r="195" spans="1:3">
      <c r="A195" s="16">
        <v>38899</v>
      </c>
      <c r="B195" s="11">
        <v>2.1734034942119385</v>
      </c>
      <c r="C195" s="11"/>
    </row>
    <row r="196" spans="1:3">
      <c r="A196" s="16">
        <v>38930</v>
      </c>
      <c r="B196" s="11">
        <v>2.2073084809102363</v>
      </c>
      <c r="C196" s="11"/>
    </row>
    <row r="197" spans="1:3">
      <c r="A197" s="16">
        <v>38961</v>
      </c>
      <c r="B197" s="11">
        <v>2.0456742490214257</v>
      </c>
      <c r="C197" s="11"/>
    </row>
    <row r="198" spans="1:3">
      <c r="A198" s="16">
        <v>38991</v>
      </c>
      <c r="B198" s="11">
        <v>2.3570697789202075</v>
      </c>
      <c r="C198" s="11"/>
    </row>
    <row r="199" spans="1:3">
      <c r="A199" s="16">
        <v>39022</v>
      </c>
      <c r="B199" s="11">
        <v>2.2670324611110781</v>
      </c>
      <c r="C199" s="11"/>
    </row>
    <row r="200" spans="1:3">
      <c r="A200" s="16">
        <v>39052</v>
      </c>
      <c r="B200" s="11">
        <v>2.2892432499259834</v>
      </c>
      <c r="C200" s="11"/>
    </row>
    <row r="201" spans="1:3">
      <c r="A201" s="16">
        <v>39083</v>
      </c>
      <c r="B201" s="11">
        <v>2.2500582355976007</v>
      </c>
      <c r="C201" s="11"/>
    </row>
    <row r="202" spans="1:3">
      <c r="A202" s="16">
        <v>39114</v>
      </c>
      <c r="B202" s="11">
        <v>2.1436652026620604</v>
      </c>
      <c r="C202" s="11"/>
    </row>
    <row r="203" spans="1:3">
      <c r="A203" s="16">
        <v>39142</v>
      </c>
      <c r="B203" s="11">
        <v>2.173303851571688</v>
      </c>
      <c r="C203" s="11"/>
    </row>
    <row r="204" spans="1:3">
      <c r="A204" s="16">
        <v>39173</v>
      </c>
      <c r="B204" s="11">
        <v>2.1259896509947747</v>
      </c>
      <c r="C204" s="11"/>
    </row>
    <row r="205" spans="1:3">
      <c r="A205" s="16">
        <v>39203</v>
      </c>
      <c r="B205" s="11">
        <v>2.2472832212671965</v>
      </c>
      <c r="C205" s="11"/>
    </row>
    <row r="206" spans="1:3">
      <c r="A206" s="16">
        <v>39234</v>
      </c>
      <c r="B206" s="11">
        <v>2.3504704780939654</v>
      </c>
      <c r="C206" s="11"/>
    </row>
    <row r="207" spans="1:3">
      <c r="A207" s="16">
        <v>39264</v>
      </c>
      <c r="B207" s="11">
        <v>2.3902330098813578</v>
      </c>
      <c r="C207" s="11"/>
    </row>
    <row r="208" spans="1:3">
      <c r="A208" s="16">
        <v>39295</v>
      </c>
      <c r="B208" s="11">
        <v>2.4207794600962833</v>
      </c>
      <c r="C208" s="11"/>
    </row>
    <row r="209" spans="1:3">
      <c r="A209" s="16">
        <v>39326</v>
      </c>
      <c r="B209" s="11">
        <v>2.3275842563309461</v>
      </c>
      <c r="C209" s="11"/>
    </row>
    <row r="210" spans="1:3">
      <c r="A210" s="16">
        <v>39356</v>
      </c>
      <c r="B210" s="11">
        <v>2.0411828431240573</v>
      </c>
      <c r="C210" s="11"/>
    </row>
    <row r="211" spans="1:3">
      <c r="A211" s="16">
        <v>39387</v>
      </c>
      <c r="B211" s="11">
        <v>2.051586181056928</v>
      </c>
      <c r="C211" s="11"/>
    </row>
    <row r="212" spans="1:3">
      <c r="A212" s="16">
        <v>39417</v>
      </c>
      <c r="B212" s="11">
        <v>2.0603045931457302</v>
      </c>
      <c r="C212" s="11"/>
    </row>
    <row r="213" spans="1:3">
      <c r="A213" s="16">
        <v>39448</v>
      </c>
      <c r="B213" s="11">
        <v>2.0868564557764371</v>
      </c>
      <c r="C213" s="11"/>
    </row>
    <row r="214" spans="1:3">
      <c r="A214" s="16">
        <v>39479</v>
      </c>
      <c r="B214" s="11">
        <v>2.1393691059074933</v>
      </c>
      <c r="C214" s="11"/>
    </row>
    <row r="215" spans="1:3">
      <c r="A215" s="16">
        <v>39508</v>
      </c>
      <c r="B215" s="11">
        <v>2.2125214474771568</v>
      </c>
      <c r="C215" s="11"/>
    </row>
    <row r="216" spans="1:3">
      <c r="A216" s="16">
        <v>39539</v>
      </c>
      <c r="B216" s="11">
        <v>2.2435569630661276</v>
      </c>
      <c r="C216" s="11"/>
    </row>
    <row r="217" spans="1:3">
      <c r="A217" s="16">
        <v>39569</v>
      </c>
      <c r="B217" s="11">
        <v>2.2954873784012215</v>
      </c>
      <c r="C217" s="11"/>
    </row>
    <row r="218" spans="1:3">
      <c r="A218" s="16">
        <v>39600</v>
      </c>
      <c r="B218" s="11">
        <v>2.2124331398109249</v>
      </c>
      <c r="C218" s="11"/>
    </row>
    <row r="219" spans="1:3">
      <c r="A219" s="16">
        <v>39630</v>
      </c>
      <c r="B219" s="11">
        <v>2.2850670806757476</v>
      </c>
      <c r="C219" s="11"/>
    </row>
    <row r="220" spans="1:3">
      <c r="A220" s="16">
        <v>39661</v>
      </c>
      <c r="B220" s="11">
        <v>2.2361827691264389</v>
      </c>
      <c r="C220" s="11"/>
    </row>
    <row r="221" spans="1:3">
      <c r="A221" s="16">
        <v>39692</v>
      </c>
      <c r="B221" s="11">
        <v>2.3438116308518779</v>
      </c>
      <c r="C221" s="11"/>
    </row>
    <row r="222" spans="1:3">
      <c r="A222" s="16">
        <v>39722</v>
      </c>
      <c r="B222" s="11">
        <v>2.3216086620451897</v>
      </c>
      <c r="C222" s="11"/>
    </row>
    <row r="223" spans="1:3">
      <c r="A223" s="16">
        <v>39753</v>
      </c>
      <c r="B223" s="11">
        <v>2.291870045778782</v>
      </c>
      <c r="C223" s="11"/>
    </row>
    <row r="224" spans="1:3">
      <c r="A224" s="16">
        <v>39783</v>
      </c>
      <c r="B224" s="11">
        <v>2.2512232419109757</v>
      </c>
      <c r="C224" s="11"/>
    </row>
    <row r="225" spans="1:3">
      <c r="A225" s="16">
        <v>39814</v>
      </c>
      <c r="B225" s="11">
        <v>2.2528658975204245</v>
      </c>
      <c r="C225" s="11"/>
    </row>
    <row r="226" spans="1:3">
      <c r="A226" s="16">
        <v>39845</v>
      </c>
      <c r="B226" s="11">
        <v>2.296522672478186</v>
      </c>
      <c r="C226" s="11"/>
    </row>
    <row r="227" spans="1:3">
      <c r="A227" s="16">
        <v>39873</v>
      </c>
      <c r="B227" s="11">
        <v>2.3084013748764827</v>
      </c>
      <c r="C227" s="11"/>
    </row>
    <row r="228" spans="1:3">
      <c r="A228" s="16">
        <v>39904</v>
      </c>
      <c r="B228" s="11">
        <v>2.3019462559661834</v>
      </c>
      <c r="C228" s="11"/>
    </row>
    <row r="229" spans="1:3">
      <c r="A229" s="16">
        <v>39934</v>
      </c>
      <c r="B229" s="11">
        <v>2.2920413071048906</v>
      </c>
      <c r="C229" s="11"/>
    </row>
    <row r="230" spans="1:3">
      <c r="A230" s="16">
        <v>39965</v>
      </c>
      <c r="B230" s="11">
        <v>2.2728994737632027</v>
      </c>
      <c r="C230" s="11"/>
    </row>
    <row r="231" spans="1:3">
      <c r="A231" s="16">
        <v>39995</v>
      </c>
      <c r="B231" s="11">
        <v>2.237727292266467</v>
      </c>
      <c r="C231" s="11"/>
    </row>
    <row r="232" spans="1:3">
      <c r="A232" s="16">
        <v>40026</v>
      </c>
      <c r="B232" s="11">
        <v>2.3767197640425364</v>
      </c>
      <c r="C232" s="11"/>
    </row>
    <row r="233" spans="1:3">
      <c r="A233" s="16">
        <v>40057</v>
      </c>
      <c r="B233" s="11">
        <v>2.4157535806262933</v>
      </c>
      <c r="C233" s="11"/>
    </row>
    <row r="234" spans="1:3">
      <c r="A234" s="16">
        <v>40087</v>
      </c>
      <c r="B234" s="11">
        <v>2.3730303550225722</v>
      </c>
      <c r="C234" s="11"/>
    </row>
    <row r="235" spans="1:3">
      <c r="A235" s="16">
        <v>40118</v>
      </c>
      <c r="B235" s="11">
        <v>2.3396889038273683</v>
      </c>
      <c r="C235" s="11"/>
    </row>
    <row r="236" spans="1:3">
      <c r="A236" s="16">
        <v>40148</v>
      </c>
      <c r="B236" s="11">
        <v>2.3259221972074946</v>
      </c>
      <c r="C236" s="11"/>
    </row>
    <row r="237" spans="1:3">
      <c r="A237" s="16">
        <v>40179</v>
      </c>
      <c r="B237" s="11">
        <v>2.2421059728687078</v>
      </c>
      <c r="C237" s="11"/>
    </row>
    <row r="238" spans="1:3">
      <c r="A238" s="16">
        <v>40210</v>
      </c>
      <c r="B238" s="11">
        <v>2.2799753736261197</v>
      </c>
      <c r="C238" s="11"/>
    </row>
    <row r="239" spans="1:3">
      <c r="A239" s="16">
        <v>40238</v>
      </c>
      <c r="B239" s="11">
        <v>2.3618976303282961</v>
      </c>
      <c r="C239" s="11"/>
    </row>
    <row r="240" spans="1:3">
      <c r="A240" s="16">
        <v>40269</v>
      </c>
      <c r="B240" s="11">
        <v>2.3739491460978992</v>
      </c>
      <c r="C240" s="11"/>
    </row>
    <row r="241" spans="1:3">
      <c r="A241" s="16">
        <v>40299</v>
      </c>
      <c r="B241" s="11">
        <v>2.4175066261402134</v>
      </c>
      <c r="C241" s="11"/>
    </row>
    <row r="242" spans="1:3">
      <c r="A242" s="16">
        <v>40330</v>
      </c>
      <c r="B242" s="11">
        <v>2.3580237297212743</v>
      </c>
      <c r="C242" s="11"/>
    </row>
    <row r="243" spans="1:3">
      <c r="A243" s="16">
        <v>40360</v>
      </c>
      <c r="B243" s="11">
        <v>2.3695095231451853</v>
      </c>
      <c r="C243" s="11"/>
    </row>
    <row r="244" spans="1:3">
      <c r="A244" s="16">
        <v>40391</v>
      </c>
      <c r="B244" s="11">
        <v>2.2577346194825219</v>
      </c>
      <c r="C244" s="11"/>
    </row>
    <row r="245" spans="1:3">
      <c r="A245" s="16">
        <v>40422</v>
      </c>
      <c r="B245" s="11">
        <v>2.1949458167228317</v>
      </c>
      <c r="C245" s="11"/>
    </row>
    <row r="246" spans="1:3">
      <c r="A246" s="16">
        <v>40452</v>
      </c>
      <c r="B246" s="11">
        <v>2.2037359566144539</v>
      </c>
      <c r="C246" s="11"/>
    </row>
    <row r="247" spans="1:3">
      <c r="A247" s="16">
        <v>40483</v>
      </c>
      <c r="B247" s="11">
        <v>2.1442367054446341</v>
      </c>
      <c r="C247" s="11"/>
    </row>
    <row r="248" spans="1:3">
      <c r="A248" s="16">
        <v>40513</v>
      </c>
      <c r="B248" s="11">
        <v>2.1862434679351281</v>
      </c>
      <c r="C248" s="11"/>
    </row>
    <row r="249" spans="1:3">
      <c r="A249" s="16">
        <v>40544</v>
      </c>
      <c r="B249" s="11">
        <v>2.2028090353230585</v>
      </c>
      <c r="C249" s="11"/>
    </row>
    <row r="250" spans="1:3">
      <c r="A250" s="16">
        <v>40575</v>
      </c>
      <c r="B250" s="11">
        <v>2.138953821293998</v>
      </c>
      <c r="C250" s="11"/>
    </row>
    <row r="251" spans="1:3">
      <c r="A251" s="16">
        <v>40603</v>
      </c>
      <c r="B251" s="11">
        <v>2.1791772085575203</v>
      </c>
      <c r="C251" s="11"/>
    </row>
    <row r="252" spans="1:3">
      <c r="A252" s="16">
        <v>40634</v>
      </c>
      <c r="B252" s="11">
        <v>2.1576920944596814</v>
      </c>
      <c r="C252" s="11"/>
    </row>
    <row r="253" spans="1:3">
      <c r="A253" s="16">
        <v>40664</v>
      </c>
      <c r="B253" s="11">
        <v>2.1789335089982265</v>
      </c>
      <c r="C253" s="11"/>
    </row>
    <row r="254" spans="1:3">
      <c r="A254" s="16">
        <v>40695</v>
      </c>
      <c r="B254" s="11">
        <v>2.1527320946628503</v>
      </c>
      <c r="C254" s="11"/>
    </row>
    <row r="255" spans="1:3">
      <c r="A255" s="16">
        <v>40725</v>
      </c>
      <c r="B255" s="11">
        <v>2.1312943784723397</v>
      </c>
      <c r="C255" s="11"/>
    </row>
    <row r="256" spans="1:3">
      <c r="A256" s="16">
        <v>40756</v>
      </c>
      <c r="B256" s="11">
        <v>2.0630267462741982</v>
      </c>
      <c r="C256" s="11"/>
    </row>
    <row r="257" spans="1:3">
      <c r="A257" s="16">
        <v>40787</v>
      </c>
      <c r="B257" s="11">
        <v>2.0870102642976307</v>
      </c>
      <c r="C257" s="11"/>
    </row>
    <row r="258" spans="1:3">
      <c r="A258" s="16">
        <v>40817</v>
      </c>
      <c r="B258" s="11">
        <v>2.100658618628394</v>
      </c>
      <c r="C258" s="11"/>
    </row>
    <row r="259" spans="1:3">
      <c r="A259" s="16">
        <v>40848</v>
      </c>
      <c r="B259" s="11">
        <v>2.0766233796034652</v>
      </c>
      <c r="C259" s="11"/>
    </row>
    <row r="260" spans="1:3">
      <c r="A260" s="16">
        <v>40878</v>
      </c>
      <c r="B260" s="11">
        <v>2.1061670466902385</v>
      </c>
      <c r="C260" s="11"/>
    </row>
    <row r="261" spans="1:3">
      <c r="A261" s="16">
        <v>40909</v>
      </c>
      <c r="B261" s="11">
        <v>2.1296151979217912</v>
      </c>
      <c r="C261" s="11"/>
    </row>
    <row r="262" spans="1:3">
      <c r="A262" s="16">
        <v>40940</v>
      </c>
      <c r="B262" s="11">
        <v>2.1209119650969543</v>
      </c>
      <c r="C262" s="11"/>
    </row>
    <row r="263" spans="1:3">
      <c r="A263" s="16">
        <v>40969</v>
      </c>
      <c r="B263" s="11">
        <v>2.1222068806385659</v>
      </c>
      <c r="C263" s="11"/>
    </row>
    <row r="264" spans="1:3">
      <c r="A264" s="16">
        <v>41000</v>
      </c>
      <c r="B264" s="11">
        <v>2.1343528514323697</v>
      </c>
      <c r="C264" s="11"/>
    </row>
    <row r="265" spans="1:3">
      <c r="A265" s="16">
        <v>41030</v>
      </c>
      <c r="B265" s="11">
        <v>2.1238025935898492</v>
      </c>
      <c r="C265" s="11"/>
    </row>
    <row r="266" spans="1:3">
      <c r="A266" s="16">
        <v>41061</v>
      </c>
      <c r="B266" s="11">
        <v>2.1006056891604872</v>
      </c>
      <c r="C266" s="11"/>
    </row>
    <row r="267" spans="1:3">
      <c r="A267" s="16">
        <v>41091</v>
      </c>
      <c r="B267" s="11">
        <v>2.0924265578329142</v>
      </c>
      <c r="C267" s="11"/>
    </row>
    <row r="268" spans="1:3">
      <c r="A268" s="16">
        <v>41122</v>
      </c>
      <c r="B268" s="11">
        <v>2.0800096908078314</v>
      </c>
      <c r="C268" s="11"/>
    </row>
    <row r="269" spans="1:3">
      <c r="A269" s="16">
        <v>41153</v>
      </c>
      <c r="B269" s="11">
        <v>1.9913922193086697</v>
      </c>
      <c r="C269" s="11"/>
    </row>
    <row r="270" spans="1:3">
      <c r="A270" s="16">
        <v>41183</v>
      </c>
      <c r="B270" s="11">
        <v>1.9703127180111493</v>
      </c>
      <c r="C270" s="11"/>
    </row>
    <row r="271" spans="1:3">
      <c r="A271" s="16">
        <v>41214</v>
      </c>
      <c r="B271" s="11">
        <v>1.9819376979103607</v>
      </c>
      <c r="C271" s="11"/>
    </row>
    <row r="272" spans="1:3">
      <c r="A272" s="16">
        <v>41244</v>
      </c>
      <c r="B272" s="11">
        <v>1.9746619094469491</v>
      </c>
      <c r="C272" s="11"/>
    </row>
    <row r="273" spans="1:3">
      <c r="A273" s="16">
        <v>41275</v>
      </c>
      <c r="B273" s="11">
        <v>1.9851738147219637</v>
      </c>
      <c r="C273" s="11"/>
    </row>
    <row r="274" spans="1:3">
      <c r="A274" s="16">
        <v>41306</v>
      </c>
      <c r="B274" s="11">
        <v>2.0518431621379247</v>
      </c>
      <c r="C274" s="11"/>
    </row>
    <row r="275" spans="1:3">
      <c r="A275" s="16">
        <v>41334</v>
      </c>
      <c r="B275" s="11">
        <v>2.0103306932061473</v>
      </c>
      <c r="C275" s="11"/>
    </row>
    <row r="276" spans="1:3">
      <c r="A276" s="16">
        <v>41365</v>
      </c>
      <c r="B276" s="11">
        <v>1.9967878571108619</v>
      </c>
      <c r="C276" s="11"/>
    </row>
    <row r="277" spans="1:3">
      <c r="A277" s="16">
        <v>41395</v>
      </c>
      <c r="B277" s="11">
        <v>1.9400258554527003</v>
      </c>
      <c r="C277" s="11"/>
    </row>
    <row r="278" spans="1:3">
      <c r="A278" s="16">
        <v>41426</v>
      </c>
      <c r="B278" s="11">
        <v>1.8434269671431409</v>
      </c>
      <c r="C278" s="11"/>
    </row>
    <row r="279" spans="1:3">
      <c r="A279" s="16">
        <v>41456</v>
      </c>
      <c r="B279" s="11">
        <v>1.864117290026956</v>
      </c>
      <c r="C279" s="11"/>
    </row>
    <row r="280" spans="1:3">
      <c r="A280" s="16">
        <v>41487</v>
      </c>
      <c r="B280" s="11">
        <v>1.8367651787730568</v>
      </c>
      <c r="C280" s="11"/>
    </row>
    <row r="281" spans="1:3">
      <c r="A281" s="16">
        <v>41518</v>
      </c>
      <c r="B281" s="11">
        <v>1.8669019635178321</v>
      </c>
      <c r="C281" s="11"/>
    </row>
    <row r="282" spans="1:3">
      <c r="A282" s="16">
        <v>41548</v>
      </c>
      <c r="B282" s="11">
        <v>1.8380955217794543</v>
      </c>
      <c r="C282" s="11"/>
    </row>
    <row r="283" spans="1:3">
      <c r="A283" s="16">
        <v>41579</v>
      </c>
      <c r="B283" s="11">
        <v>1.8037702778110398</v>
      </c>
      <c r="C283" s="11"/>
    </row>
    <row r="284" spans="1:3">
      <c r="A284" s="16">
        <v>41609</v>
      </c>
      <c r="B284" s="11">
        <v>1.7556354702492043</v>
      </c>
      <c r="C284" s="11"/>
    </row>
    <row r="285" spans="1:3">
      <c r="A285" s="16">
        <v>41640</v>
      </c>
      <c r="B285" s="11">
        <v>1.740707222914772</v>
      </c>
      <c r="C285" s="11"/>
    </row>
    <row r="286" spans="1:3">
      <c r="A286" s="16">
        <v>41671</v>
      </c>
      <c r="B286" s="11">
        <v>1.6206535430241447</v>
      </c>
      <c r="C286" s="11"/>
    </row>
    <row r="287" spans="1:3">
      <c r="A287" s="16">
        <v>41699</v>
      </c>
      <c r="B287" s="11">
        <v>1.6569367131364945</v>
      </c>
      <c r="C287" s="11"/>
    </row>
    <row r="288" spans="1:3">
      <c r="A288" s="16">
        <v>41730</v>
      </c>
      <c r="B288" s="11">
        <v>1.6250036071314546</v>
      </c>
      <c r="C288" s="11"/>
    </row>
    <row r="289" spans="1:3">
      <c r="A289" s="16">
        <v>41760</v>
      </c>
      <c r="B289" s="11">
        <v>1.6615174285663912</v>
      </c>
      <c r="C289" s="11"/>
    </row>
    <row r="290" spans="1:3">
      <c r="A290" s="16">
        <v>41791</v>
      </c>
      <c r="B290" s="11">
        <v>1.7398490991236941</v>
      </c>
      <c r="C290" s="11"/>
    </row>
    <row r="291" spans="1:3">
      <c r="A291" s="16">
        <v>41821</v>
      </c>
      <c r="B291" s="11">
        <v>1.7266442779090148</v>
      </c>
      <c r="C291" s="11"/>
    </row>
    <row r="292" spans="1:3">
      <c r="A292" s="16">
        <v>41852</v>
      </c>
      <c r="B292" s="11">
        <v>1.708704806050156</v>
      </c>
      <c r="C292" s="11"/>
    </row>
    <row r="293" spans="1:3">
      <c r="A293" s="16">
        <v>41883</v>
      </c>
      <c r="B293" s="11">
        <v>1.7267872267141406</v>
      </c>
      <c r="C293" s="11"/>
    </row>
    <row r="294" spans="1:3">
      <c r="A294" s="16">
        <v>41913</v>
      </c>
      <c r="B294" s="11">
        <v>1.7355953379839473</v>
      </c>
      <c r="C294" s="11"/>
    </row>
    <row r="295" spans="1:3">
      <c r="A295" s="16">
        <v>41944</v>
      </c>
      <c r="B295" s="11">
        <v>1.67384663330109</v>
      </c>
      <c r="C295" s="11"/>
    </row>
    <row r="296" spans="1:3">
      <c r="A296" s="16">
        <v>41974</v>
      </c>
      <c r="B296" s="11">
        <v>1.836566586340185</v>
      </c>
      <c r="C296" s="11"/>
    </row>
    <row r="297" spans="1:3">
      <c r="A297" s="16">
        <v>42005</v>
      </c>
      <c r="B297" s="11">
        <v>1.8496493343811138</v>
      </c>
      <c r="C297" s="11"/>
    </row>
    <row r="298" spans="1:3">
      <c r="A298" s="16">
        <v>42036</v>
      </c>
      <c r="B298" s="11">
        <v>1.8954898873438843</v>
      </c>
      <c r="C298" s="11"/>
    </row>
    <row r="299" spans="1:3">
      <c r="A299" s="16">
        <v>42064</v>
      </c>
      <c r="B299" s="11">
        <v>1.8748325323784467</v>
      </c>
      <c r="C299" s="11"/>
    </row>
    <row r="300" spans="1:3">
      <c r="A300" s="16">
        <v>42095</v>
      </c>
      <c r="B300" s="11">
        <v>1.9594688439612162</v>
      </c>
      <c r="C300" s="11"/>
    </row>
    <row r="301" spans="1:3">
      <c r="A301" s="16">
        <v>42125</v>
      </c>
      <c r="B301" s="11">
        <v>2.0052217037245694</v>
      </c>
      <c r="C301" s="11"/>
    </row>
    <row r="302" spans="1:3">
      <c r="A302" s="16">
        <v>42156</v>
      </c>
      <c r="B302" s="11">
        <v>2.0069496302888599</v>
      </c>
      <c r="C302" s="11"/>
    </row>
    <row r="303" spans="1:3">
      <c r="A303" s="16">
        <v>42186</v>
      </c>
      <c r="B303" s="11">
        <v>2.0171760023021248</v>
      </c>
      <c r="C303" s="11"/>
    </row>
    <row r="304" spans="1:3">
      <c r="A304" s="16">
        <v>42217</v>
      </c>
      <c r="B304" s="11">
        <v>2.0119218517634723</v>
      </c>
      <c r="C304" s="11"/>
    </row>
    <row r="305" spans="1:3">
      <c r="A305" s="16">
        <v>42248</v>
      </c>
      <c r="B305" s="11">
        <v>2.0431648783384828</v>
      </c>
      <c r="C305" s="11"/>
    </row>
    <row r="306" spans="1:3">
      <c r="A306" s="16">
        <v>42278</v>
      </c>
      <c r="B306" s="11">
        <v>2.0580792990559704</v>
      </c>
      <c r="C306" s="11"/>
    </row>
    <row r="307" spans="1:3">
      <c r="A307" s="16">
        <v>42309</v>
      </c>
      <c r="B307" s="12">
        <v>2.0806952391518676</v>
      </c>
      <c r="C307" s="12"/>
    </row>
    <row r="308" spans="1:3">
      <c r="A308" s="16">
        <v>42339</v>
      </c>
      <c r="B308" s="11">
        <v>1.937258898110332</v>
      </c>
      <c r="C308" s="11"/>
    </row>
    <row r="309" spans="1:3">
      <c r="A309" s="16">
        <v>42370</v>
      </c>
      <c r="B309" s="11">
        <v>1.9253763236502657</v>
      </c>
      <c r="C309" s="11"/>
    </row>
    <row r="310" spans="1:3">
      <c r="A310" s="16">
        <v>42401</v>
      </c>
      <c r="B310" s="11">
        <v>1.8886414998193595</v>
      </c>
      <c r="C310" s="11"/>
    </row>
    <row r="311" spans="1:3">
      <c r="A311" s="16">
        <v>42430</v>
      </c>
      <c r="B311" s="11">
        <v>1.833655931824536</v>
      </c>
      <c r="C311" s="11"/>
    </row>
    <row r="312" spans="1:3">
      <c r="A312" s="16">
        <v>42461</v>
      </c>
      <c r="B312" s="11">
        <v>1.7793053899441629</v>
      </c>
      <c r="C312" s="11"/>
    </row>
    <row r="313" spans="1:3">
      <c r="A313" s="16">
        <v>42491</v>
      </c>
      <c r="B313" s="11">
        <v>1.7932931267061982</v>
      </c>
      <c r="C313" s="11"/>
    </row>
    <row r="314" spans="1:3">
      <c r="A314" s="16">
        <v>42522</v>
      </c>
      <c r="B314" s="11">
        <v>2.2467521736852185</v>
      </c>
    </row>
    <row r="315" spans="1:3">
      <c r="A315" s="16">
        <v>42552</v>
      </c>
      <c r="B315" s="11">
        <v>2.2105470538059988</v>
      </c>
      <c r="C315" s="11"/>
    </row>
    <row r="316" spans="1:3">
      <c r="A316" s="16">
        <v>42583</v>
      </c>
      <c r="B316" s="11">
        <v>2.1804520954937976</v>
      </c>
      <c r="C316" s="11"/>
    </row>
    <row r="317" spans="1:3">
      <c r="A317" s="16">
        <v>42614</v>
      </c>
      <c r="B317" s="11">
        <v>2.1452985687807793</v>
      </c>
      <c r="C317" s="11"/>
    </row>
    <row r="318" spans="1:3">
      <c r="A318" s="16">
        <v>42644</v>
      </c>
      <c r="B318" s="11">
        <v>2.0912712683535486</v>
      </c>
      <c r="C318" s="11"/>
    </row>
    <row r="319" spans="1:3">
      <c r="A319" s="16">
        <v>42675</v>
      </c>
      <c r="B319" s="11">
        <v>1.9997836854283726</v>
      </c>
      <c r="C319" s="11"/>
    </row>
    <row r="320" spans="1:3">
      <c r="A320" s="16">
        <v>42705</v>
      </c>
      <c r="B320" s="11">
        <v>2.1820531454481311</v>
      </c>
      <c r="C320" s="11"/>
    </row>
    <row r="321" spans="1:3">
      <c r="A321" s="16">
        <v>42736</v>
      </c>
      <c r="B321" s="11">
        <v>2.1928887599741551</v>
      </c>
      <c r="C321" s="11"/>
    </row>
    <row r="322" spans="1:3">
      <c r="A322" s="16">
        <v>42767</v>
      </c>
      <c r="B322" s="11">
        <v>2.1044425578150117</v>
      </c>
      <c r="C322" s="11"/>
    </row>
    <row r="323" spans="1:3">
      <c r="A323" s="16">
        <v>42795</v>
      </c>
      <c r="B323" s="11">
        <v>2.0753711333539355</v>
      </c>
      <c r="C323" s="11"/>
    </row>
    <row r="324" spans="1:3">
      <c r="A324" s="16">
        <v>42826</v>
      </c>
      <c r="B324" s="11">
        <v>2.0396377105990466</v>
      </c>
      <c r="C324" s="11"/>
    </row>
    <row r="325" spans="1:3">
      <c r="A325" s="16">
        <v>42856</v>
      </c>
      <c r="B325" s="11">
        <v>1.9646145762271681</v>
      </c>
      <c r="C325" s="11"/>
    </row>
    <row r="326" spans="1:3">
      <c r="A326" s="16">
        <v>42887</v>
      </c>
      <c r="B326" s="11">
        <v>1.5006424264544949</v>
      </c>
      <c r="C326" s="12"/>
    </row>
    <row r="327" spans="1:3">
      <c r="A327" s="16">
        <v>42917</v>
      </c>
      <c r="B327" s="11">
        <v>1.4854681141247985</v>
      </c>
      <c r="C327" s="12"/>
    </row>
    <row r="328" spans="1:3">
      <c r="A328" s="16">
        <v>42948</v>
      </c>
      <c r="B328" s="11">
        <v>1.437329549953396</v>
      </c>
      <c r="C328" s="12"/>
    </row>
    <row r="329" spans="1:3">
      <c r="A329" s="16">
        <v>42979</v>
      </c>
      <c r="B329" s="11">
        <v>1.3804882807373864</v>
      </c>
      <c r="C329" s="12"/>
    </row>
    <row r="330" spans="1:3">
      <c r="A330" s="16">
        <v>43009</v>
      </c>
      <c r="B330" s="11">
        <v>1.397895900284555</v>
      </c>
      <c r="C330" s="12"/>
    </row>
    <row r="331" spans="1:3">
      <c r="A331" s="16">
        <v>43040</v>
      </c>
      <c r="B331" s="11">
        <v>1.3795737122554272</v>
      </c>
      <c r="C331" s="12"/>
    </row>
    <row r="332" spans="1:3">
      <c r="A332" s="16">
        <v>43070</v>
      </c>
      <c r="B332" s="11">
        <v>1.3648024251620456</v>
      </c>
      <c r="C332" s="12"/>
    </row>
    <row r="333" spans="1:3">
      <c r="A333" s="16">
        <v>43101</v>
      </c>
      <c r="B333" s="11">
        <v>1.3406291063005096</v>
      </c>
      <c r="C333" s="12"/>
    </row>
    <row r="334" spans="1:3">
      <c r="A334" s="16">
        <v>43132</v>
      </c>
      <c r="B334" s="11">
        <v>1.3467242604214096</v>
      </c>
      <c r="C334" s="12"/>
    </row>
    <row r="335" spans="1:3">
      <c r="A335" s="16">
        <v>43160</v>
      </c>
      <c r="B335" s="11">
        <v>1.3324643796241955</v>
      </c>
      <c r="C335" s="12"/>
    </row>
    <row r="336" spans="1:3">
      <c r="A336" s="16">
        <v>43191</v>
      </c>
      <c r="B336" s="11">
        <v>1.3771252568155796</v>
      </c>
      <c r="C336" s="12"/>
    </row>
    <row r="337" spans="1:12">
      <c r="A337" s="16">
        <v>43221</v>
      </c>
      <c r="B337" s="11">
        <v>1.3764559786285562</v>
      </c>
      <c r="C337" s="12"/>
    </row>
    <row r="338" spans="1:12">
      <c r="A338" s="16">
        <v>43252</v>
      </c>
      <c r="B338" s="11">
        <v>1.4420180930443183</v>
      </c>
      <c r="C338" s="12"/>
    </row>
    <row r="339" spans="1:12">
      <c r="A339" s="16">
        <v>43282</v>
      </c>
      <c r="B339" s="11">
        <v>1.4433296859874432</v>
      </c>
      <c r="C339" s="12"/>
    </row>
    <row r="340" spans="1:12">
      <c r="A340" s="16">
        <v>43313</v>
      </c>
      <c r="B340" s="11">
        <v>1.4477635079220084</v>
      </c>
      <c r="C340" s="12"/>
    </row>
    <row r="341" spans="1:12">
      <c r="A341" s="16">
        <v>43344</v>
      </c>
      <c r="B341" s="11">
        <v>1.6511992318483926</v>
      </c>
      <c r="C341" s="12"/>
    </row>
    <row r="342" spans="1:12">
      <c r="A342" s="16">
        <v>43374</v>
      </c>
      <c r="B342" s="11">
        <v>1.6972716860559016</v>
      </c>
      <c r="C342" s="12"/>
    </row>
    <row r="343" spans="1:12">
      <c r="A343" s="16">
        <v>43405</v>
      </c>
      <c r="B343" s="12">
        <v>1.791446684535259</v>
      </c>
      <c r="C343" s="12"/>
      <c r="E343" s="67" t="s">
        <v>39</v>
      </c>
    </row>
    <row r="344" spans="1:12" s="57" customFormat="1" ht="24">
      <c r="A344" s="16">
        <v>43435</v>
      </c>
      <c r="B344" s="12">
        <v>1.7699600720967692</v>
      </c>
      <c r="C344" s="12"/>
      <c r="D344" s="6"/>
      <c r="E344" s="68" t="s">
        <v>45</v>
      </c>
      <c r="F344" s="47"/>
      <c r="G344" s="6"/>
      <c r="H344" s="6"/>
      <c r="I344" s="6"/>
      <c r="J344" s="6"/>
      <c r="K344" s="6"/>
      <c r="L344" s="6"/>
    </row>
    <row r="345" spans="1:12">
      <c r="A345" s="16">
        <v>43466</v>
      </c>
      <c r="B345" s="12">
        <v>1.8385445305221988</v>
      </c>
      <c r="C345" s="12"/>
    </row>
    <row r="346" spans="1:12">
      <c r="A346" s="16">
        <v>43497</v>
      </c>
      <c r="B346" s="12">
        <v>1.8630657696808792</v>
      </c>
      <c r="C346" s="12"/>
    </row>
    <row r="347" spans="1:12" s="57" customFormat="1">
      <c r="A347" s="16">
        <v>43525</v>
      </c>
      <c r="B347" s="12">
        <v>1.9103924429497832</v>
      </c>
      <c r="C347" s="12"/>
      <c r="D347" s="6"/>
      <c r="E347" s="6"/>
      <c r="F347" s="6"/>
      <c r="G347" s="6"/>
      <c r="H347" s="6"/>
      <c r="I347" s="6"/>
      <c r="J347" s="6"/>
      <c r="K347" s="6"/>
      <c r="L347" s="6"/>
    </row>
    <row r="348" spans="1:12">
      <c r="A348" s="16">
        <v>43556</v>
      </c>
      <c r="B348" s="12">
        <v>1.914774768189349</v>
      </c>
      <c r="C348" s="12"/>
      <c r="D348" s="57"/>
      <c r="E348" s="57"/>
      <c r="F348" s="57"/>
      <c r="G348" s="57"/>
      <c r="H348" s="57"/>
      <c r="I348" s="57"/>
      <c r="J348" s="57"/>
      <c r="K348" s="57"/>
      <c r="L348" s="57"/>
    </row>
    <row r="349" spans="1:12">
      <c r="A349" s="16">
        <v>43586</v>
      </c>
      <c r="B349" s="12">
        <v>1.9278408698346465</v>
      </c>
      <c r="C349" s="12"/>
    </row>
    <row r="350" spans="1:12" s="57" customFormat="1">
      <c r="A350" s="16">
        <v>43617</v>
      </c>
      <c r="B350" s="58">
        <v>1.9498681557146247</v>
      </c>
      <c r="C350" s="59"/>
      <c r="D350" s="6"/>
      <c r="E350" s="6"/>
      <c r="F350" s="6"/>
      <c r="G350" s="6"/>
      <c r="H350" s="6"/>
      <c r="I350" s="6"/>
      <c r="J350" s="6"/>
      <c r="K350" s="6"/>
      <c r="L350" s="6"/>
    </row>
    <row r="351" spans="1:12">
      <c r="A351" s="16">
        <v>43647</v>
      </c>
      <c r="B351" s="11">
        <v>2.0022401154099239</v>
      </c>
      <c r="C351" s="12"/>
      <c r="D351" s="57"/>
      <c r="E351" s="57"/>
      <c r="F351" s="57"/>
      <c r="G351" s="57"/>
      <c r="H351" s="57"/>
      <c r="I351" s="57"/>
      <c r="J351" s="57"/>
      <c r="K351" s="57"/>
      <c r="L351" s="57"/>
    </row>
    <row r="352" spans="1:12">
      <c r="A352" s="16">
        <v>43678</v>
      </c>
      <c r="B352" s="11">
        <v>2.0635191561814983</v>
      </c>
      <c r="C352" s="12"/>
    </row>
    <row r="353" spans="1:12" s="57" customFormat="1">
      <c r="A353" s="16">
        <v>43709</v>
      </c>
      <c r="B353" s="58">
        <v>1.985516657800825</v>
      </c>
      <c r="C353" s="59"/>
      <c r="D353" s="6"/>
      <c r="E353" s="6"/>
      <c r="F353" s="6"/>
      <c r="G353" s="6"/>
      <c r="H353" s="6"/>
      <c r="I353" s="6"/>
      <c r="J353" s="6"/>
      <c r="K353" s="6"/>
      <c r="L353" s="6"/>
    </row>
    <row r="354" spans="1:12">
      <c r="A354" s="16">
        <v>43739</v>
      </c>
      <c r="B354" s="11">
        <v>1.9685686252594141</v>
      </c>
      <c r="C354" s="12"/>
      <c r="D354" s="57"/>
      <c r="E354" s="57"/>
      <c r="F354" s="57"/>
      <c r="G354" s="57"/>
      <c r="H354" s="57"/>
      <c r="I354" s="57"/>
      <c r="J354" s="57"/>
      <c r="K354" s="57"/>
      <c r="L354" s="57"/>
    </row>
    <row r="355" spans="1:12">
      <c r="A355" s="16">
        <v>43770</v>
      </c>
      <c r="B355" s="11">
        <v>1.8480922291414477</v>
      </c>
      <c r="C355" s="12"/>
    </row>
    <row r="356" spans="1:12" s="57" customFormat="1">
      <c r="A356" s="16">
        <v>43800</v>
      </c>
      <c r="B356" s="58">
        <v>1.8388042685507759</v>
      </c>
      <c r="C356" s="59"/>
      <c r="D356" s="6"/>
      <c r="E356" s="6"/>
      <c r="F356" s="6"/>
      <c r="G356" s="6"/>
      <c r="H356" s="6"/>
      <c r="I356" s="6"/>
      <c r="J356" s="6"/>
      <c r="K356" s="6"/>
      <c r="L356" s="6"/>
    </row>
    <row r="357" spans="1:12">
      <c r="A357" s="16">
        <v>43831</v>
      </c>
      <c r="B357" s="11">
        <v>1.8537127775819502</v>
      </c>
      <c r="C357" s="12"/>
      <c r="D357" s="57"/>
      <c r="E357" s="57"/>
      <c r="F357" s="57"/>
      <c r="G357" s="57"/>
      <c r="H357" s="57"/>
      <c r="I357" s="57"/>
      <c r="J357" s="57"/>
      <c r="K357" s="57"/>
      <c r="L357" s="57"/>
    </row>
    <row r="358" spans="1:12">
      <c r="A358" s="16">
        <v>43862</v>
      </c>
      <c r="B358" s="11">
        <v>1.6020343650729332</v>
      </c>
      <c r="C358" s="12"/>
    </row>
    <row r="359" spans="1:12" s="57" customFormat="1">
      <c r="A359" s="16">
        <v>43891</v>
      </c>
      <c r="B359" s="58">
        <v>1.6188780242678107</v>
      </c>
      <c r="C359" s="59">
        <v>1.6188780242678107</v>
      </c>
      <c r="D359" s="6"/>
      <c r="E359" s="6"/>
      <c r="F359" s="6"/>
      <c r="G359" s="6"/>
      <c r="H359" s="6"/>
      <c r="I359" s="6"/>
      <c r="J359" s="6"/>
      <c r="K359" s="6"/>
      <c r="L359" s="6"/>
    </row>
    <row r="360" spans="1:12">
      <c r="A360" s="16">
        <v>43922</v>
      </c>
      <c r="B360" s="11"/>
      <c r="C360" s="12">
        <v>1.5957038221454742</v>
      </c>
      <c r="D360" s="57"/>
      <c r="E360" s="57"/>
      <c r="F360" s="57"/>
      <c r="G360" s="57"/>
      <c r="H360" s="57"/>
      <c r="I360" s="57"/>
      <c r="J360" s="57"/>
      <c r="K360" s="57"/>
      <c r="L360" s="57"/>
    </row>
    <row r="361" spans="1:12">
      <c r="A361" s="16">
        <v>43952</v>
      </c>
      <c r="B361" s="11"/>
      <c r="C361" s="12">
        <v>1.5725296200231376</v>
      </c>
    </row>
    <row r="362" spans="1:12" s="57" customFormat="1">
      <c r="A362" s="16">
        <v>43983</v>
      </c>
      <c r="B362" s="58"/>
      <c r="C362" s="59">
        <v>1.5493554179008009</v>
      </c>
      <c r="D362" s="6"/>
      <c r="E362" s="6"/>
      <c r="F362" s="6"/>
      <c r="G362" s="6"/>
      <c r="H362" s="6"/>
      <c r="I362" s="6"/>
      <c r="J362" s="6"/>
      <c r="K362" s="6"/>
      <c r="L362" s="6"/>
    </row>
    <row r="363" spans="1:12">
      <c r="A363" s="16">
        <v>44013</v>
      </c>
      <c r="B363" s="11"/>
      <c r="C363" s="12">
        <v>1.3284439755135424</v>
      </c>
      <c r="D363" s="57"/>
      <c r="E363" s="57"/>
      <c r="F363" s="57"/>
      <c r="G363" s="57"/>
      <c r="H363" s="57"/>
      <c r="I363" s="57"/>
      <c r="J363" s="57"/>
      <c r="K363" s="57"/>
      <c r="L363" s="57"/>
    </row>
    <row r="364" spans="1:12">
      <c r="A364" s="16">
        <v>44044</v>
      </c>
      <c r="B364" s="11"/>
      <c r="C364" s="12">
        <v>1.1075325331262837</v>
      </c>
    </row>
    <row r="365" spans="1:12" s="57" customFormat="1">
      <c r="A365" s="16">
        <v>44075</v>
      </c>
      <c r="B365" s="58"/>
      <c r="C365" s="59">
        <v>0.88662109073902506</v>
      </c>
      <c r="D365" s="6"/>
      <c r="E365" s="6"/>
      <c r="F365" s="6"/>
      <c r="G365" s="6"/>
      <c r="H365" s="6"/>
      <c r="I365" s="6"/>
      <c r="J365" s="6"/>
      <c r="K365" s="6"/>
      <c r="L365" s="6"/>
    </row>
    <row r="366" spans="1:12">
      <c r="A366" s="16">
        <v>44105</v>
      </c>
      <c r="B366" s="11"/>
      <c r="C366" s="12">
        <v>0.52714991683812829</v>
      </c>
      <c r="D366" s="57"/>
      <c r="E366" s="57"/>
      <c r="F366" s="57"/>
      <c r="G366" s="57"/>
      <c r="H366" s="57"/>
      <c r="I366" s="57"/>
      <c r="J366" s="57"/>
      <c r="K366" s="57"/>
      <c r="L366" s="57"/>
    </row>
    <row r="367" spans="1:12">
      <c r="A367" s="16">
        <v>44136</v>
      </c>
      <c r="B367" s="11"/>
      <c r="C367" s="12">
        <v>0.16767874293723162</v>
      </c>
    </row>
    <row r="368" spans="1:12" s="57" customFormat="1">
      <c r="A368" s="16">
        <v>44166</v>
      </c>
      <c r="B368" s="58"/>
      <c r="C368" s="59">
        <v>-0.19179243096366511</v>
      </c>
      <c r="D368" s="6"/>
      <c r="E368" s="6"/>
      <c r="F368" s="6"/>
      <c r="G368" s="6"/>
      <c r="H368" s="6"/>
      <c r="I368" s="6"/>
      <c r="J368" s="6"/>
      <c r="K368" s="6"/>
      <c r="L368" s="6"/>
    </row>
    <row r="369" spans="1:12">
      <c r="A369" s="16">
        <v>44197</v>
      </c>
      <c r="B369" s="11"/>
      <c r="C369" s="12">
        <v>-0.47283830774415309</v>
      </c>
      <c r="D369" s="57"/>
      <c r="E369" t="s">
        <v>60</v>
      </c>
      <c r="F369" s="57"/>
      <c r="G369" s="57"/>
      <c r="H369" s="57"/>
      <c r="I369" s="57"/>
      <c r="J369" s="57"/>
      <c r="K369" s="57"/>
      <c r="L369" s="57"/>
    </row>
    <row r="370" spans="1:12">
      <c r="A370" s="16">
        <v>44228</v>
      </c>
      <c r="B370" s="11"/>
      <c r="C370" s="12">
        <v>-0.75388418452464112</v>
      </c>
    </row>
    <row r="371" spans="1:12">
      <c r="A371" s="16">
        <v>44256</v>
      </c>
      <c r="B371" s="58"/>
      <c r="C371" s="59">
        <v>-1.0349300613051291</v>
      </c>
    </row>
    <row r="372" spans="1:12">
      <c r="A372" s="16">
        <v>44287</v>
      </c>
      <c r="B372" s="11"/>
      <c r="C372" s="12">
        <v>-1.4450891789809326</v>
      </c>
    </row>
    <row r="373" spans="1:12">
      <c r="A373" s="16">
        <v>44317</v>
      </c>
      <c r="B373" s="11"/>
      <c r="C373" s="12">
        <v>-1.8552482966567359</v>
      </c>
    </row>
    <row r="374" spans="1:12">
      <c r="A374" s="16">
        <v>44348</v>
      </c>
      <c r="B374" s="58"/>
      <c r="C374" s="59">
        <v>-2.2654074143325391</v>
      </c>
    </row>
    <row r="375" spans="1:12">
      <c r="A375" s="16">
        <v>44378</v>
      </c>
      <c r="C375" s="1">
        <v>-2.4863337276904853</v>
      </c>
    </row>
    <row r="376" spans="1:12">
      <c r="A376" s="16">
        <v>44409</v>
      </c>
      <c r="C376" s="1">
        <v>-2.707260041048432</v>
      </c>
    </row>
    <row r="377" spans="1:12">
      <c r="A377" s="16">
        <v>44440</v>
      </c>
      <c r="C377" s="1">
        <v>-2.9281863544063786</v>
      </c>
    </row>
    <row r="378" spans="1:12">
      <c r="A378" s="16">
        <v>44470</v>
      </c>
      <c r="C378" s="1">
        <v>-2.8198329398905617</v>
      </c>
    </row>
    <row r="379" spans="1:12">
      <c r="A379" s="16">
        <v>44501</v>
      </c>
      <c r="C379" s="1">
        <v>-2.7114795253747452</v>
      </c>
    </row>
    <row r="380" spans="1:12">
      <c r="A380" s="16">
        <v>44531</v>
      </c>
      <c r="C380" s="1">
        <v>-2.6031261108589288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9"/>
  <sheetViews>
    <sheetView showGridLines="0" zoomScaleNormal="100" workbookViewId="0">
      <pane xSplit="1" ySplit="1" topLeftCell="B347" activePane="bottomRight" state="frozen"/>
      <selection activeCell="C258" sqref="C258"/>
      <selection pane="topRight" activeCell="C258" sqref="C258"/>
      <selection pane="bottomLeft" activeCell="C258" sqref="C258"/>
      <selection pane="bottomRight" activeCell="C258" sqref="C258"/>
    </sheetView>
  </sheetViews>
  <sheetFormatPr baseColWidth="10" defaultRowHeight="15"/>
  <cols>
    <col min="1" max="1" width="11.42578125" style="1"/>
    <col min="2" max="2" width="20.28515625" style="1" bestFit="1" customWidth="1"/>
    <col min="3" max="3" width="20.28515625" style="1" customWidth="1"/>
    <col min="4" max="16384" width="11.42578125" style="1"/>
  </cols>
  <sheetData>
    <row r="1" spans="1:3">
      <c r="A1" s="2" t="s">
        <v>0</v>
      </c>
      <c r="B1" s="5"/>
      <c r="C1" s="63" t="s">
        <v>38</v>
      </c>
    </row>
    <row r="2" spans="1:3">
      <c r="A2" s="27">
        <v>33025</v>
      </c>
      <c r="B2" s="4"/>
      <c r="C2" s="10"/>
    </row>
    <row r="3" spans="1:3">
      <c r="A3" s="27">
        <v>33055</v>
      </c>
      <c r="B3" s="4"/>
      <c r="C3" s="10"/>
    </row>
    <row r="4" spans="1:3">
      <c r="A4" s="27">
        <v>33086</v>
      </c>
      <c r="B4" s="4"/>
      <c r="C4" s="10"/>
    </row>
    <row r="5" spans="1:3">
      <c r="A5" s="27">
        <v>33117</v>
      </c>
      <c r="B5" s="4"/>
      <c r="C5" s="10"/>
    </row>
    <row r="6" spans="1:3">
      <c r="A6" s="27">
        <v>33147</v>
      </c>
      <c r="B6" s="4"/>
      <c r="C6" s="10"/>
    </row>
    <row r="7" spans="1:3">
      <c r="A7" s="27">
        <v>33178</v>
      </c>
      <c r="B7" s="4"/>
      <c r="C7" s="10"/>
    </row>
    <row r="8" spans="1:3">
      <c r="A8" s="27">
        <v>33208</v>
      </c>
      <c r="B8" s="4"/>
      <c r="C8" s="10"/>
    </row>
    <row r="9" spans="1:3">
      <c r="A9" s="27">
        <v>33239</v>
      </c>
      <c r="B9" s="4"/>
      <c r="C9" s="10"/>
    </row>
    <row r="10" spans="1:3">
      <c r="A10" s="27">
        <v>33270</v>
      </c>
      <c r="B10" s="4"/>
      <c r="C10" s="10"/>
    </row>
    <row r="11" spans="1:3">
      <c r="A11" s="27">
        <v>33298</v>
      </c>
      <c r="B11" s="4"/>
      <c r="C11" s="10"/>
    </row>
    <row r="12" spans="1:3">
      <c r="A12" s="27">
        <v>33329</v>
      </c>
      <c r="B12" s="4"/>
      <c r="C12" s="10"/>
    </row>
    <row r="13" spans="1:3">
      <c r="A13" s="27">
        <v>33359</v>
      </c>
      <c r="B13" s="4"/>
      <c r="C13" s="10"/>
    </row>
    <row r="14" spans="1:3">
      <c r="A14" s="27">
        <v>33390</v>
      </c>
      <c r="B14" s="4">
        <v>-9.4860830738648598</v>
      </c>
      <c r="C14" s="10"/>
    </row>
    <row r="15" spans="1:3">
      <c r="A15" s="27">
        <v>33420</v>
      </c>
      <c r="B15" s="4">
        <v>-9.2072117119604719</v>
      </c>
      <c r="C15" s="10"/>
    </row>
    <row r="16" spans="1:3">
      <c r="A16" s="27">
        <v>33451</v>
      </c>
      <c r="B16" s="4">
        <v>-10.755864669154736</v>
      </c>
      <c r="C16" s="10"/>
    </row>
    <row r="17" spans="1:3">
      <c r="A17" s="27">
        <v>33482</v>
      </c>
      <c r="B17" s="4">
        <v>-10.254968769867091</v>
      </c>
      <c r="C17" s="10"/>
    </row>
    <row r="18" spans="1:3">
      <c r="A18" s="27">
        <v>33512</v>
      </c>
      <c r="B18" s="4">
        <v>-9.1036625629118628</v>
      </c>
      <c r="C18" s="10"/>
    </row>
    <row r="19" spans="1:3">
      <c r="A19" s="27">
        <v>33543</v>
      </c>
      <c r="B19" s="4">
        <v>-8.6704133267930246</v>
      </c>
      <c r="C19" s="10"/>
    </row>
    <row r="20" spans="1:3">
      <c r="A20" s="27">
        <v>33573</v>
      </c>
      <c r="B20" s="4">
        <v>-6.5156476227956279</v>
      </c>
      <c r="C20" s="10"/>
    </row>
    <row r="21" spans="1:3">
      <c r="A21" s="27">
        <v>33604</v>
      </c>
      <c r="B21" s="4">
        <v>-7.3688164912884986</v>
      </c>
      <c r="C21" s="10"/>
    </row>
    <row r="22" spans="1:3">
      <c r="A22" s="27">
        <v>33635</v>
      </c>
      <c r="B22" s="4">
        <v>-6.191183772272046</v>
      </c>
      <c r="C22" s="10"/>
    </row>
    <row r="23" spans="1:3">
      <c r="A23" s="27">
        <v>33664</v>
      </c>
      <c r="B23" s="4">
        <v>-3.737984875118594</v>
      </c>
      <c r="C23" s="10"/>
    </row>
    <row r="24" spans="1:3">
      <c r="A24" s="27">
        <v>33695</v>
      </c>
      <c r="B24" s="4">
        <v>-2.0922673901864197</v>
      </c>
      <c r="C24" s="10"/>
    </row>
    <row r="25" spans="1:3">
      <c r="A25" s="27">
        <v>33725</v>
      </c>
      <c r="B25" s="4">
        <v>-1.9149436341739268</v>
      </c>
      <c r="C25" s="10"/>
    </row>
    <row r="26" spans="1:3">
      <c r="A26" s="27">
        <v>33756</v>
      </c>
      <c r="B26" s="4">
        <v>-1.2107563745883065</v>
      </c>
      <c r="C26" s="10"/>
    </row>
    <row r="27" spans="1:3">
      <c r="A27" s="27">
        <v>33786</v>
      </c>
      <c r="B27" s="4">
        <v>-1.3378765613178967</v>
      </c>
      <c r="C27" s="10"/>
    </row>
    <row r="28" spans="1:3">
      <c r="A28" s="27">
        <v>33817</v>
      </c>
      <c r="B28" s="4">
        <v>0.50264432919462365</v>
      </c>
      <c r="C28" s="10"/>
    </row>
    <row r="29" spans="1:3">
      <c r="A29" s="27">
        <v>33848</v>
      </c>
      <c r="B29" s="4">
        <v>1.562752751436336</v>
      </c>
      <c r="C29" s="10"/>
    </row>
    <row r="30" spans="1:3">
      <c r="A30" s="27">
        <v>33878</v>
      </c>
      <c r="B30" s="4">
        <v>3.3628064465276886</v>
      </c>
      <c r="C30" s="10"/>
    </row>
    <row r="31" spans="1:3">
      <c r="A31" s="27">
        <v>33909</v>
      </c>
      <c r="B31" s="4">
        <v>6.0042554586745789</v>
      </c>
      <c r="C31" s="10"/>
    </row>
    <row r="32" spans="1:3">
      <c r="A32" s="27">
        <v>33939</v>
      </c>
      <c r="B32" s="4">
        <v>8.6852952510556811</v>
      </c>
      <c r="C32" s="10"/>
    </row>
    <row r="33" spans="1:3">
      <c r="A33" s="27">
        <v>33970</v>
      </c>
      <c r="B33" s="4">
        <v>10.859940542229097</v>
      </c>
      <c r="C33" s="10"/>
    </row>
    <row r="34" spans="1:3">
      <c r="A34" s="27">
        <v>34001</v>
      </c>
      <c r="B34" s="4">
        <v>12.947815065383539</v>
      </c>
      <c r="C34" s="10"/>
    </row>
    <row r="35" spans="1:3">
      <c r="A35" s="27">
        <v>34029</v>
      </c>
      <c r="B35" s="4">
        <v>15.38399747990702</v>
      </c>
      <c r="C35" s="10"/>
    </row>
    <row r="36" spans="1:3">
      <c r="A36" s="27">
        <v>34060</v>
      </c>
      <c r="B36" s="4">
        <v>17.072850179253685</v>
      </c>
      <c r="C36" s="10"/>
    </row>
    <row r="37" spans="1:3">
      <c r="A37" s="27">
        <v>34090</v>
      </c>
      <c r="B37" s="4">
        <v>20.690453035259182</v>
      </c>
      <c r="C37" s="10"/>
    </row>
    <row r="38" spans="1:3">
      <c r="A38" s="27">
        <v>34121</v>
      </c>
      <c r="B38" s="4">
        <v>22.861036544961678</v>
      </c>
      <c r="C38" s="10"/>
    </row>
    <row r="39" spans="1:3">
      <c r="A39" s="27">
        <v>34151</v>
      </c>
      <c r="B39" s="4">
        <v>24.96235689955677</v>
      </c>
      <c r="C39" s="10"/>
    </row>
    <row r="40" spans="1:3">
      <c r="A40" s="27">
        <v>34182</v>
      </c>
      <c r="B40" s="4">
        <v>25.266433250077736</v>
      </c>
      <c r="C40" s="10"/>
    </row>
    <row r="41" spans="1:3">
      <c r="A41" s="27">
        <v>34213</v>
      </c>
      <c r="B41" s="4">
        <v>25.09689069399823</v>
      </c>
      <c r="C41" s="10"/>
    </row>
    <row r="42" spans="1:3">
      <c r="A42" s="27">
        <v>34243</v>
      </c>
      <c r="B42" s="4">
        <v>25.01162766414491</v>
      </c>
      <c r="C42" s="10"/>
    </row>
    <row r="43" spans="1:3">
      <c r="A43" s="27">
        <v>34274</v>
      </c>
      <c r="B43" s="4">
        <v>24.475183200784102</v>
      </c>
      <c r="C43" s="10"/>
    </row>
    <row r="44" spans="1:3">
      <c r="A44" s="27">
        <v>34304</v>
      </c>
      <c r="B44" s="4">
        <v>24.022890232300973</v>
      </c>
      <c r="C44" s="10"/>
    </row>
    <row r="45" spans="1:3">
      <c r="A45" s="27">
        <v>34335</v>
      </c>
      <c r="B45" s="4">
        <v>24.948706289236888</v>
      </c>
      <c r="C45" s="10"/>
    </row>
    <row r="46" spans="1:3">
      <c r="A46" s="27">
        <v>34366</v>
      </c>
      <c r="B46" s="4">
        <v>23.860153072531752</v>
      </c>
      <c r="C46" s="10"/>
    </row>
    <row r="47" spans="1:3">
      <c r="A47" s="27">
        <v>34394</v>
      </c>
      <c r="B47" s="4">
        <v>21.393941688738295</v>
      </c>
      <c r="C47" s="10"/>
    </row>
    <row r="48" spans="1:3">
      <c r="A48" s="27">
        <v>34425</v>
      </c>
      <c r="B48" s="4">
        <v>20.825501290431838</v>
      </c>
      <c r="C48" s="10"/>
    </row>
    <row r="49" spans="1:3">
      <c r="A49" s="27">
        <v>34455</v>
      </c>
      <c r="B49" s="4">
        <v>19.364998854078408</v>
      </c>
      <c r="C49" s="10"/>
    </row>
    <row r="50" spans="1:3">
      <c r="A50" s="27">
        <v>34486</v>
      </c>
      <c r="B50" s="4">
        <v>18.644581676004268</v>
      </c>
      <c r="C50" s="10"/>
    </row>
    <row r="51" spans="1:3">
      <c r="A51" s="27">
        <v>34516</v>
      </c>
      <c r="B51" s="4">
        <v>18.409123146696714</v>
      </c>
      <c r="C51" s="10"/>
    </row>
    <row r="52" spans="1:3">
      <c r="A52" s="27">
        <v>34547</v>
      </c>
      <c r="B52" s="4">
        <v>19.180646514234855</v>
      </c>
      <c r="C52" s="10"/>
    </row>
    <row r="53" spans="1:3">
      <c r="A53" s="27">
        <v>34578</v>
      </c>
      <c r="B53" s="4">
        <v>20.019449023927272</v>
      </c>
      <c r="C53" s="10"/>
    </row>
    <row r="54" spans="1:3">
      <c r="A54" s="27">
        <v>34608</v>
      </c>
      <c r="B54" s="4">
        <v>19.003730001099495</v>
      </c>
      <c r="C54" s="10"/>
    </row>
    <row r="55" spans="1:3">
      <c r="A55" s="27">
        <v>34639</v>
      </c>
      <c r="B55" s="4">
        <v>18.680113452091064</v>
      </c>
      <c r="C55" s="10"/>
    </row>
    <row r="56" spans="1:3">
      <c r="A56" s="27">
        <v>34669</v>
      </c>
      <c r="B56" s="4">
        <v>17.235057784193675</v>
      </c>
      <c r="C56" s="10"/>
    </row>
    <row r="57" spans="1:3">
      <c r="A57" s="27">
        <v>34700</v>
      </c>
      <c r="B57" s="4">
        <v>18.797887690122963</v>
      </c>
      <c r="C57" s="10"/>
    </row>
    <row r="58" spans="1:3">
      <c r="A58" s="27">
        <v>34731</v>
      </c>
      <c r="B58" s="4">
        <v>18.850449716385675</v>
      </c>
      <c r="C58" s="10"/>
    </row>
    <row r="59" spans="1:3">
      <c r="A59" s="27">
        <v>34759</v>
      </c>
      <c r="B59" s="4">
        <v>20.097724736785061</v>
      </c>
      <c r="C59" s="10"/>
    </row>
    <row r="60" spans="1:3">
      <c r="A60" s="27">
        <v>34790</v>
      </c>
      <c r="B60" s="4">
        <v>19.504786530289977</v>
      </c>
      <c r="C60" s="10"/>
    </row>
    <row r="61" spans="1:3">
      <c r="A61" s="27">
        <v>34820</v>
      </c>
      <c r="B61" s="4">
        <v>19.521266737538092</v>
      </c>
      <c r="C61" s="10"/>
    </row>
    <row r="62" spans="1:3">
      <c r="A62" s="27">
        <v>34851</v>
      </c>
      <c r="B62" s="4">
        <v>19.87144083144825</v>
      </c>
      <c r="C62" s="10"/>
    </row>
    <row r="63" spans="1:3">
      <c r="A63" s="27">
        <v>34881</v>
      </c>
      <c r="B63" s="4">
        <v>18.893369174090214</v>
      </c>
      <c r="C63" s="10"/>
    </row>
    <row r="64" spans="1:3">
      <c r="A64" s="27">
        <v>34912</v>
      </c>
      <c r="B64" s="4">
        <v>18.928850353929572</v>
      </c>
      <c r="C64" s="10"/>
    </row>
    <row r="65" spans="1:3">
      <c r="A65" s="27">
        <v>34943</v>
      </c>
      <c r="B65" s="4">
        <v>17.999543541309482</v>
      </c>
      <c r="C65" s="10"/>
    </row>
    <row r="66" spans="1:3">
      <c r="A66" s="27">
        <v>34973</v>
      </c>
      <c r="B66" s="4">
        <v>17.928226826790361</v>
      </c>
      <c r="C66" s="10"/>
    </row>
    <row r="67" spans="1:3">
      <c r="A67" s="27">
        <v>35004</v>
      </c>
      <c r="B67" s="4">
        <v>16.704932897893499</v>
      </c>
      <c r="C67" s="10"/>
    </row>
    <row r="68" spans="1:3">
      <c r="A68" s="27">
        <v>35034</v>
      </c>
      <c r="B68" s="4">
        <v>16.410484176947236</v>
      </c>
      <c r="C68" s="10"/>
    </row>
    <row r="69" spans="1:3">
      <c r="A69" s="27">
        <v>35065</v>
      </c>
      <c r="B69" s="4">
        <v>15.047500711972539</v>
      </c>
      <c r="C69" s="10"/>
    </row>
    <row r="70" spans="1:3">
      <c r="A70" s="27">
        <v>35096</v>
      </c>
      <c r="B70" s="4">
        <v>13.860038536146725</v>
      </c>
      <c r="C70" s="10"/>
    </row>
    <row r="71" spans="1:3">
      <c r="A71" s="27">
        <v>35125</v>
      </c>
      <c r="B71" s="4">
        <v>12.794581984113428</v>
      </c>
      <c r="C71" s="10"/>
    </row>
    <row r="72" spans="1:3">
      <c r="A72" s="27">
        <v>35156</v>
      </c>
      <c r="B72" s="4">
        <v>11.887151767805882</v>
      </c>
      <c r="C72" s="10"/>
    </row>
    <row r="73" spans="1:3">
      <c r="A73" s="27">
        <v>35186</v>
      </c>
      <c r="B73" s="4">
        <v>11.232920225680076</v>
      </c>
      <c r="C73" s="10"/>
    </row>
    <row r="74" spans="1:3">
      <c r="A74" s="27">
        <v>35217</v>
      </c>
      <c r="B74" s="4">
        <v>10.113174251965805</v>
      </c>
      <c r="C74" s="10"/>
    </row>
    <row r="75" spans="1:3">
      <c r="A75" s="27">
        <v>35247</v>
      </c>
      <c r="B75" s="4">
        <v>8.6092250226679887</v>
      </c>
      <c r="C75" s="10"/>
    </row>
    <row r="76" spans="1:3">
      <c r="A76" s="27">
        <v>35278</v>
      </c>
      <c r="B76" s="4">
        <v>6.4946349585228713</v>
      </c>
      <c r="C76" s="10"/>
    </row>
    <row r="77" spans="1:3">
      <c r="A77" s="27">
        <v>35309</v>
      </c>
      <c r="B77" s="4">
        <v>4.7164958356921582</v>
      </c>
      <c r="C77" s="10"/>
    </row>
    <row r="78" spans="1:3">
      <c r="A78" s="27">
        <v>35339</v>
      </c>
      <c r="B78" s="4">
        <v>2.5703343244975363</v>
      </c>
      <c r="C78" s="10"/>
    </row>
    <row r="79" spans="1:3">
      <c r="A79" s="27">
        <v>35370</v>
      </c>
      <c r="B79" s="4">
        <v>2.2768928327571158</v>
      </c>
      <c r="C79" s="10"/>
    </row>
    <row r="80" spans="1:3">
      <c r="A80" s="27">
        <v>35400</v>
      </c>
      <c r="B80" s="4">
        <v>2.9813346269995877</v>
      </c>
      <c r="C80" s="10"/>
    </row>
    <row r="81" spans="1:3">
      <c r="A81" s="27">
        <v>35431</v>
      </c>
      <c r="B81" s="4">
        <v>3.2853834909026824</v>
      </c>
      <c r="C81" s="10"/>
    </row>
    <row r="82" spans="1:3">
      <c r="A82" s="27">
        <v>35462</v>
      </c>
      <c r="B82" s="4">
        <v>4.2557008325744716</v>
      </c>
      <c r="C82" s="10"/>
    </row>
    <row r="83" spans="1:3">
      <c r="A83" s="27">
        <v>35490</v>
      </c>
      <c r="B83" s="4">
        <v>3.9054284428419184</v>
      </c>
      <c r="C83" s="10"/>
    </row>
    <row r="84" spans="1:3">
      <c r="A84" s="27">
        <v>35521</v>
      </c>
      <c r="B84" s="4">
        <v>3.6431026116114484</v>
      </c>
      <c r="C84" s="10"/>
    </row>
    <row r="85" spans="1:3">
      <c r="A85" s="27">
        <v>35551</v>
      </c>
      <c r="B85" s="4">
        <v>3.7197903167862201</v>
      </c>
      <c r="C85" s="10"/>
    </row>
    <row r="86" spans="1:3">
      <c r="A86" s="27">
        <v>35582</v>
      </c>
      <c r="B86" s="4">
        <v>5.1595956905880147</v>
      </c>
      <c r="C86" s="10"/>
    </row>
    <row r="87" spans="1:3">
      <c r="A87" s="27">
        <v>35612</v>
      </c>
      <c r="B87" s="4">
        <v>5.4249338482450282</v>
      </c>
      <c r="C87" s="10"/>
    </row>
    <row r="88" spans="1:3">
      <c r="A88" s="27">
        <v>35643</v>
      </c>
      <c r="B88" s="4">
        <v>5.9770848134029553</v>
      </c>
      <c r="C88" s="10"/>
    </row>
    <row r="89" spans="1:3">
      <c r="A89" s="27">
        <v>35674</v>
      </c>
      <c r="B89" s="4">
        <v>7.3604756873060451</v>
      </c>
      <c r="C89" s="10"/>
    </row>
    <row r="90" spans="1:3">
      <c r="A90" s="27">
        <v>35704</v>
      </c>
      <c r="B90" s="4">
        <v>9.4508964600044099</v>
      </c>
      <c r="C90" s="10"/>
    </row>
    <row r="91" spans="1:3">
      <c r="A91" s="27">
        <v>35735</v>
      </c>
      <c r="B91" s="4">
        <v>9.5813990432088261</v>
      </c>
      <c r="C91" s="10"/>
    </row>
    <row r="92" spans="1:3">
      <c r="A92" s="27">
        <v>35765</v>
      </c>
      <c r="B92" s="4">
        <v>9.0611456747968777</v>
      </c>
      <c r="C92" s="10"/>
    </row>
    <row r="93" spans="1:3">
      <c r="A93" s="27">
        <v>35796</v>
      </c>
      <c r="B93" s="4">
        <v>9.5542336892412649</v>
      </c>
      <c r="C93" s="10"/>
    </row>
    <row r="94" spans="1:3">
      <c r="A94" s="27">
        <v>35827</v>
      </c>
      <c r="B94" s="4">
        <v>8.9810276967140048</v>
      </c>
      <c r="C94" s="10"/>
    </row>
    <row r="95" spans="1:3">
      <c r="A95" s="27">
        <v>35855</v>
      </c>
      <c r="B95" s="4">
        <v>7.9679908257201504</v>
      </c>
      <c r="C95" s="10"/>
    </row>
    <row r="96" spans="1:3">
      <c r="A96" s="27">
        <v>35886</v>
      </c>
      <c r="B96" s="4">
        <v>7.3868606427702543</v>
      </c>
      <c r="C96" s="10"/>
    </row>
    <row r="97" spans="1:3">
      <c r="A97" s="27">
        <v>35916</v>
      </c>
      <c r="B97" s="4">
        <v>7.3712085268160754</v>
      </c>
      <c r="C97" s="10"/>
    </row>
    <row r="98" spans="1:3">
      <c r="A98" s="27">
        <v>35947</v>
      </c>
      <c r="B98" s="4">
        <v>4.1374503732370282</v>
      </c>
      <c r="C98" s="10"/>
    </row>
    <row r="99" spans="1:3">
      <c r="A99" s="27">
        <v>35977</v>
      </c>
      <c r="B99" s="4">
        <v>3.8381223403493925</v>
      </c>
      <c r="C99" s="10"/>
    </row>
    <row r="100" spans="1:3">
      <c r="A100" s="27">
        <v>36008</v>
      </c>
      <c r="B100" s="4">
        <v>3.7538543692071435</v>
      </c>
      <c r="C100" s="10"/>
    </row>
    <row r="101" spans="1:3">
      <c r="A101" s="27">
        <v>36039</v>
      </c>
      <c r="B101" s="4">
        <v>2.9427500257591443</v>
      </c>
      <c r="C101" s="10"/>
    </row>
    <row r="102" spans="1:3">
      <c r="A102" s="27">
        <v>36069</v>
      </c>
      <c r="B102" s="4">
        <v>-0.1937038205353403</v>
      </c>
      <c r="C102" s="10"/>
    </row>
    <row r="103" spans="1:3">
      <c r="A103" s="27">
        <v>36100</v>
      </c>
      <c r="B103" s="4">
        <v>-1.8834548355211145</v>
      </c>
      <c r="C103" s="10"/>
    </row>
    <row r="104" spans="1:3">
      <c r="A104" s="27">
        <v>36130</v>
      </c>
      <c r="B104" s="4">
        <v>-5.1958579662135129</v>
      </c>
      <c r="C104" s="10"/>
    </row>
    <row r="105" spans="1:3">
      <c r="A105" s="27">
        <v>36161</v>
      </c>
      <c r="B105" s="4">
        <v>-7.239373052036246</v>
      </c>
      <c r="C105" s="10"/>
    </row>
    <row r="106" spans="1:3">
      <c r="A106" s="27">
        <v>36192</v>
      </c>
      <c r="B106" s="4">
        <v>-8.3951182449388142</v>
      </c>
      <c r="C106" s="10"/>
    </row>
    <row r="107" spans="1:3">
      <c r="A107" s="27">
        <v>36220</v>
      </c>
      <c r="B107" s="4">
        <v>-8.2593344384661815</v>
      </c>
      <c r="C107" s="10"/>
    </row>
    <row r="108" spans="1:3">
      <c r="A108" s="27">
        <v>36251</v>
      </c>
      <c r="B108" s="4">
        <v>-8.1182287796336183</v>
      </c>
      <c r="C108" s="10"/>
    </row>
    <row r="109" spans="1:3">
      <c r="A109" s="27">
        <v>36281</v>
      </c>
      <c r="B109" s="4">
        <v>-9.22406479341692</v>
      </c>
      <c r="C109" s="10"/>
    </row>
    <row r="110" spans="1:3">
      <c r="A110" s="27">
        <v>36312</v>
      </c>
      <c r="B110" s="4">
        <v>-9.5587160081456961</v>
      </c>
      <c r="C110" s="10"/>
    </row>
    <row r="111" spans="1:3">
      <c r="A111" s="27">
        <v>36342</v>
      </c>
      <c r="B111" s="4">
        <v>-10.198688337702377</v>
      </c>
      <c r="C111" s="10"/>
    </row>
    <row r="112" spans="1:3">
      <c r="A112" s="27">
        <v>36373</v>
      </c>
      <c r="B112" s="4">
        <v>-12.479541276220585</v>
      </c>
      <c r="C112" s="10"/>
    </row>
    <row r="113" spans="1:3">
      <c r="A113" s="27">
        <v>36404</v>
      </c>
      <c r="B113" s="4">
        <v>-12.414586991809495</v>
      </c>
      <c r="C113" s="10"/>
    </row>
    <row r="114" spans="1:3">
      <c r="A114" s="27">
        <v>36434</v>
      </c>
      <c r="B114" s="4">
        <v>-12.696822969193079</v>
      </c>
      <c r="C114" s="10"/>
    </row>
    <row r="115" spans="1:3">
      <c r="A115" s="27">
        <v>36465</v>
      </c>
      <c r="B115" s="4">
        <v>-12.24856043571979</v>
      </c>
      <c r="C115" s="10"/>
    </row>
    <row r="116" spans="1:3">
      <c r="A116" s="27">
        <v>36495</v>
      </c>
      <c r="B116" s="4">
        <v>-12.229669437695511</v>
      </c>
      <c r="C116" s="10"/>
    </row>
    <row r="117" spans="1:3">
      <c r="A117" s="27">
        <v>36526</v>
      </c>
      <c r="B117" s="4">
        <v>-13.489346130604673</v>
      </c>
      <c r="C117" s="10"/>
    </row>
    <row r="118" spans="1:3">
      <c r="A118" s="27">
        <v>36557</v>
      </c>
      <c r="B118" s="4">
        <v>-15.952655159515118</v>
      </c>
      <c r="C118" s="10"/>
    </row>
    <row r="119" spans="1:3">
      <c r="A119" s="27">
        <v>36586</v>
      </c>
      <c r="B119" s="4">
        <v>-17.538001891113485</v>
      </c>
      <c r="C119" s="10"/>
    </row>
    <row r="120" spans="1:3">
      <c r="A120" s="27">
        <v>36617</v>
      </c>
      <c r="B120" s="4">
        <v>-17.398385081459356</v>
      </c>
      <c r="C120" s="10"/>
    </row>
    <row r="121" spans="1:3">
      <c r="A121" s="27">
        <v>36647</v>
      </c>
      <c r="B121" s="4">
        <v>-16.836175750494718</v>
      </c>
      <c r="C121" s="10"/>
    </row>
    <row r="122" spans="1:3">
      <c r="A122" s="27">
        <v>36678</v>
      </c>
      <c r="B122" s="4">
        <v>-15.612772755893989</v>
      </c>
      <c r="C122" s="10"/>
    </row>
    <row r="123" spans="1:3">
      <c r="A123" s="27">
        <v>36708</v>
      </c>
      <c r="B123" s="4">
        <v>-15.360148310633681</v>
      </c>
      <c r="C123" s="10"/>
    </row>
    <row r="124" spans="1:3">
      <c r="A124" s="27">
        <v>36739</v>
      </c>
      <c r="B124" s="4">
        <v>-15.167770457734985</v>
      </c>
      <c r="C124" s="10"/>
    </row>
    <row r="125" spans="1:3">
      <c r="A125" s="27">
        <v>36770</v>
      </c>
      <c r="B125" s="4">
        <v>-16.070522474008499</v>
      </c>
      <c r="C125" s="10"/>
    </row>
    <row r="126" spans="1:3">
      <c r="A126" s="27">
        <v>36800</v>
      </c>
      <c r="B126" s="4">
        <v>-16.287187945840088</v>
      </c>
      <c r="C126" s="10"/>
    </row>
    <row r="127" spans="1:3">
      <c r="A127" s="27">
        <v>36831</v>
      </c>
      <c r="B127" s="4">
        <v>-16.800155225384838</v>
      </c>
      <c r="C127" s="10"/>
    </row>
    <row r="128" spans="1:3">
      <c r="A128" s="27">
        <v>36861</v>
      </c>
      <c r="B128" s="4">
        <v>-15.174108861888701</v>
      </c>
      <c r="C128" s="10"/>
    </row>
    <row r="129" spans="1:3">
      <c r="A129" s="27">
        <v>36892</v>
      </c>
      <c r="B129" s="4">
        <v>-14.015754328368713</v>
      </c>
      <c r="C129" s="10"/>
    </row>
    <row r="130" spans="1:3">
      <c r="A130" s="27">
        <v>36923</v>
      </c>
      <c r="B130" s="4">
        <v>-10.266007380501662</v>
      </c>
      <c r="C130" s="10"/>
    </row>
    <row r="131" spans="1:3">
      <c r="A131" s="27">
        <v>36951</v>
      </c>
      <c r="B131" s="4">
        <v>-8.6525320537617407</v>
      </c>
      <c r="C131" s="10"/>
    </row>
    <row r="132" spans="1:3">
      <c r="A132" s="27">
        <v>36982</v>
      </c>
      <c r="B132" s="4">
        <v>-9.6968114848297482</v>
      </c>
      <c r="C132" s="10"/>
    </row>
    <row r="133" spans="1:3">
      <c r="A133" s="27">
        <v>37012</v>
      </c>
      <c r="B133" s="4">
        <v>-9.6443160558337464</v>
      </c>
      <c r="C133" s="10"/>
    </row>
    <row r="134" spans="1:3">
      <c r="A134" s="27">
        <v>37043</v>
      </c>
      <c r="B134" s="4">
        <v>-8.7820042722617675</v>
      </c>
      <c r="C134" s="10"/>
    </row>
    <row r="135" spans="1:3">
      <c r="A135" s="27">
        <v>37073</v>
      </c>
      <c r="B135" s="4">
        <v>-8.9205242047018736</v>
      </c>
      <c r="C135" s="10"/>
    </row>
    <row r="136" spans="1:3">
      <c r="A136" s="27">
        <v>37104</v>
      </c>
      <c r="B136" s="4">
        <v>-7.9245588890513696</v>
      </c>
      <c r="C136" s="10"/>
    </row>
    <row r="137" spans="1:3">
      <c r="A137" s="27">
        <v>37135</v>
      </c>
      <c r="B137" s="4">
        <v>-8.1741291124958764</v>
      </c>
      <c r="C137" s="10"/>
    </row>
    <row r="138" spans="1:3">
      <c r="A138" s="27">
        <v>37165</v>
      </c>
      <c r="B138" s="4">
        <v>-6.1797507552357462</v>
      </c>
      <c r="C138" s="10"/>
    </row>
    <row r="139" spans="1:3">
      <c r="A139" s="27">
        <v>37196</v>
      </c>
      <c r="B139" s="4">
        <v>-5.388402679660298</v>
      </c>
      <c r="C139" s="10"/>
    </row>
    <row r="140" spans="1:3">
      <c r="A140" s="27">
        <v>37226</v>
      </c>
      <c r="B140" s="4">
        <v>-6.3533897617609192</v>
      </c>
      <c r="C140" s="10"/>
    </row>
    <row r="141" spans="1:3">
      <c r="A141" s="27">
        <v>37257</v>
      </c>
      <c r="B141" s="4">
        <v>-6.4744892986199005</v>
      </c>
      <c r="C141" s="10"/>
    </row>
    <row r="142" spans="1:3">
      <c r="A142" s="27">
        <v>37288</v>
      </c>
      <c r="B142" s="4">
        <v>-5.6228881942795965</v>
      </c>
      <c r="C142" s="10"/>
    </row>
    <row r="143" spans="1:3">
      <c r="A143" s="27">
        <v>37316</v>
      </c>
      <c r="B143" s="4">
        <v>-5.2375195213889008</v>
      </c>
      <c r="C143" s="10"/>
    </row>
    <row r="144" spans="1:3">
      <c r="A144" s="27">
        <v>37347</v>
      </c>
      <c r="B144" s="4">
        <v>-4.123028373031989</v>
      </c>
      <c r="C144" s="10"/>
    </row>
    <row r="145" spans="1:3">
      <c r="A145" s="27">
        <v>37377</v>
      </c>
      <c r="B145" s="4">
        <v>-5.204910210500846</v>
      </c>
      <c r="C145" s="10"/>
    </row>
    <row r="146" spans="1:3">
      <c r="A146" s="27">
        <v>37408</v>
      </c>
      <c r="B146" s="4">
        <v>-5.5445735614134017</v>
      </c>
      <c r="C146" s="10"/>
    </row>
    <row r="147" spans="1:3">
      <c r="A147" s="27">
        <v>37438</v>
      </c>
      <c r="B147" s="4">
        <v>-3.7209843346686866</v>
      </c>
      <c r="C147" s="10"/>
    </row>
    <row r="148" spans="1:3">
      <c r="A148" s="27">
        <v>37469</v>
      </c>
      <c r="B148" s="4">
        <v>-3.131999897260207</v>
      </c>
      <c r="C148" s="10"/>
    </row>
    <row r="149" spans="1:3">
      <c r="A149" s="27">
        <v>37500</v>
      </c>
      <c r="B149" s="4">
        <v>-1.8829604475579576</v>
      </c>
      <c r="C149" s="10"/>
    </row>
    <row r="150" spans="1:3">
      <c r="A150" s="27">
        <v>37530</v>
      </c>
      <c r="B150" s="4">
        <v>-2.0833660022056999</v>
      </c>
      <c r="C150" s="10"/>
    </row>
    <row r="151" spans="1:3">
      <c r="A151" s="27">
        <v>37561</v>
      </c>
      <c r="B151" s="4">
        <v>-3.0596057891497663</v>
      </c>
      <c r="C151" s="10"/>
    </row>
    <row r="152" spans="1:3">
      <c r="A152" s="27">
        <v>37591</v>
      </c>
      <c r="B152" s="4">
        <v>-1.2666745716203187</v>
      </c>
      <c r="C152" s="10"/>
    </row>
    <row r="153" spans="1:3">
      <c r="A153" s="27">
        <v>37622</v>
      </c>
      <c r="B153" s="4">
        <v>-9.1635110967513977E-2</v>
      </c>
      <c r="C153" s="10"/>
    </row>
    <row r="154" spans="1:3">
      <c r="A154" s="27">
        <v>37653</v>
      </c>
      <c r="B154" s="4">
        <v>0.29815627639804276</v>
      </c>
      <c r="C154" s="10"/>
    </row>
    <row r="155" spans="1:3">
      <c r="A155" s="27">
        <v>37681</v>
      </c>
      <c r="B155" s="4">
        <v>0.77932573398222793</v>
      </c>
      <c r="C155" s="10"/>
    </row>
    <row r="156" spans="1:3">
      <c r="A156" s="27">
        <v>37712</v>
      </c>
      <c r="B156" s="4">
        <v>1.5147405511127143</v>
      </c>
      <c r="C156" s="10"/>
    </row>
    <row r="157" spans="1:3">
      <c r="A157" s="27">
        <v>37742</v>
      </c>
      <c r="B157" s="4">
        <v>2.7896685807867749</v>
      </c>
      <c r="C157" s="10"/>
    </row>
    <row r="158" spans="1:3">
      <c r="A158" s="27">
        <v>37773</v>
      </c>
      <c r="B158" s="4">
        <v>0.86390528891433505</v>
      </c>
      <c r="C158" s="10"/>
    </row>
    <row r="159" spans="1:3">
      <c r="A159" s="27">
        <v>37803</v>
      </c>
      <c r="B159" s="4">
        <v>-0.19939969638183008</v>
      </c>
      <c r="C159" s="10"/>
    </row>
    <row r="160" spans="1:3">
      <c r="A160" s="27">
        <v>37834</v>
      </c>
      <c r="B160" s="4">
        <v>0.10674611856291705</v>
      </c>
      <c r="C160" s="10"/>
    </row>
    <row r="161" spans="1:3">
      <c r="A161" s="27">
        <v>37865</v>
      </c>
      <c r="B161" s="4">
        <v>-0.27150942813256584</v>
      </c>
      <c r="C161" s="10"/>
    </row>
    <row r="162" spans="1:3">
      <c r="A162" s="27">
        <v>37895</v>
      </c>
      <c r="B162" s="4">
        <v>1.3281628937333423</v>
      </c>
      <c r="C162" s="10"/>
    </row>
    <row r="163" spans="1:3">
      <c r="A163" s="27">
        <v>37926</v>
      </c>
      <c r="B163" s="4">
        <v>1.4782979710358246</v>
      </c>
      <c r="C163" s="10"/>
    </row>
    <row r="164" spans="1:3">
      <c r="A164" s="27">
        <v>37956</v>
      </c>
      <c r="B164" s="4">
        <v>-0.18570005354816566</v>
      </c>
      <c r="C164" s="10"/>
    </row>
    <row r="165" spans="1:3">
      <c r="A165" s="27">
        <v>37987</v>
      </c>
      <c r="B165" s="4">
        <v>4.7928106716286001</v>
      </c>
      <c r="C165" s="10"/>
    </row>
    <row r="166" spans="1:3">
      <c r="A166" s="27">
        <v>38018</v>
      </c>
      <c r="B166" s="4">
        <v>5.1537084451060311</v>
      </c>
      <c r="C166" s="10"/>
    </row>
    <row r="167" spans="1:3">
      <c r="A167" s="27">
        <v>38047</v>
      </c>
      <c r="B167" s="4">
        <v>3.88013431147467</v>
      </c>
      <c r="C167" s="10"/>
    </row>
    <row r="168" spans="1:3">
      <c r="A168" s="27">
        <v>38078</v>
      </c>
      <c r="B168" s="4">
        <v>4.7886731494748425</v>
      </c>
      <c r="C168" s="10"/>
    </row>
    <row r="169" spans="1:3">
      <c r="A169" s="27">
        <v>38108</v>
      </c>
      <c r="B169" s="4">
        <v>5.7166260664762714</v>
      </c>
      <c r="C169" s="10"/>
    </row>
    <row r="170" spans="1:3">
      <c r="A170" s="27">
        <v>38139</v>
      </c>
      <c r="B170" s="4">
        <v>7.9480204599741366</v>
      </c>
      <c r="C170" s="10"/>
    </row>
    <row r="171" spans="1:3">
      <c r="A171" s="27">
        <v>38169</v>
      </c>
      <c r="B171" s="4">
        <v>9.2046418968016361</v>
      </c>
      <c r="C171" s="10"/>
    </row>
    <row r="172" spans="1:3">
      <c r="A172" s="27">
        <v>38200</v>
      </c>
      <c r="B172" s="4">
        <v>9.5175300514910752</v>
      </c>
      <c r="C172" s="10"/>
    </row>
    <row r="173" spans="1:3">
      <c r="A173" s="27">
        <v>38231</v>
      </c>
      <c r="B173" s="4">
        <v>9.8629099964769864</v>
      </c>
      <c r="C173" s="10"/>
    </row>
    <row r="174" spans="1:3">
      <c r="A174" s="27">
        <v>38261</v>
      </c>
      <c r="B174" s="4">
        <v>9.5629228996081395</v>
      </c>
      <c r="C174" s="10"/>
    </row>
    <row r="175" spans="1:3">
      <c r="A175" s="27">
        <v>38292</v>
      </c>
      <c r="B175" s="4">
        <v>11.178008775254234</v>
      </c>
      <c r="C175" s="10"/>
    </row>
    <row r="176" spans="1:3">
      <c r="A176" s="27">
        <v>38322</v>
      </c>
      <c r="B176" s="4">
        <v>12.101886194960176</v>
      </c>
      <c r="C176" s="10"/>
    </row>
    <row r="177" spans="1:3">
      <c r="A177" s="27">
        <v>38353</v>
      </c>
      <c r="B177" s="4">
        <v>7.1905984509455401</v>
      </c>
      <c r="C177" s="10"/>
    </row>
    <row r="178" spans="1:3">
      <c r="A178" s="27">
        <v>38384</v>
      </c>
      <c r="B178" s="4">
        <v>7.246578992676489</v>
      </c>
      <c r="C178" s="10"/>
    </row>
    <row r="179" spans="1:3">
      <c r="A179" s="27">
        <v>38412</v>
      </c>
      <c r="B179" s="4">
        <v>9.7794055955429329</v>
      </c>
      <c r="C179" s="10"/>
    </row>
    <row r="180" spans="1:3">
      <c r="A180" s="27">
        <v>38443</v>
      </c>
      <c r="B180" s="4">
        <v>10.016912839083281</v>
      </c>
      <c r="C180" s="10"/>
    </row>
    <row r="181" spans="1:3">
      <c r="A181" s="27">
        <v>38473</v>
      </c>
      <c r="B181" s="4">
        <v>9.7850842260008832</v>
      </c>
      <c r="C181" s="10"/>
    </row>
    <row r="182" spans="1:3">
      <c r="A182" s="27">
        <v>38504</v>
      </c>
      <c r="B182" s="4">
        <v>10.755513894741163</v>
      </c>
      <c r="C182" s="10"/>
    </row>
    <row r="183" spans="1:3">
      <c r="A183" s="27">
        <v>38534</v>
      </c>
      <c r="B183" s="4">
        <v>9.8561139165742375</v>
      </c>
      <c r="C183" s="10"/>
    </row>
    <row r="184" spans="1:3">
      <c r="A184" s="27">
        <v>38565</v>
      </c>
      <c r="B184" s="4">
        <v>9.2420325016150606</v>
      </c>
      <c r="C184" s="10"/>
    </row>
    <row r="185" spans="1:3">
      <c r="A185" s="27">
        <v>38596</v>
      </c>
      <c r="B185" s="4">
        <v>8.9430751965602582</v>
      </c>
      <c r="C185" s="10"/>
    </row>
    <row r="186" spans="1:3">
      <c r="A186" s="27">
        <v>38626</v>
      </c>
      <c r="B186" s="4">
        <v>9.1254488874900286</v>
      </c>
      <c r="C186" s="10"/>
    </row>
    <row r="187" spans="1:3">
      <c r="A187" s="27">
        <v>38657</v>
      </c>
      <c r="B187" s="4">
        <v>9.5562330380844607</v>
      </c>
      <c r="C187" s="10"/>
    </row>
    <row r="188" spans="1:3">
      <c r="A188" s="27">
        <v>38687</v>
      </c>
      <c r="B188" s="4">
        <v>11.790425260347014</v>
      </c>
      <c r="C188" s="10"/>
    </row>
    <row r="189" spans="1:3">
      <c r="A189" s="27">
        <v>38718</v>
      </c>
      <c r="B189" s="4">
        <v>13.351240335789537</v>
      </c>
      <c r="C189" s="10"/>
    </row>
    <row r="190" spans="1:3">
      <c r="A190" s="27">
        <v>38749</v>
      </c>
      <c r="B190" s="4">
        <v>15.18659106503344</v>
      </c>
      <c r="C190" s="10"/>
    </row>
    <row r="191" spans="1:3">
      <c r="A191" s="27">
        <v>38777</v>
      </c>
      <c r="B191" s="4">
        <v>14.099461936529956</v>
      </c>
      <c r="C191" s="10"/>
    </row>
    <row r="192" spans="1:3">
      <c r="A192" s="27">
        <v>38808</v>
      </c>
      <c r="B192" s="4">
        <v>16.327766419534218</v>
      </c>
      <c r="C192" s="10"/>
    </row>
    <row r="193" spans="1:3">
      <c r="A193" s="27">
        <v>38838</v>
      </c>
      <c r="B193" s="4">
        <v>18.954748513487619</v>
      </c>
      <c r="C193" s="10"/>
    </row>
    <row r="194" spans="1:3">
      <c r="A194" s="27">
        <v>38869</v>
      </c>
      <c r="B194" s="4">
        <v>20.771148562727081</v>
      </c>
      <c r="C194" s="10"/>
    </row>
    <row r="195" spans="1:3">
      <c r="A195" s="27">
        <v>38899</v>
      </c>
      <c r="B195" s="4">
        <v>22.28458994710536</v>
      </c>
      <c r="C195" s="10"/>
    </row>
    <row r="196" spans="1:3">
      <c r="A196" s="27">
        <v>38930</v>
      </c>
      <c r="B196" s="4">
        <v>24.014356297439043</v>
      </c>
      <c r="C196" s="10"/>
    </row>
    <row r="197" spans="1:3">
      <c r="A197" s="27">
        <v>38961</v>
      </c>
      <c r="B197" s="4">
        <v>26.041805493854795</v>
      </c>
      <c r="C197" s="10"/>
    </row>
    <row r="198" spans="1:3">
      <c r="A198" s="27">
        <v>38991</v>
      </c>
      <c r="B198" s="4">
        <v>26.884152156655581</v>
      </c>
      <c r="C198" s="10"/>
    </row>
    <row r="199" spans="1:3">
      <c r="A199" s="27">
        <v>39022</v>
      </c>
      <c r="B199" s="4">
        <v>28.059774240093695</v>
      </c>
      <c r="C199" s="10"/>
    </row>
    <row r="200" spans="1:3">
      <c r="A200" s="27">
        <v>39052</v>
      </c>
      <c r="B200" s="4">
        <v>27.341322425801941</v>
      </c>
      <c r="C200" s="10"/>
    </row>
    <row r="201" spans="1:3">
      <c r="A201" s="27">
        <v>39083</v>
      </c>
      <c r="B201" s="4">
        <v>26.708487577396788</v>
      </c>
      <c r="C201" s="10"/>
    </row>
    <row r="202" spans="1:3">
      <c r="A202" s="27">
        <v>39114</v>
      </c>
      <c r="B202" s="4">
        <v>26.218698224880299</v>
      </c>
      <c r="C202" s="10"/>
    </row>
    <row r="203" spans="1:3">
      <c r="A203" s="27">
        <v>39142</v>
      </c>
      <c r="B203" s="4">
        <v>27.786588641010511</v>
      </c>
      <c r="C203" s="10"/>
    </row>
    <row r="204" spans="1:3">
      <c r="A204" s="27">
        <v>39173</v>
      </c>
      <c r="B204" s="4">
        <v>25.18672011344405</v>
      </c>
      <c r="C204" s="10"/>
    </row>
    <row r="205" spans="1:3">
      <c r="A205" s="27">
        <v>39203</v>
      </c>
      <c r="B205" s="4">
        <v>24.317025759256406</v>
      </c>
      <c r="C205" s="10"/>
    </row>
    <row r="206" spans="1:3">
      <c r="A206" s="27">
        <v>39234</v>
      </c>
      <c r="B206" s="4">
        <v>22.612615983193795</v>
      </c>
      <c r="C206" s="10"/>
    </row>
    <row r="207" spans="1:3">
      <c r="A207" s="27">
        <v>39264</v>
      </c>
      <c r="B207" s="4">
        <v>22.172891520406136</v>
      </c>
      <c r="C207" s="10"/>
    </row>
    <row r="208" spans="1:3">
      <c r="A208" s="27">
        <v>39295</v>
      </c>
      <c r="B208" s="4">
        <v>22.887959335658415</v>
      </c>
      <c r="C208" s="10"/>
    </row>
    <row r="209" spans="1:3">
      <c r="A209" s="27">
        <v>39326</v>
      </c>
      <c r="B209" s="4">
        <v>22.712432869783616</v>
      </c>
      <c r="C209" s="10"/>
    </row>
    <row r="210" spans="1:3">
      <c r="A210" s="27">
        <v>39356</v>
      </c>
      <c r="B210" s="4">
        <v>23.148154102814701</v>
      </c>
      <c r="C210" s="10"/>
    </row>
    <row r="211" spans="1:3">
      <c r="A211" s="27">
        <v>39387</v>
      </c>
      <c r="B211" s="4">
        <v>22.124892388833551</v>
      </c>
      <c r="C211" s="10"/>
    </row>
    <row r="212" spans="1:3">
      <c r="A212" s="27">
        <v>39417</v>
      </c>
      <c r="B212" s="4">
        <v>20.157043446069455</v>
      </c>
      <c r="C212" s="10"/>
    </row>
    <row r="213" spans="1:3">
      <c r="A213" s="27">
        <v>39448</v>
      </c>
      <c r="B213" s="4">
        <v>18.735025307016784</v>
      </c>
      <c r="C213" s="10"/>
    </row>
    <row r="214" spans="1:3">
      <c r="A214" s="27">
        <v>39479</v>
      </c>
      <c r="B214" s="4">
        <v>17.096900889465161</v>
      </c>
      <c r="C214" s="10"/>
    </row>
    <row r="215" spans="1:3">
      <c r="A215" s="27">
        <v>39508</v>
      </c>
      <c r="B215" s="4">
        <v>16.147256702653067</v>
      </c>
      <c r="C215" s="10"/>
    </row>
    <row r="216" spans="1:3">
      <c r="A216" s="27">
        <v>39539</v>
      </c>
      <c r="B216" s="4">
        <v>15.505215135856565</v>
      </c>
      <c r="C216" s="10"/>
    </row>
    <row r="217" spans="1:3">
      <c r="A217" s="27">
        <v>39569</v>
      </c>
      <c r="B217" s="4">
        <v>12.890810142381181</v>
      </c>
      <c r="C217" s="10"/>
    </row>
    <row r="218" spans="1:3">
      <c r="A218" s="27">
        <v>39600</v>
      </c>
      <c r="B218" s="4">
        <v>12.688808977122124</v>
      </c>
      <c r="C218" s="10"/>
    </row>
    <row r="219" spans="1:3">
      <c r="A219" s="27">
        <v>39630</v>
      </c>
      <c r="B219" s="4">
        <v>11.635566190600844</v>
      </c>
      <c r="C219" s="10"/>
    </row>
    <row r="220" spans="1:3">
      <c r="A220" s="27">
        <v>39661</v>
      </c>
      <c r="B220" s="4">
        <v>10.424755741676183</v>
      </c>
      <c r="C220" s="10"/>
    </row>
    <row r="221" spans="1:3">
      <c r="A221" s="27">
        <v>39692</v>
      </c>
      <c r="B221" s="4">
        <v>10.709632313449413</v>
      </c>
      <c r="C221" s="10"/>
    </row>
    <row r="222" spans="1:3">
      <c r="A222" s="27">
        <v>39722</v>
      </c>
      <c r="B222" s="4">
        <v>10.633765538683114</v>
      </c>
      <c r="C222" s="10"/>
    </row>
    <row r="223" spans="1:3">
      <c r="A223" s="27">
        <v>39753</v>
      </c>
      <c r="B223" s="4">
        <v>10.179709335238796</v>
      </c>
      <c r="C223" s="10"/>
    </row>
    <row r="224" spans="1:3">
      <c r="A224" s="27">
        <v>39783</v>
      </c>
      <c r="B224" s="4">
        <v>9.2785041346812527</v>
      </c>
      <c r="C224" s="10"/>
    </row>
    <row r="225" spans="1:3">
      <c r="A225" s="27">
        <v>39814</v>
      </c>
      <c r="B225" s="4">
        <v>9.3931320755247008</v>
      </c>
      <c r="C225" s="10"/>
    </row>
    <row r="226" spans="1:3">
      <c r="A226" s="27">
        <v>39845</v>
      </c>
      <c r="B226" s="4">
        <v>9.0065075586073675</v>
      </c>
      <c r="C226" s="10"/>
    </row>
    <row r="227" spans="1:3">
      <c r="A227" s="27">
        <v>39873</v>
      </c>
      <c r="B227" s="4">
        <v>7.8200839587053705</v>
      </c>
      <c r="C227" s="10"/>
    </row>
    <row r="228" spans="1:3">
      <c r="A228" s="27">
        <v>39904</v>
      </c>
      <c r="B228" s="4">
        <v>7.1752494670957567</v>
      </c>
      <c r="C228" s="10"/>
    </row>
    <row r="229" spans="1:3">
      <c r="A229" s="27">
        <v>39934</v>
      </c>
      <c r="B229" s="4">
        <v>8.4779517388203551</v>
      </c>
      <c r="C229" s="10"/>
    </row>
    <row r="230" spans="1:3">
      <c r="A230" s="27">
        <v>39965</v>
      </c>
      <c r="B230" s="4">
        <v>7.2016804592530903</v>
      </c>
      <c r="C230" s="10"/>
    </row>
    <row r="231" spans="1:3">
      <c r="A231" s="27">
        <v>39995</v>
      </c>
      <c r="B231" s="4">
        <v>6.2301178822882886</v>
      </c>
      <c r="C231" s="10"/>
    </row>
    <row r="232" spans="1:3">
      <c r="A232" s="27">
        <v>40026</v>
      </c>
      <c r="B232" s="4">
        <v>3.7199045336133718</v>
      </c>
      <c r="C232" s="10"/>
    </row>
    <row r="233" spans="1:3">
      <c r="A233" s="27">
        <v>40057</v>
      </c>
      <c r="B233" s="4">
        <v>1.3150925899519272</v>
      </c>
      <c r="C233" s="10"/>
    </row>
    <row r="234" spans="1:3">
      <c r="A234" s="27">
        <v>40087</v>
      </c>
      <c r="B234" s="4">
        <v>-0.2901893609720485</v>
      </c>
      <c r="C234" s="10"/>
    </row>
    <row r="235" spans="1:3">
      <c r="A235" s="27">
        <v>40118</v>
      </c>
      <c r="B235" s="4">
        <v>-0.96583330562587388</v>
      </c>
      <c r="C235" s="10"/>
    </row>
    <row r="236" spans="1:3">
      <c r="A236" s="27">
        <v>40148</v>
      </c>
      <c r="B236" s="4">
        <v>0.33179792979232126</v>
      </c>
      <c r="C236" s="10"/>
    </row>
    <row r="237" spans="1:3">
      <c r="A237" s="27">
        <v>40179</v>
      </c>
      <c r="B237" s="4">
        <v>0.21159647709505514</v>
      </c>
      <c r="C237" s="10"/>
    </row>
    <row r="238" spans="1:3">
      <c r="A238" s="27">
        <v>40210</v>
      </c>
      <c r="B238" s="4">
        <v>0.68309078334334306</v>
      </c>
      <c r="C238" s="10"/>
    </row>
    <row r="239" spans="1:3">
      <c r="A239" s="27">
        <v>40238</v>
      </c>
      <c r="B239" s="4">
        <v>1.6420061218133775</v>
      </c>
      <c r="C239" s="10"/>
    </row>
    <row r="240" spans="1:3">
      <c r="A240" s="27">
        <v>40269</v>
      </c>
      <c r="B240" s="4">
        <v>2.0490903867373733</v>
      </c>
      <c r="C240" s="10"/>
    </row>
    <row r="241" spans="1:3">
      <c r="A241" s="27">
        <v>40299</v>
      </c>
      <c r="B241" s="4">
        <v>1.9196806283412693</v>
      </c>
      <c r="C241" s="10"/>
    </row>
    <row r="242" spans="1:3">
      <c r="A242" s="27">
        <v>40330</v>
      </c>
      <c r="B242" s="4">
        <v>3.1118831259809188</v>
      </c>
      <c r="C242" s="10"/>
    </row>
    <row r="243" spans="1:3">
      <c r="A243" s="27">
        <v>40360</v>
      </c>
      <c r="B243" s="4">
        <v>4.0921780560711607</v>
      </c>
      <c r="C243" s="10"/>
    </row>
    <row r="244" spans="1:3">
      <c r="A244" s="27">
        <v>40391</v>
      </c>
      <c r="B244" s="4">
        <v>6.9080813146760622</v>
      </c>
      <c r="C244" s="10"/>
    </row>
    <row r="245" spans="1:3">
      <c r="A245" s="27">
        <v>40422</v>
      </c>
      <c r="B245" s="4">
        <v>9.4907475841283571</v>
      </c>
      <c r="C245" s="10"/>
    </row>
    <row r="246" spans="1:3">
      <c r="A246" s="27">
        <v>40452</v>
      </c>
      <c r="B246" s="4">
        <v>10.707495418587886</v>
      </c>
      <c r="C246" s="10"/>
    </row>
    <row r="247" spans="1:3">
      <c r="A247" s="27">
        <v>40483</v>
      </c>
      <c r="B247" s="4">
        <v>13.408189615063716</v>
      </c>
      <c r="C247" s="10"/>
    </row>
    <row r="248" spans="1:3">
      <c r="A248" s="27">
        <v>40513</v>
      </c>
      <c r="B248" s="4">
        <v>13.12550833439694</v>
      </c>
      <c r="C248" s="10"/>
    </row>
    <row r="249" spans="1:3">
      <c r="A249" s="27">
        <v>40544</v>
      </c>
      <c r="B249" s="4">
        <v>13.23140663034299</v>
      </c>
      <c r="C249" s="10"/>
    </row>
    <row r="250" spans="1:3">
      <c r="A250" s="27">
        <v>40575</v>
      </c>
      <c r="B250" s="4">
        <v>15.231029950137387</v>
      </c>
      <c r="C250" s="10"/>
    </row>
    <row r="251" spans="1:3">
      <c r="A251" s="27">
        <v>40603</v>
      </c>
      <c r="B251" s="4">
        <v>16.622845146527233</v>
      </c>
      <c r="C251" s="10"/>
    </row>
    <row r="252" spans="1:3">
      <c r="A252" s="27">
        <v>40634</v>
      </c>
      <c r="B252" s="4">
        <v>18.261867492980045</v>
      </c>
      <c r="C252" s="10"/>
    </row>
    <row r="253" spans="1:3">
      <c r="A253" s="27">
        <v>40664</v>
      </c>
      <c r="B253" s="4">
        <v>19.292275862862663</v>
      </c>
      <c r="C253" s="10"/>
    </row>
    <row r="254" spans="1:3">
      <c r="A254" s="27">
        <v>40695</v>
      </c>
      <c r="B254" s="4">
        <v>18.885706441333383</v>
      </c>
      <c r="C254" s="10"/>
    </row>
    <row r="255" spans="1:3">
      <c r="A255" s="27">
        <v>40725</v>
      </c>
      <c r="B255" s="4">
        <v>19.490794135595181</v>
      </c>
      <c r="C255" s="10"/>
    </row>
    <row r="256" spans="1:3">
      <c r="A256" s="27">
        <v>40756</v>
      </c>
      <c r="B256" s="4">
        <v>19.820644794373621</v>
      </c>
      <c r="C256" s="10"/>
    </row>
    <row r="257" spans="1:3">
      <c r="A257" s="27">
        <v>40787</v>
      </c>
      <c r="B257" s="4">
        <v>18.90583513405182</v>
      </c>
      <c r="C257" s="10"/>
    </row>
    <row r="258" spans="1:3">
      <c r="A258" s="27">
        <v>40817</v>
      </c>
      <c r="B258" s="4">
        <v>17.99318132001606</v>
      </c>
      <c r="C258" s="10"/>
    </row>
    <row r="259" spans="1:3">
      <c r="A259" s="27">
        <v>40848</v>
      </c>
      <c r="B259" s="4">
        <v>17.517362141513292</v>
      </c>
      <c r="C259" s="10"/>
    </row>
    <row r="260" spans="1:3">
      <c r="A260" s="27">
        <v>40878</v>
      </c>
      <c r="B260" s="4">
        <v>17.970437885475032</v>
      </c>
      <c r="C260" s="10"/>
    </row>
    <row r="261" spans="1:3">
      <c r="A261" s="27">
        <v>40909</v>
      </c>
      <c r="B261" s="4">
        <v>17.747912740311577</v>
      </c>
      <c r="C261" s="10"/>
    </row>
    <row r="262" spans="1:3">
      <c r="A262" s="27">
        <v>40940</v>
      </c>
      <c r="B262" s="4">
        <v>16.245795138707784</v>
      </c>
      <c r="C262" s="10"/>
    </row>
    <row r="263" spans="1:3">
      <c r="A263" s="27">
        <v>40969</v>
      </c>
      <c r="B263" s="4">
        <v>15.974228970592819</v>
      </c>
      <c r="C263" s="10"/>
    </row>
    <row r="264" spans="1:3">
      <c r="A264" s="27">
        <v>41000</v>
      </c>
      <c r="B264" s="4">
        <v>15.379501139763585</v>
      </c>
      <c r="C264" s="10"/>
    </row>
    <row r="265" spans="1:3">
      <c r="A265" s="27">
        <v>41030</v>
      </c>
      <c r="B265" s="4">
        <v>14.305748692283448</v>
      </c>
      <c r="C265" s="10"/>
    </row>
    <row r="266" spans="1:3">
      <c r="A266" s="27">
        <v>41061</v>
      </c>
      <c r="B266" s="4">
        <v>14.240314476922</v>
      </c>
      <c r="C266" s="10"/>
    </row>
    <row r="267" spans="1:3">
      <c r="A267" s="27">
        <v>41091</v>
      </c>
      <c r="B267" s="4">
        <v>13.827056644409774</v>
      </c>
      <c r="C267" s="10"/>
    </row>
    <row r="268" spans="1:3">
      <c r="A268" s="27">
        <v>41122</v>
      </c>
      <c r="B268" s="4">
        <v>12.752272906910589</v>
      </c>
      <c r="C268" s="10"/>
    </row>
    <row r="269" spans="1:3">
      <c r="A269" s="27">
        <v>41153</v>
      </c>
      <c r="B269" s="4">
        <v>11.755012384622464</v>
      </c>
      <c r="C269" s="10"/>
    </row>
    <row r="270" spans="1:3">
      <c r="A270" s="27">
        <v>41183</v>
      </c>
      <c r="B270" s="4">
        <v>11.814800121768187</v>
      </c>
      <c r="C270" s="10"/>
    </row>
    <row r="271" spans="1:3">
      <c r="A271" s="27">
        <v>41214</v>
      </c>
      <c r="B271" s="4">
        <v>11.486162670267985</v>
      </c>
      <c r="C271" s="10"/>
    </row>
    <row r="272" spans="1:3">
      <c r="A272" s="27">
        <v>41244</v>
      </c>
      <c r="B272" s="4">
        <v>12.467098638707741</v>
      </c>
      <c r="C272" s="10"/>
    </row>
    <row r="273" spans="1:3">
      <c r="A273" s="27">
        <v>41275</v>
      </c>
      <c r="B273" s="4">
        <v>13.114053683706439</v>
      </c>
      <c r="C273" s="10"/>
    </row>
    <row r="274" spans="1:3">
      <c r="A274" s="27">
        <v>41306</v>
      </c>
      <c r="B274" s="4">
        <v>13.324205977334014</v>
      </c>
      <c r="C274" s="10"/>
    </row>
    <row r="275" spans="1:3">
      <c r="A275" s="27">
        <v>41334</v>
      </c>
      <c r="B275" s="4">
        <v>12.72851376771893</v>
      </c>
      <c r="C275" s="10"/>
    </row>
    <row r="276" spans="1:3">
      <c r="A276" s="27">
        <v>41365</v>
      </c>
      <c r="B276" s="4">
        <v>12.688271003212993</v>
      </c>
      <c r="C276" s="10"/>
    </row>
    <row r="277" spans="1:3">
      <c r="A277" s="27">
        <v>41395</v>
      </c>
      <c r="B277" s="4">
        <v>12.788947886491876</v>
      </c>
      <c r="C277" s="10"/>
    </row>
    <row r="278" spans="1:3">
      <c r="A278" s="27">
        <v>41426</v>
      </c>
      <c r="B278" s="4">
        <v>13.33006944224595</v>
      </c>
      <c r="C278" s="10"/>
    </row>
    <row r="279" spans="1:3">
      <c r="A279" s="27">
        <v>41456</v>
      </c>
      <c r="B279" s="4">
        <v>12.934789123035429</v>
      </c>
      <c r="C279" s="10"/>
    </row>
    <row r="280" spans="1:3">
      <c r="A280" s="27">
        <v>41487</v>
      </c>
      <c r="B280" s="4">
        <v>13.292473026927709</v>
      </c>
      <c r="C280" s="10"/>
    </row>
    <row r="281" spans="1:3">
      <c r="A281" s="27">
        <v>41518</v>
      </c>
      <c r="B281" s="4">
        <v>13.460125016233771</v>
      </c>
      <c r="C281" s="10"/>
    </row>
    <row r="282" spans="1:3">
      <c r="A282" s="27">
        <v>41548</v>
      </c>
      <c r="B282" s="4">
        <v>13.387104115753768</v>
      </c>
      <c r="C282" s="10"/>
    </row>
    <row r="283" spans="1:3">
      <c r="A283" s="27">
        <v>41579</v>
      </c>
      <c r="B283" s="4">
        <v>12.441522277640482</v>
      </c>
      <c r="C283" s="10"/>
    </row>
    <row r="284" spans="1:3">
      <c r="A284" s="27">
        <v>41609</v>
      </c>
      <c r="B284" s="4">
        <v>11.39407802186383</v>
      </c>
      <c r="C284" s="10"/>
    </row>
    <row r="285" spans="1:3">
      <c r="A285" s="27">
        <v>41640</v>
      </c>
      <c r="B285" s="4">
        <v>11.81733546655539</v>
      </c>
      <c r="C285" s="10"/>
    </row>
    <row r="286" spans="1:3">
      <c r="A286" s="27">
        <v>41671</v>
      </c>
      <c r="B286" s="4">
        <v>11.968071950913339</v>
      </c>
      <c r="C286" s="10"/>
    </row>
    <row r="287" spans="1:3">
      <c r="A287" s="27">
        <v>41699</v>
      </c>
      <c r="B287" s="4">
        <v>11.798897149370813</v>
      </c>
      <c r="C287" s="10"/>
    </row>
    <row r="288" spans="1:3">
      <c r="A288" s="27">
        <v>41730</v>
      </c>
      <c r="B288" s="4">
        <v>11.768741017685148</v>
      </c>
      <c r="C288" s="10"/>
    </row>
    <row r="289" spans="1:3">
      <c r="A289" s="27">
        <v>41760</v>
      </c>
      <c r="B289" s="4">
        <v>11.424042449096095</v>
      </c>
      <c r="C289" s="10"/>
    </row>
    <row r="290" spans="1:3">
      <c r="A290" s="27">
        <v>41791</v>
      </c>
      <c r="B290" s="4">
        <v>11.038510065888453</v>
      </c>
      <c r="C290" s="10"/>
    </row>
    <row r="291" spans="1:3">
      <c r="A291" s="27">
        <v>41821</v>
      </c>
      <c r="B291" s="4">
        <v>10.730548923079407</v>
      </c>
      <c r="C291" s="10"/>
    </row>
    <row r="292" spans="1:3">
      <c r="A292" s="27">
        <v>41852</v>
      </c>
      <c r="B292" s="4">
        <v>10.19391633090796</v>
      </c>
      <c r="C292" s="10"/>
    </row>
    <row r="293" spans="1:3">
      <c r="A293" s="27">
        <v>41883</v>
      </c>
      <c r="B293" s="4">
        <v>9.8380017510644855</v>
      </c>
      <c r="C293" s="10"/>
    </row>
    <row r="294" spans="1:3">
      <c r="A294" s="27">
        <v>41913</v>
      </c>
      <c r="B294" s="4">
        <v>9.785312752125531</v>
      </c>
      <c r="C294" s="10"/>
    </row>
    <row r="295" spans="1:3">
      <c r="A295" s="27">
        <v>41944</v>
      </c>
      <c r="B295" s="4">
        <v>10.393173707142655</v>
      </c>
      <c r="C295" s="10"/>
    </row>
    <row r="296" spans="1:3">
      <c r="A296" s="27">
        <v>41974</v>
      </c>
      <c r="B296" s="4">
        <v>11.144754903280884</v>
      </c>
      <c r="C296" s="10"/>
    </row>
    <row r="297" spans="1:3">
      <c r="A297" s="27">
        <v>42005</v>
      </c>
      <c r="B297" s="4">
        <v>12.093224801817248</v>
      </c>
      <c r="C297" s="10"/>
    </row>
    <row r="298" spans="1:3">
      <c r="A298" s="27">
        <v>42036</v>
      </c>
      <c r="B298" s="4">
        <v>11.833369567959174</v>
      </c>
      <c r="C298" s="10"/>
    </row>
    <row r="299" spans="1:3">
      <c r="A299" s="27">
        <v>42064</v>
      </c>
      <c r="B299" s="4">
        <v>11.832402768569118</v>
      </c>
      <c r="C299" s="10"/>
    </row>
    <row r="300" spans="1:3">
      <c r="A300" s="27">
        <v>42095</v>
      </c>
      <c r="B300" s="4">
        <v>10.670265555942571</v>
      </c>
      <c r="C300" s="10"/>
    </row>
    <row r="301" spans="1:3">
      <c r="A301" s="27">
        <v>42125</v>
      </c>
      <c r="B301" s="4">
        <v>11.213369224022006</v>
      </c>
      <c r="C301" s="10"/>
    </row>
    <row r="302" spans="1:3">
      <c r="A302" s="27">
        <v>42156</v>
      </c>
      <c r="B302" s="4">
        <v>11.288394627001775</v>
      </c>
      <c r="C302" s="10"/>
    </row>
    <row r="303" spans="1:3">
      <c r="A303" s="27">
        <v>42186</v>
      </c>
      <c r="B303" s="4">
        <v>12.346962179690934</v>
      </c>
      <c r="C303" s="10"/>
    </row>
    <row r="304" spans="1:3">
      <c r="A304" s="27">
        <v>42217</v>
      </c>
      <c r="B304" s="4">
        <v>13.639939255053291</v>
      </c>
      <c r="C304" s="10"/>
    </row>
    <row r="305" spans="1:19">
      <c r="A305" s="27">
        <v>42248</v>
      </c>
      <c r="B305" s="4">
        <v>12.638403278479338</v>
      </c>
      <c r="C305" s="10"/>
    </row>
    <row r="306" spans="1:19">
      <c r="A306" s="27">
        <v>42278</v>
      </c>
      <c r="B306" s="4">
        <v>11.577630904954583</v>
      </c>
      <c r="C306" s="10"/>
    </row>
    <row r="307" spans="1:19">
      <c r="A307" s="27">
        <v>42309</v>
      </c>
      <c r="B307" s="4">
        <v>10.321462463614273</v>
      </c>
      <c r="C307" s="10"/>
    </row>
    <row r="308" spans="1:19">
      <c r="A308" s="27">
        <v>42339</v>
      </c>
      <c r="B308" s="4">
        <v>8.6588105999698008</v>
      </c>
      <c r="C308" s="10"/>
    </row>
    <row r="309" spans="1:19">
      <c r="A309" s="27">
        <v>42370</v>
      </c>
      <c r="B309" s="4">
        <v>6.7069548180449301</v>
      </c>
      <c r="C309" s="10"/>
    </row>
    <row r="310" spans="1:19">
      <c r="A310" s="27">
        <v>42401</v>
      </c>
      <c r="B310" s="4">
        <v>6.1664156177559271</v>
      </c>
      <c r="C310" s="10"/>
    </row>
    <row r="311" spans="1:19">
      <c r="A311" s="27">
        <v>42430</v>
      </c>
      <c r="B311" s="4">
        <v>4.5086738010724714</v>
      </c>
      <c r="C311" s="10"/>
    </row>
    <row r="312" spans="1:19">
      <c r="A312" s="27">
        <v>42461</v>
      </c>
      <c r="B312" s="4">
        <v>4.7220657159027013</v>
      </c>
      <c r="C312" s="10"/>
    </row>
    <row r="313" spans="1:19">
      <c r="A313" s="27">
        <v>42491</v>
      </c>
      <c r="B313" s="4">
        <v>4.1484440364417452</v>
      </c>
      <c r="C313" s="10"/>
    </row>
    <row r="314" spans="1:19" ht="15.75" thickBot="1">
      <c r="A314" s="28">
        <v>42522</v>
      </c>
      <c r="B314" s="3">
        <v>2.7402803183215418</v>
      </c>
    </row>
    <row r="315" spans="1:19">
      <c r="A315" s="27">
        <v>42552</v>
      </c>
      <c r="B315" s="10">
        <v>1.8602994411329066</v>
      </c>
      <c r="C315" s="10"/>
    </row>
    <row r="316" spans="1:19">
      <c r="A316" s="27">
        <v>42583</v>
      </c>
      <c r="B316" s="10">
        <v>0.77921956030493345</v>
      </c>
      <c r="C316" s="10"/>
    </row>
    <row r="317" spans="1:19">
      <c r="A317" s="27">
        <v>42614</v>
      </c>
      <c r="B317" s="10">
        <v>1.372304511450495</v>
      </c>
      <c r="C317" s="10"/>
      <c r="O317" s="6"/>
      <c r="P317" s="6"/>
      <c r="Q317" s="6"/>
      <c r="R317" s="6"/>
      <c r="S317" s="6"/>
    </row>
    <row r="318" spans="1:19">
      <c r="A318" s="27">
        <v>42644</v>
      </c>
      <c r="B318" s="10">
        <v>1.9814491823360925</v>
      </c>
      <c r="C318" s="10"/>
      <c r="O318" s="6"/>
      <c r="P318" s="6"/>
      <c r="Q318" s="6"/>
      <c r="R318" s="6"/>
      <c r="S318" s="6"/>
    </row>
    <row r="319" spans="1:19">
      <c r="A319" s="27">
        <v>42675</v>
      </c>
      <c r="B319" s="10">
        <v>2.0274714015619866</v>
      </c>
      <c r="C319" s="10"/>
      <c r="O319" s="6"/>
      <c r="P319" s="6"/>
      <c r="Q319" s="6"/>
      <c r="R319" s="6"/>
      <c r="S319" s="6"/>
    </row>
    <row r="320" spans="1:19">
      <c r="A320" s="27">
        <v>42705</v>
      </c>
      <c r="B320" s="10">
        <v>1.8352616015903322</v>
      </c>
      <c r="C320" s="10"/>
      <c r="R320" s="6"/>
      <c r="S320" s="6"/>
    </row>
    <row r="321" spans="1:19">
      <c r="A321" s="27">
        <v>42736</v>
      </c>
      <c r="B321" s="10">
        <v>1.2407206700278506</v>
      </c>
      <c r="C321" s="10"/>
      <c r="R321" s="6"/>
      <c r="S321" s="6"/>
    </row>
    <row r="322" spans="1:19">
      <c r="A322" s="27">
        <v>42767</v>
      </c>
      <c r="B322" s="10">
        <v>1.2283537768847275</v>
      </c>
      <c r="C322" s="10"/>
      <c r="R322" s="6"/>
      <c r="S322" s="6"/>
    </row>
    <row r="323" spans="1:19">
      <c r="A323" s="27">
        <v>42795</v>
      </c>
      <c r="B323" s="10">
        <v>2.3530662998218155</v>
      </c>
      <c r="C323" s="10"/>
      <c r="R323" s="6"/>
      <c r="S323" s="6"/>
    </row>
    <row r="324" spans="1:19">
      <c r="A324" s="27">
        <v>42826</v>
      </c>
      <c r="B324" s="10">
        <v>2.6068509862932521</v>
      </c>
      <c r="C324" s="10"/>
      <c r="R324" s="6"/>
      <c r="S324" s="6"/>
    </row>
    <row r="325" spans="1:19">
      <c r="A325" s="27">
        <v>42856</v>
      </c>
      <c r="B325" s="10">
        <v>2.1732270073351767</v>
      </c>
      <c r="C325" s="10"/>
      <c r="R325" s="6"/>
      <c r="S325" s="6"/>
    </row>
    <row r="326" spans="1:19">
      <c r="A326" s="27">
        <v>42887</v>
      </c>
      <c r="B326" s="10">
        <v>3.0624557394462792</v>
      </c>
      <c r="C326" s="10"/>
      <c r="R326" s="6"/>
      <c r="S326" s="6"/>
    </row>
    <row r="327" spans="1:19">
      <c r="A327" s="27">
        <v>42917</v>
      </c>
      <c r="B327" s="10">
        <v>2.726517069402612</v>
      </c>
      <c r="C327" s="17"/>
      <c r="R327" s="6"/>
      <c r="S327" s="6"/>
    </row>
    <row r="328" spans="1:19">
      <c r="A328" s="27">
        <v>42948</v>
      </c>
      <c r="B328" s="10">
        <v>2.042456036140905</v>
      </c>
      <c r="C328" s="17"/>
      <c r="R328" s="6"/>
      <c r="S328" s="6"/>
    </row>
    <row r="329" spans="1:19">
      <c r="A329" s="29">
        <v>42979</v>
      </c>
      <c r="B329" s="10">
        <v>2.352856725426089</v>
      </c>
      <c r="C329" s="17"/>
      <c r="R329" s="6"/>
      <c r="S329" s="6"/>
    </row>
    <row r="330" spans="1:19">
      <c r="A330" s="27">
        <v>43009</v>
      </c>
      <c r="B330" s="10">
        <v>2.1266245595989552</v>
      </c>
      <c r="C330" s="17"/>
      <c r="R330" s="6"/>
      <c r="S330" s="6"/>
    </row>
    <row r="331" spans="1:19">
      <c r="A331" s="27">
        <v>43040</v>
      </c>
      <c r="B331" s="10">
        <v>1.6175373632757006</v>
      </c>
      <c r="C331" s="17"/>
      <c r="R331" s="6"/>
      <c r="S331" s="6"/>
    </row>
    <row r="332" spans="1:19">
      <c r="A332" s="27">
        <v>43070</v>
      </c>
      <c r="B332" s="10">
        <v>2.0418840512772984</v>
      </c>
      <c r="C332" s="17"/>
      <c r="R332" s="6"/>
      <c r="S332" s="6"/>
    </row>
    <row r="333" spans="1:19">
      <c r="A333" s="27">
        <v>43101</v>
      </c>
      <c r="B333" s="10">
        <v>2.4094643772494262</v>
      </c>
      <c r="C333" s="17"/>
      <c r="R333" s="6"/>
      <c r="S333" s="6"/>
    </row>
    <row r="334" spans="1:19">
      <c r="A334" s="27">
        <v>43132</v>
      </c>
      <c r="B334" s="10">
        <v>2.4688304280263473</v>
      </c>
      <c r="C334" s="17"/>
      <c r="R334" s="6"/>
      <c r="S334" s="6"/>
    </row>
    <row r="335" spans="1:19">
      <c r="A335" s="27">
        <v>43160</v>
      </c>
      <c r="B335" s="10">
        <v>2.8033475093001803</v>
      </c>
      <c r="C335" s="17"/>
      <c r="R335" s="6"/>
      <c r="S335" s="6"/>
    </row>
    <row r="336" spans="1:19">
      <c r="A336" s="27">
        <v>43191</v>
      </c>
      <c r="B336" s="10">
        <v>2.4558262338898684</v>
      </c>
      <c r="C336" s="17"/>
      <c r="R336" s="6"/>
      <c r="S336" s="6"/>
    </row>
    <row r="337" spans="1:19">
      <c r="A337" s="27">
        <v>43221</v>
      </c>
      <c r="B337" s="10">
        <v>2.3526507840725408</v>
      </c>
      <c r="C337" s="17"/>
      <c r="R337" s="6"/>
      <c r="S337" s="6"/>
    </row>
    <row r="338" spans="1:19">
      <c r="A338" s="27">
        <v>43252</v>
      </c>
      <c r="B338" s="10">
        <v>1.8081618634772978</v>
      </c>
      <c r="C338" s="53"/>
      <c r="R338" s="6"/>
      <c r="S338" s="6"/>
    </row>
    <row r="339" spans="1:19">
      <c r="A339" s="27">
        <v>43282</v>
      </c>
      <c r="B339" s="10">
        <v>1.7136635609598327</v>
      </c>
      <c r="C339" s="53"/>
      <c r="R339" s="6"/>
      <c r="S339" s="6"/>
    </row>
    <row r="340" spans="1:19">
      <c r="A340" s="27">
        <v>43313</v>
      </c>
      <c r="B340" s="10">
        <v>1.6926919939104668</v>
      </c>
      <c r="C340" s="53"/>
      <c r="R340" s="6"/>
      <c r="S340" s="6"/>
    </row>
    <row r="341" spans="1:19">
      <c r="A341" s="27">
        <v>43344</v>
      </c>
      <c r="B341" s="10">
        <v>1.2732573165985972</v>
      </c>
      <c r="C341" s="53"/>
      <c r="R341" s="6"/>
      <c r="S341" s="6"/>
    </row>
    <row r="342" spans="1:19">
      <c r="A342" s="27">
        <v>43374</v>
      </c>
      <c r="B342" s="10">
        <v>1.9508002382403467</v>
      </c>
      <c r="C342" s="53"/>
      <c r="R342" s="6"/>
      <c r="S342" s="6"/>
    </row>
    <row r="343" spans="1:19">
      <c r="A343" s="27">
        <v>43405</v>
      </c>
      <c r="B343" s="10">
        <v>2.5971270148307024</v>
      </c>
      <c r="C343" s="53"/>
      <c r="R343" s="6"/>
      <c r="S343" s="6"/>
    </row>
    <row r="344" spans="1:19">
      <c r="A344" s="27">
        <v>43435</v>
      </c>
      <c r="B344" s="10">
        <v>2.8444151180706312</v>
      </c>
      <c r="C344" s="53"/>
      <c r="R344" s="6"/>
      <c r="S344" s="6"/>
    </row>
    <row r="345" spans="1:19">
      <c r="A345" s="27">
        <v>43466</v>
      </c>
      <c r="B345" s="10">
        <v>2.6347184524491585</v>
      </c>
      <c r="C345" s="53"/>
      <c r="R345" s="6"/>
      <c r="S345" s="6"/>
    </row>
    <row r="346" spans="1:19">
      <c r="A346" s="27">
        <v>43497</v>
      </c>
      <c r="B346" s="10">
        <v>3.1165185986606891</v>
      </c>
      <c r="C346" s="53"/>
      <c r="R346" s="6"/>
      <c r="S346" s="6"/>
    </row>
    <row r="347" spans="1:19">
      <c r="A347" s="27">
        <v>43525</v>
      </c>
      <c r="B347" s="10">
        <v>3.1673486369884429</v>
      </c>
      <c r="C347" s="53"/>
      <c r="R347" s="6"/>
      <c r="S347" s="6"/>
    </row>
    <row r="348" spans="1:19">
      <c r="A348" s="27">
        <v>43556</v>
      </c>
      <c r="B348" s="10">
        <v>3.458728017922108</v>
      </c>
      <c r="C348" s="53"/>
      <c r="F348" s="67" t="s">
        <v>43</v>
      </c>
      <c r="R348" s="6"/>
      <c r="S348" s="6"/>
    </row>
    <row r="349" spans="1:19">
      <c r="A349" s="27">
        <v>43586</v>
      </c>
      <c r="B349" s="10">
        <v>3.6993825558602866</v>
      </c>
      <c r="C349" s="53"/>
      <c r="F349" s="68" t="s">
        <v>40</v>
      </c>
      <c r="R349" s="6"/>
      <c r="S349" s="6"/>
    </row>
    <row r="350" spans="1:19">
      <c r="A350" s="27">
        <v>43617</v>
      </c>
      <c r="B350" s="10">
        <v>3.4725645631613844</v>
      </c>
      <c r="C350" s="53"/>
      <c r="R350" s="6"/>
      <c r="S350" s="6"/>
    </row>
    <row r="351" spans="1:19">
      <c r="A351" s="27">
        <v>43647</v>
      </c>
      <c r="B351" s="10">
        <v>3.7688407491427878</v>
      </c>
      <c r="C351" s="53"/>
      <c r="R351" s="6"/>
      <c r="S351" s="6"/>
    </row>
    <row r="352" spans="1:19">
      <c r="A352" s="27">
        <v>43678</v>
      </c>
      <c r="B352" s="10">
        <v>4.4130387379220926</v>
      </c>
      <c r="C352" s="53"/>
      <c r="R352" s="6"/>
      <c r="S352" s="6"/>
    </row>
    <row r="353" spans="1:19">
      <c r="A353" s="27">
        <v>43709</v>
      </c>
      <c r="B353" s="10">
        <v>5.0227929144419425</v>
      </c>
      <c r="C353" s="53"/>
      <c r="R353" s="6"/>
      <c r="S353" s="6"/>
    </row>
    <row r="354" spans="1:19">
      <c r="A354" s="27">
        <v>43739</v>
      </c>
      <c r="B354" s="10">
        <v>4.3201115844260674</v>
      </c>
      <c r="C354" s="53"/>
      <c r="R354" s="6"/>
      <c r="S354" s="6"/>
    </row>
    <row r="355" spans="1:19">
      <c r="A355" s="27">
        <v>43770</v>
      </c>
      <c r="B355" s="10">
        <v>4.502408057786611</v>
      </c>
      <c r="C355" s="53"/>
      <c r="R355" s="6"/>
      <c r="S355" s="6"/>
    </row>
    <row r="356" spans="1:19">
      <c r="A356" s="27">
        <v>43800</v>
      </c>
      <c r="B356" s="10">
        <v>3.7170188666498127</v>
      </c>
      <c r="C356" s="53"/>
      <c r="R356" s="6"/>
      <c r="S356" s="6"/>
    </row>
    <row r="357" spans="1:19">
      <c r="A357" s="27"/>
      <c r="B357" s="10">
        <v>4.726619507719465</v>
      </c>
      <c r="C357" s="53"/>
      <c r="R357" s="6"/>
      <c r="S357" s="6"/>
    </row>
    <row r="358" spans="1:19">
      <c r="A358" s="27"/>
      <c r="B358" s="10">
        <v>5.0029234255067001</v>
      </c>
      <c r="C358" s="53"/>
      <c r="R358" s="6"/>
      <c r="S358" s="6"/>
    </row>
    <row r="359" spans="1:19">
      <c r="A359" s="27">
        <v>43891</v>
      </c>
      <c r="B359" s="10">
        <v>7.5066978114330052</v>
      </c>
      <c r="C359" s="53">
        <v>7.5066978114330052</v>
      </c>
      <c r="R359" s="6"/>
      <c r="S359" s="6"/>
    </row>
    <row r="360" spans="1:19">
      <c r="A360" s="27">
        <v>43983</v>
      </c>
      <c r="B360" s="10"/>
      <c r="C360" s="53">
        <v>-7.3062097742154002</v>
      </c>
      <c r="R360" s="6"/>
      <c r="S360" s="6"/>
    </row>
    <row r="361" spans="1:19">
      <c r="A361" s="27">
        <v>44075</v>
      </c>
      <c r="C361" s="1">
        <v>-13.400108287870093</v>
      </c>
    </row>
    <row r="362" spans="1:19">
      <c r="A362" s="27">
        <v>44166</v>
      </c>
      <c r="C362" s="1">
        <v>-11.47665768324554</v>
      </c>
    </row>
    <row r="363" spans="1:19">
      <c r="A363" s="27">
        <v>44256</v>
      </c>
      <c r="C363" s="1">
        <v>-21.640558320970772</v>
      </c>
    </row>
    <row r="364" spans="1:19">
      <c r="A364" s="27">
        <v>44348</v>
      </c>
      <c r="C364" s="1">
        <v>-9.052802126487979</v>
      </c>
    </row>
    <row r="365" spans="1:19">
      <c r="A365" s="27">
        <v>44440</v>
      </c>
      <c r="C365" s="1">
        <v>-1.1597728232896176</v>
      </c>
    </row>
    <row r="366" spans="1:19">
      <c r="A366" s="27">
        <v>44531</v>
      </c>
      <c r="C366" s="1">
        <v>-1.6383318816637571</v>
      </c>
    </row>
    <row r="367" spans="1:19">
      <c r="A367" s="27"/>
    </row>
    <row r="368" spans="1:19">
      <c r="A368" s="27"/>
    </row>
    <row r="379" spans="6:6">
      <c r="F379" t="s">
        <v>60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0"/>
  <sheetViews>
    <sheetView showGridLines="0" zoomScale="106" zoomScaleNormal="106" workbookViewId="0">
      <pane xSplit="1" ySplit="1" topLeftCell="B349" activePane="bottomRight" state="frozen"/>
      <selection activeCell="C258" sqref="C258"/>
      <selection pane="topRight" activeCell="C258" sqref="C258"/>
      <selection pane="bottomLeft" activeCell="C258" sqref="C258"/>
      <selection pane="bottomRight" activeCell="C258" sqref="C258"/>
    </sheetView>
  </sheetViews>
  <sheetFormatPr baseColWidth="10" defaultRowHeight="15"/>
  <cols>
    <col min="1" max="1" width="11.42578125" style="1"/>
    <col min="2" max="2" width="12" style="1" customWidth="1"/>
    <col min="3" max="3" width="20.28515625" style="1" customWidth="1"/>
    <col min="4" max="16384" width="11.42578125" style="6"/>
  </cols>
  <sheetData>
    <row r="1" spans="1:3" ht="27">
      <c r="A1" s="18" t="s">
        <v>0</v>
      </c>
      <c r="B1" s="30" t="s">
        <v>2</v>
      </c>
      <c r="C1" s="63" t="s">
        <v>38</v>
      </c>
    </row>
    <row r="2" spans="1:3">
      <c r="A2" s="16">
        <v>33025</v>
      </c>
      <c r="B2" s="9"/>
      <c r="C2" s="9"/>
    </row>
    <row r="3" spans="1:3">
      <c r="A3" s="16">
        <v>33055</v>
      </c>
      <c r="B3" s="9"/>
      <c r="C3" s="9"/>
    </row>
    <row r="4" spans="1:3">
      <c r="A4" s="16">
        <v>33086</v>
      </c>
      <c r="B4" s="9"/>
      <c r="C4" s="9"/>
    </row>
    <row r="5" spans="1:3">
      <c r="A5" s="16">
        <v>33117</v>
      </c>
      <c r="B5" s="9"/>
      <c r="C5" s="9"/>
    </row>
    <row r="6" spans="1:3">
      <c r="A6" s="16">
        <v>33147</v>
      </c>
      <c r="B6" s="9"/>
      <c r="C6" s="9"/>
    </row>
    <row r="7" spans="1:3">
      <c r="A7" s="16">
        <v>33178</v>
      </c>
      <c r="B7" s="9"/>
      <c r="C7" s="9"/>
    </row>
    <row r="8" spans="1:3">
      <c r="A8" s="16">
        <v>33208</v>
      </c>
      <c r="B8" s="9"/>
      <c r="C8" s="9"/>
    </row>
    <row r="9" spans="1:3">
      <c r="A9" s="16">
        <v>33239</v>
      </c>
      <c r="B9" s="9"/>
      <c r="C9" s="9"/>
    </row>
    <row r="10" spans="1:3">
      <c r="A10" s="16">
        <v>33270</v>
      </c>
      <c r="B10" s="9"/>
      <c r="C10" s="9"/>
    </row>
    <row r="11" spans="1:3">
      <c r="A11" s="16">
        <v>33298</v>
      </c>
      <c r="B11" s="9"/>
      <c r="C11" s="9"/>
    </row>
    <row r="12" spans="1:3">
      <c r="A12" s="16">
        <v>33329</v>
      </c>
      <c r="B12" s="9"/>
      <c r="C12" s="9"/>
    </row>
    <row r="13" spans="1:3">
      <c r="A13" s="16">
        <v>33359</v>
      </c>
      <c r="B13" s="9"/>
      <c r="C13" s="9"/>
    </row>
    <row r="14" spans="1:3">
      <c r="A14" s="16">
        <v>33390</v>
      </c>
      <c r="B14" s="9"/>
      <c r="C14" s="9"/>
    </row>
    <row r="15" spans="1:3">
      <c r="A15" s="16">
        <v>33420</v>
      </c>
      <c r="B15" s="9"/>
      <c r="C15" s="9"/>
    </row>
    <row r="16" spans="1:3">
      <c r="A16" s="16">
        <v>33451</v>
      </c>
      <c r="B16" s="9"/>
      <c r="C16" s="9"/>
    </row>
    <row r="17" spans="1:3">
      <c r="A17" s="16">
        <v>33482</v>
      </c>
      <c r="B17" s="9"/>
      <c r="C17" s="9"/>
    </row>
    <row r="18" spans="1:3">
      <c r="A18" s="16">
        <v>33512</v>
      </c>
      <c r="B18" s="9"/>
      <c r="C18" s="9"/>
    </row>
    <row r="19" spans="1:3">
      <c r="A19" s="16">
        <v>33543</v>
      </c>
      <c r="B19" s="9"/>
      <c r="C19" s="9"/>
    </row>
    <row r="20" spans="1:3">
      <c r="A20" s="16">
        <v>33573</v>
      </c>
      <c r="B20" s="9"/>
      <c r="C20" s="9"/>
    </row>
    <row r="21" spans="1:3">
      <c r="A21" s="16">
        <v>33604</v>
      </c>
      <c r="B21" s="9"/>
      <c r="C21" s="9"/>
    </row>
    <row r="22" spans="1:3">
      <c r="A22" s="16">
        <v>33635</v>
      </c>
      <c r="B22" s="9"/>
      <c r="C22" s="9"/>
    </row>
    <row r="23" spans="1:3">
      <c r="A23" s="16">
        <v>33664</v>
      </c>
      <c r="B23" s="9"/>
      <c r="C23" s="9"/>
    </row>
    <row r="24" spans="1:3">
      <c r="A24" s="16">
        <v>33695</v>
      </c>
      <c r="B24" s="9"/>
      <c r="C24" s="9"/>
    </row>
    <row r="25" spans="1:3">
      <c r="A25" s="16">
        <v>33725</v>
      </c>
      <c r="B25" s="11"/>
      <c r="C25" s="11"/>
    </row>
    <row r="26" spans="1:3">
      <c r="A26" s="16">
        <v>33756</v>
      </c>
      <c r="B26" s="11"/>
      <c r="C26" s="11"/>
    </row>
    <row r="27" spans="1:3">
      <c r="A27" s="16">
        <v>33786</v>
      </c>
      <c r="B27" s="11"/>
      <c r="C27" s="11"/>
    </row>
    <row r="28" spans="1:3">
      <c r="A28" s="16">
        <v>33817</v>
      </c>
      <c r="B28" s="11"/>
      <c r="C28" s="11"/>
    </row>
    <row r="29" spans="1:3">
      <c r="A29" s="16">
        <v>33848</v>
      </c>
      <c r="B29" s="11"/>
      <c r="C29" s="11"/>
    </row>
    <row r="30" spans="1:3">
      <c r="A30" s="16">
        <v>33878</v>
      </c>
      <c r="B30" s="11"/>
      <c r="C30" s="11"/>
    </row>
    <row r="31" spans="1:3">
      <c r="A31" s="16">
        <v>33909</v>
      </c>
      <c r="B31" s="11"/>
      <c r="C31" s="11"/>
    </row>
    <row r="32" spans="1:3">
      <c r="A32" s="16">
        <v>33939</v>
      </c>
      <c r="B32" s="11"/>
      <c r="C32" s="11"/>
    </row>
    <row r="33" spans="1:3">
      <c r="A33" s="16">
        <v>33970</v>
      </c>
      <c r="B33" s="11"/>
      <c r="C33" s="11"/>
    </row>
    <row r="34" spans="1:3">
      <c r="A34" s="16">
        <v>34001</v>
      </c>
      <c r="B34" s="11"/>
      <c r="C34" s="11"/>
    </row>
    <row r="35" spans="1:3">
      <c r="A35" s="16">
        <v>34029</v>
      </c>
      <c r="B35" s="11"/>
      <c r="C35" s="11"/>
    </row>
    <row r="36" spans="1:3">
      <c r="A36" s="16">
        <v>34060</v>
      </c>
      <c r="B36" s="11"/>
      <c r="C36" s="11"/>
    </row>
    <row r="37" spans="1:3">
      <c r="A37" s="16">
        <v>34090</v>
      </c>
      <c r="B37" s="11"/>
      <c r="C37" s="11"/>
    </row>
    <row r="38" spans="1:3">
      <c r="A38" s="16">
        <v>34121</v>
      </c>
      <c r="B38" s="11"/>
      <c r="C38" s="11"/>
    </row>
    <row r="39" spans="1:3">
      <c r="A39" s="16">
        <v>34151</v>
      </c>
      <c r="B39" s="11"/>
      <c r="C39" s="11"/>
    </row>
    <row r="40" spans="1:3">
      <c r="A40" s="16">
        <v>34182</v>
      </c>
      <c r="B40" s="11"/>
      <c r="C40" s="11"/>
    </row>
    <row r="41" spans="1:3">
      <c r="A41" s="16">
        <v>34213</v>
      </c>
      <c r="B41" s="11"/>
      <c r="C41" s="11"/>
    </row>
    <row r="42" spans="1:3">
      <c r="A42" s="16">
        <v>34243</v>
      </c>
      <c r="B42" s="11"/>
      <c r="C42" s="11"/>
    </row>
    <row r="43" spans="1:3">
      <c r="A43" s="16">
        <v>34274</v>
      </c>
      <c r="B43" s="11"/>
      <c r="C43" s="11"/>
    </row>
    <row r="44" spans="1:3">
      <c r="A44" s="16">
        <v>34304</v>
      </c>
      <c r="B44" s="11"/>
      <c r="C44" s="11"/>
    </row>
    <row r="45" spans="1:3">
      <c r="A45" s="16">
        <v>34335</v>
      </c>
      <c r="B45" s="11"/>
      <c r="C45" s="11"/>
    </row>
    <row r="46" spans="1:3">
      <c r="A46" s="16">
        <v>34366</v>
      </c>
      <c r="B46" s="11"/>
      <c r="C46" s="11"/>
    </row>
    <row r="47" spans="1:3">
      <c r="A47" s="16">
        <v>34394</v>
      </c>
      <c r="B47" s="11"/>
      <c r="C47" s="11"/>
    </row>
    <row r="48" spans="1:3">
      <c r="A48" s="16">
        <v>34425</v>
      </c>
      <c r="B48" s="11"/>
      <c r="C48" s="11"/>
    </row>
    <row r="49" spans="1:3">
      <c r="A49" s="16">
        <v>34455</v>
      </c>
      <c r="B49" s="11"/>
      <c r="C49" s="11"/>
    </row>
    <row r="50" spans="1:3">
      <c r="A50" s="16">
        <v>34486</v>
      </c>
      <c r="B50" s="11"/>
      <c r="C50" s="11"/>
    </row>
    <row r="51" spans="1:3">
      <c r="A51" s="16">
        <v>34516</v>
      </c>
      <c r="B51" s="11"/>
      <c r="C51" s="11"/>
    </row>
    <row r="52" spans="1:3">
      <c r="A52" s="16">
        <v>34547</v>
      </c>
      <c r="B52" s="11"/>
      <c r="C52" s="11"/>
    </row>
    <row r="53" spans="1:3">
      <c r="A53" s="16">
        <v>34578</v>
      </c>
      <c r="B53" s="11"/>
      <c r="C53" s="11"/>
    </row>
    <row r="54" spans="1:3">
      <c r="A54" s="16">
        <v>34608</v>
      </c>
      <c r="B54" s="11"/>
      <c r="C54" s="11"/>
    </row>
    <row r="55" spans="1:3">
      <c r="A55" s="16">
        <v>34639</v>
      </c>
      <c r="B55" s="11"/>
      <c r="C55" s="11"/>
    </row>
    <row r="56" spans="1:3">
      <c r="A56" s="16">
        <v>34669</v>
      </c>
      <c r="B56" s="11"/>
      <c r="C56" s="11"/>
    </row>
    <row r="57" spans="1:3">
      <c r="A57" s="16">
        <v>34700</v>
      </c>
      <c r="B57" s="11"/>
      <c r="C57" s="11"/>
    </row>
    <row r="58" spans="1:3">
      <c r="A58" s="16">
        <v>34731</v>
      </c>
      <c r="B58" s="11"/>
      <c r="C58" s="11"/>
    </row>
    <row r="59" spans="1:3">
      <c r="A59" s="16">
        <v>34759</v>
      </c>
      <c r="B59" s="11"/>
      <c r="C59" s="11"/>
    </row>
    <row r="60" spans="1:3">
      <c r="A60" s="16">
        <v>34790</v>
      </c>
      <c r="B60" s="11"/>
      <c r="C60" s="11"/>
    </row>
    <row r="61" spans="1:3">
      <c r="A61" s="16">
        <v>34820</v>
      </c>
      <c r="B61" s="11"/>
      <c r="C61" s="11"/>
    </row>
    <row r="62" spans="1:3">
      <c r="A62" s="16">
        <v>34851</v>
      </c>
      <c r="B62" s="11"/>
      <c r="C62" s="11"/>
    </row>
    <row r="63" spans="1:3">
      <c r="A63" s="16">
        <v>34881</v>
      </c>
      <c r="B63" s="11"/>
      <c r="C63" s="11"/>
    </row>
    <row r="64" spans="1:3">
      <c r="A64" s="16">
        <v>34912</v>
      </c>
      <c r="B64" s="11"/>
      <c r="C64" s="11"/>
    </row>
    <row r="65" spans="1:3">
      <c r="A65" s="16">
        <v>34943</v>
      </c>
      <c r="B65" s="11"/>
      <c r="C65" s="11"/>
    </row>
    <row r="66" spans="1:3">
      <c r="A66" s="16">
        <v>34973</v>
      </c>
      <c r="B66" s="11"/>
      <c r="C66" s="11"/>
    </row>
    <row r="67" spans="1:3">
      <c r="A67" s="16">
        <v>35004</v>
      </c>
      <c r="B67" s="11"/>
      <c r="C67" s="11"/>
    </row>
    <row r="68" spans="1:3">
      <c r="A68" s="16">
        <v>35034</v>
      </c>
      <c r="B68" s="8"/>
      <c r="C68" s="8"/>
    </row>
    <row r="69" spans="1:3">
      <c r="A69" s="16">
        <v>35065</v>
      </c>
      <c r="B69" s="8"/>
      <c r="C69" s="8"/>
    </row>
    <row r="70" spans="1:3">
      <c r="A70" s="16">
        <v>35096</v>
      </c>
      <c r="B70" s="8"/>
      <c r="C70" s="8"/>
    </row>
    <row r="71" spans="1:3">
      <c r="A71" s="16">
        <v>35125</v>
      </c>
      <c r="B71" s="8"/>
      <c r="C71" s="8"/>
    </row>
    <row r="72" spans="1:3">
      <c r="A72" s="16">
        <v>35156</v>
      </c>
      <c r="B72" s="8"/>
      <c r="C72" s="8"/>
    </row>
    <row r="73" spans="1:3">
      <c r="A73" s="16">
        <v>35186</v>
      </c>
      <c r="B73" s="8"/>
      <c r="C73" s="8"/>
    </row>
    <row r="74" spans="1:3">
      <c r="A74" s="16">
        <v>35217</v>
      </c>
      <c r="B74" s="8"/>
      <c r="C74" s="8"/>
    </row>
    <row r="75" spans="1:3">
      <c r="A75" s="16">
        <v>35247</v>
      </c>
      <c r="B75" s="8"/>
      <c r="C75" s="8"/>
    </row>
    <row r="76" spans="1:3">
      <c r="A76" s="16">
        <v>35278</v>
      </c>
      <c r="B76" s="8"/>
      <c r="C76" s="8"/>
    </row>
    <row r="77" spans="1:3">
      <c r="A77" s="16">
        <v>35309</v>
      </c>
      <c r="B77" s="8"/>
      <c r="C77" s="8"/>
    </row>
    <row r="78" spans="1:3">
      <c r="A78" s="16">
        <v>35339</v>
      </c>
      <c r="B78" s="8"/>
      <c r="C78" s="8"/>
    </row>
    <row r="79" spans="1:3">
      <c r="A79" s="16">
        <v>35370</v>
      </c>
      <c r="B79" s="8"/>
      <c r="C79" s="8"/>
    </row>
    <row r="80" spans="1:3">
      <c r="A80" s="16">
        <v>35400</v>
      </c>
      <c r="B80" s="8"/>
      <c r="C80" s="8"/>
    </row>
    <row r="81" spans="1:3">
      <c r="A81" s="16">
        <v>35431</v>
      </c>
      <c r="B81" s="8"/>
      <c r="C81" s="8"/>
    </row>
    <row r="82" spans="1:3">
      <c r="A82" s="16">
        <v>35462</v>
      </c>
      <c r="B82" s="8"/>
      <c r="C82" s="8"/>
    </row>
    <row r="83" spans="1:3">
      <c r="A83" s="16">
        <v>35490</v>
      </c>
      <c r="B83" s="8"/>
      <c r="C83" s="8"/>
    </row>
    <row r="84" spans="1:3">
      <c r="A84" s="16">
        <v>35521</v>
      </c>
      <c r="B84" s="8"/>
      <c r="C84" s="8"/>
    </row>
    <row r="85" spans="1:3">
      <c r="A85" s="16">
        <v>35551</v>
      </c>
      <c r="B85" s="8"/>
      <c r="C85" s="8"/>
    </row>
    <row r="86" spans="1:3">
      <c r="A86" s="16">
        <v>35582</v>
      </c>
      <c r="B86" s="8"/>
      <c r="C86" s="8"/>
    </row>
    <row r="87" spans="1:3">
      <c r="A87" s="16">
        <v>35612</v>
      </c>
      <c r="B87" s="8"/>
      <c r="C87" s="8"/>
    </row>
    <row r="88" spans="1:3">
      <c r="A88" s="16">
        <v>35643</v>
      </c>
      <c r="B88" s="8"/>
      <c r="C88" s="8"/>
    </row>
    <row r="89" spans="1:3">
      <c r="A89" s="16">
        <v>35674</v>
      </c>
      <c r="B89" s="8"/>
      <c r="C89" s="8"/>
    </row>
    <row r="90" spans="1:3">
      <c r="A90" s="16">
        <v>35704</v>
      </c>
      <c r="B90" s="8"/>
      <c r="C90" s="8"/>
    </row>
    <row r="91" spans="1:3">
      <c r="A91" s="16">
        <v>35735</v>
      </c>
      <c r="B91" s="8"/>
      <c r="C91" s="8"/>
    </row>
    <row r="92" spans="1:3">
      <c r="A92" s="16">
        <v>35765</v>
      </c>
      <c r="B92" s="8"/>
      <c r="C92" s="8"/>
    </row>
    <row r="93" spans="1:3">
      <c r="A93" s="16">
        <v>35796</v>
      </c>
      <c r="B93" s="8"/>
      <c r="C93" s="8"/>
    </row>
    <row r="94" spans="1:3">
      <c r="A94" s="16">
        <v>35827</v>
      </c>
      <c r="B94" s="8"/>
      <c r="C94" s="8"/>
    </row>
    <row r="95" spans="1:3">
      <c r="A95" s="16">
        <v>35855</v>
      </c>
      <c r="B95" s="8"/>
      <c r="C95" s="8"/>
    </row>
    <row r="96" spans="1:3">
      <c r="A96" s="16">
        <v>35886</v>
      </c>
      <c r="B96" s="8"/>
      <c r="C96" s="8"/>
    </row>
    <row r="97" spans="1:3">
      <c r="A97" s="16">
        <v>35916</v>
      </c>
      <c r="B97" s="8"/>
      <c r="C97" s="8"/>
    </row>
    <row r="98" spans="1:3">
      <c r="A98" s="16">
        <v>35947</v>
      </c>
      <c r="B98" s="8"/>
      <c r="C98" s="8"/>
    </row>
    <row r="99" spans="1:3">
      <c r="A99" s="16">
        <v>35977</v>
      </c>
      <c r="B99" s="8"/>
      <c r="C99" s="8"/>
    </row>
    <row r="100" spans="1:3">
      <c r="A100" s="16">
        <v>36008</v>
      </c>
      <c r="B100" s="8"/>
      <c r="C100" s="8"/>
    </row>
    <row r="101" spans="1:3">
      <c r="A101" s="16">
        <v>36039</v>
      </c>
      <c r="B101" s="8"/>
      <c r="C101" s="8"/>
    </row>
    <row r="102" spans="1:3">
      <c r="A102" s="16">
        <v>36069</v>
      </c>
      <c r="B102" s="8"/>
      <c r="C102" s="8"/>
    </row>
    <row r="103" spans="1:3">
      <c r="A103" s="16">
        <v>36100</v>
      </c>
      <c r="B103" s="8"/>
      <c r="C103" s="8"/>
    </row>
    <row r="104" spans="1:3">
      <c r="A104" s="16">
        <v>36130</v>
      </c>
      <c r="B104" s="8"/>
      <c r="C104" s="8"/>
    </row>
    <row r="105" spans="1:3">
      <c r="A105" s="16">
        <v>36161</v>
      </c>
      <c r="B105" s="8"/>
      <c r="C105" s="8"/>
    </row>
    <row r="106" spans="1:3">
      <c r="A106" s="16">
        <v>36192</v>
      </c>
      <c r="B106" s="8"/>
      <c r="C106" s="8"/>
    </row>
    <row r="107" spans="1:3">
      <c r="A107" s="16">
        <v>36220</v>
      </c>
      <c r="B107" s="8"/>
      <c r="C107" s="8"/>
    </row>
    <row r="108" spans="1:3">
      <c r="A108" s="16">
        <v>36251</v>
      </c>
      <c r="B108" s="8"/>
      <c r="C108" s="8"/>
    </row>
    <row r="109" spans="1:3">
      <c r="A109" s="16">
        <v>36281</v>
      </c>
      <c r="B109" s="8"/>
      <c r="C109" s="8"/>
    </row>
    <row r="110" spans="1:3">
      <c r="A110" s="16">
        <v>36312</v>
      </c>
      <c r="B110" s="8"/>
      <c r="C110" s="8"/>
    </row>
    <row r="111" spans="1:3">
      <c r="A111" s="16">
        <v>36342</v>
      </c>
      <c r="B111" s="8"/>
      <c r="C111" s="8"/>
    </row>
    <row r="112" spans="1:3">
      <c r="A112" s="16">
        <v>36373</v>
      </c>
      <c r="B112" s="8"/>
      <c r="C112" s="8"/>
    </row>
    <row r="113" spans="1:3">
      <c r="A113" s="16">
        <v>36404</v>
      </c>
      <c r="B113" s="8"/>
      <c r="C113" s="8"/>
    </row>
    <row r="114" spans="1:3">
      <c r="A114" s="16">
        <v>36434</v>
      </c>
      <c r="B114" s="8"/>
      <c r="C114" s="8"/>
    </row>
    <row r="115" spans="1:3">
      <c r="A115" s="16">
        <v>36465</v>
      </c>
      <c r="B115" s="8"/>
      <c r="C115" s="8"/>
    </row>
    <row r="116" spans="1:3">
      <c r="A116" s="16">
        <v>36495</v>
      </c>
      <c r="B116" s="8"/>
      <c r="C116" s="8"/>
    </row>
    <row r="117" spans="1:3">
      <c r="A117" s="16">
        <v>36526</v>
      </c>
      <c r="B117" s="8">
        <v>11.423473247562486</v>
      </c>
      <c r="C117" s="8"/>
    </row>
    <row r="118" spans="1:3">
      <c r="A118" s="16">
        <v>36557</v>
      </c>
      <c r="B118" s="8">
        <v>12.130247395179007</v>
      </c>
      <c r="C118" s="8"/>
    </row>
    <row r="119" spans="1:3">
      <c r="A119" s="16">
        <v>36586</v>
      </c>
      <c r="B119" s="8">
        <v>12.475763289634259</v>
      </c>
      <c r="C119" s="8"/>
    </row>
    <row r="120" spans="1:3">
      <c r="A120" s="16">
        <v>36617</v>
      </c>
      <c r="B120" s="8">
        <v>12.189029454101284</v>
      </c>
      <c r="C120" s="8"/>
    </row>
    <row r="121" spans="1:3">
      <c r="A121" s="16">
        <v>36647</v>
      </c>
      <c r="B121" s="8">
        <v>12.137495208112426</v>
      </c>
      <c r="C121" s="8"/>
    </row>
    <row r="122" spans="1:3">
      <c r="A122" s="16">
        <v>36678</v>
      </c>
      <c r="B122" s="8">
        <v>12.270633303419629</v>
      </c>
      <c r="C122" s="8"/>
    </row>
    <row r="123" spans="1:3">
      <c r="A123" s="16">
        <v>36708</v>
      </c>
      <c r="B123" s="8">
        <v>12.839127235837186</v>
      </c>
      <c r="C123" s="8"/>
    </row>
    <row r="124" spans="1:3">
      <c r="A124" s="16">
        <v>36739</v>
      </c>
      <c r="B124" s="8">
        <v>12.799910084616133</v>
      </c>
      <c r="C124" s="8"/>
    </row>
    <row r="125" spans="1:3">
      <c r="A125" s="16">
        <v>36770</v>
      </c>
      <c r="B125" s="8">
        <v>13.057021473811178</v>
      </c>
      <c r="C125" s="8"/>
    </row>
    <row r="126" spans="1:3">
      <c r="A126" s="16">
        <v>36800</v>
      </c>
      <c r="B126" s="8">
        <v>12.917801716601312</v>
      </c>
      <c r="C126" s="8"/>
    </row>
    <row r="127" spans="1:3">
      <c r="A127" s="16">
        <v>36831</v>
      </c>
      <c r="B127" s="8">
        <v>13.649984587143251</v>
      </c>
      <c r="C127" s="8"/>
    </row>
    <row r="128" spans="1:3">
      <c r="A128" s="16">
        <v>36861</v>
      </c>
      <c r="B128" s="8">
        <v>13.300931763102597</v>
      </c>
      <c r="C128" s="8"/>
    </row>
    <row r="129" spans="1:3">
      <c r="A129" s="16">
        <v>36892</v>
      </c>
      <c r="B129" s="8">
        <v>13.561923645335453</v>
      </c>
      <c r="C129" s="8"/>
    </row>
    <row r="130" spans="1:3">
      <c r="A130" s="16">
        <v>36923</v>
      </c>
      <c r="B130" s="8">
        <v>13.747830452581686</v>
      </c>
      <c r="C130" s="8"/>
    </row>
    <row r="131" spans="1:3">
      <c r="A131" s="16">
        <v>36951</v>
      </c>
      <c r="B131" s="8">
        <v>13.596252436663509</v>
      </c>
      <c r="C131" s="8"/>
    </row>
    <row r="132" spans="1:3">
      <c r="A132" s="16">
        <v>36982</v>
      </c>
      <c r="B132" s="8">
        <v>13.606028810287746</v>
      </c>
      <c r="C132" s="8"/>
    </row>
    <row r="133" spans="1:3">
      <c r="A133" s="16">
        <v>37012</v>
      </c>
      <c r="B133" s="8">
        <v>13.359449674222985</v>
      </c>
      <c r="C133" s="8"/>
    </row>
    <row r="134" spans="1:3">
      <c r="A134" s="16">
        <v>37043</v>
      </c>
      <c r="B134" s="8">
        <v>13.386800834211032</v>
      </c>
      <c r="C134" s="8"/>
    </row>
    <row r="135" spans="1:3">
      <c r="A135" s="16">
        <v>37073</v>
      </c>
      <c r="B135" s="8">
        <v>13.731868017685029</v>
      </c>
      <c r="C135" s="8"/>
    </row>
    <row r="136" spans="1:3">
      <c r="A136" s="16">
        <v>37104</v>
      </c>
      <c r="B136" s="8">
        <v>13.447773645335987</v>
      </c>
      <c r="C136" s="8"/>
    </row>
    <row r="137" spans="1:3">
      <c r="A137" s="16">
        <v>37135</v>
      </c>
      <c r="B137" s="8">
        <v>13.311854846356811</v>
      </c>
      <c r="C137" s="8"/>
    </row>
    <row r="138" spans="1:3">
      <c r="A138" s="16">
        <v>37165</v>
      </c>
      <c r="B138" s="8">
        <v>13.177032539981855</v>
      </c>
      <c r="C138" s="8"/>
    </row>
    <row r="139" spans="1:3">
      <c r="A139" s="16">
        <v>37196</v>
      </c>
      <c r="B139" s="8">
        <v>13.092163562343428</v>
      </c>
      <c r="C139" s="8"/>
    </row>
    <row r="140" spans="1:3">
      <c r="A140" s="16">
        <v>37226</v>
      </c>
      <c r="B140" s="8">
        <v>12.720227568079098</v>
      </c>
      <c r="C140" s="8"/>
    </row>
    <row r="141" spans="1:3">
      <c r="A141" s="16">
        <v>37257</v>
      </c>
      <c r="B141" s="8">
        <v>13.189488166413311</v>
      </c>
      <c r="C141" s="8"/>
    </row>
    <row r="142" spans="1:3">
      <c r="A142" s="16">
        <v>37288</v>
      </c>
      <c r="B142" s="8">
        <v>13.447648462409459</v>
      </c>
      <c r="C142" s="8"/>
    </row>
    <row r="143" spans="1:3">
      <c r="A143" s="16">
        <v>37316</v>
      </c>
      <c r="B143" s="8">
        <v>13.493294357810298</v>
      </c>
      <c r="C143" s="8"/>
    </row>
    <row r="144" spans="1:3">
      <c r="A144" s="16">
        <v>37347</v>
      </c>
      <c r="B144" s="8">
        <v>13.510138329162972</v>
      </c>
      <c r="C144" s="8"/>
    </row>
    <row r="145" spans="1:3">
      <c r="A145" s="16">
        <v>37377</v>
      </c>
      <c r="B145" s="8">
        <v>13.478280628260769</v>
      </c>
      <c r="C145" s="8"/>
    </row>
    <row r="146" spans="1:3">
      <c r="A146" s="16">
        <v>37408</v>
      </c>
      <c r="B146" s="8">
        <v>13.17737216098508</v>
      </c>
      <c r="C146" s="8"/>
    </row>
    <row r="147" spans="1:3">
      <c r="A147" s="16">
        <v>37438</v>
      </c>
      <c r="B147" s="8">
        <v>13.423027739399304</v>
      </c>
      <c r="C147" s="8"/>
    </row>
    <row r="148" spans="1:3">
      <c r="A148" s="16">
        <v>37469</v>
      </c>
      <c r="B148" s="8">
        <v>12.594768032778319</v>
      </c>
      <c r="C148" s="8"/>
    </row>
    <row r="149" spans="1:3">
      <c r="A149" s="16">
        <v>37500</v>
      </c>
      <c r="B149" s="8">
        <v>12.419998816938502</v>
      </c>
      <c r="C149" s="8"/>
    </row>
    <row r="150" spans="1:3">
      <c r="A150" s="16">
        <v>37530</v>
      </c>
      <c r="B150" s="8">
        <v>12.457004159477718</v>
      </c>
      <c r="C150" s="8"/>
    </row>
    <row r="151" spans="1:3">
      <c r="A151" s="16">
        <v>37561</v>
      </c>
      <c r="B151" s="8">
        <v>12.564631007436475</v>
      </c>
      <c r="C151" s="8"/>
    </row>
    <row r="152" spans="1:3">
      <c r="A152" s="16">
        <v>37591</v>
      </c>
      <c r="B152" s="8">
        <v>12.365087785047468</v>
      </c>
      <c r="C152" s="8"/>
    </row>
    <row r="153" spans="1:3">
      <c r="A153" s="16">
        <v>37622</v>
      </c>
      <c r="B153" s="8">
        <v>13.003455100523304</v>
      </c>
      <c r="C153" s="8"/>
    </row>
    <row r="154" spans="1:3">
      <c r="A154" s="16">
        <v>37653</v>
      </c>
      <c r="B154" s="8">
        <v>12.925241596830563</v>
      </c>
      <c r="C154" s="8"/>
    </row>
    <row r="155" spans="1:3">
      <c r="A155" s="16">
        <v>37681</v>
      </c>
      <c r="B155" s="8">
        <v>12.420610013121342</v>
      </c>
      <c r="C155" s="8"/>
    </row>
    <row r="156" spans="1:3">
      <c r="A156" s="16">
        <v>37712</v>
      </c>
      <c r="B156" s="8">
        <v>12.456333232206234</v>
      </c>
      <c r="C156" s="8"/>
    </row>
    <row r="157" spans="1:3">
      <c r="A157" s="16">
        <v>37742</v>
      </c>
      <c r="B157" s="8">
        <v>12.590913667858667</v>
      </c>
      <c r="C157" s="8"/>
    </row>
    <row r="158" spans="1:3">
      <c r="A158" s="16">
        <v>37773</v>
      </c>
      <c r="B158" s="8">
        <v>12.84892657313384</v>
      </c>
      <c r="C158" s="8"/>
    </row>
    <row r="159" spans="1:3">
      <c r="A159" s="16">
        <v>37803</v>
      </c>
      <c r="B159" s="8">
        <v>13.457846755298435</v>
      </c>
      <c r="C159" s="8"/>
    </row>
    <row r="160" spans="1:3">
      <c r="A160" s="16">
        <v>37834</v>
      </c>
      <c r="B160" s="8">
        <v>13.290894507234526</v>
      </c>
      <c r="C160" s="8"/>
    </row>
    <row r="161" spans="1:3">
      <c r="A161" s="16">
        <v>37865</v>
      </c>
      <c r="B161" s="8">
        <v>13.078502582305005</v>
      </c>
      <c r="C161" s="8"/>
    </row>
    <row r="162" spans="1:3">
      <c r="A162" s="16">
        <v>37895</v>
      </c>
      <c r="B162" s="8">
        <v>12.968728462608443</v>
      </c>
      <c r="C162" s="8"/>
    </row>
    <row r="163" spans="1:3">
      <c r="A163" s="16">
        <v>37926</v>
      </c>
      <c r="B163" s="8">
        <v>12.860421263101546</v>
      </c>
      <c r="C163" s="8"/>
    </row>
    <row r="164" spans="1:3">
      <c r="A164" s="16">
        <v>37956</v>
      </c>
      <c r="B164" s="8">
        <v>12.858462128278529</v>
      </c>
      <c r="C164" s="8"/>
    </row>
    <row r="165" spans="1:3">
      <c r="A165" s="16">
        <v>37987</v>
      </c>
      <c r="B165" s="8">
        <v>13.687006121293384</v>
      </c>
      <c r="C165" s="8"/>
    </row>
    <row r="166" spans="1:3">
      <c r="A166" s="16">
        <v>38018</v>
      </c>
      <c r="B166" s="8">
        <v>13.787352264357086</v>
      </c>
      <c r="C166" s="8"/>
    </row>
    <row r="167" spans="1:3">
      <c r="A167" s="16">
        <v>38047</v>
      </c>
      <c r="B167" s="8">
        <v>13.543797728437056</v>
      </c>
      <c r="C167" s="8"/>
    </row>
    <row r="168" spans="1:3">
      <c r="A168" s="16">
        <v>38078</v>
      </c>
      <c r="B168" s="8">
        <v>13.399685801917688</v>
      </c>
      <c r="C168" s="8"/>
    </row>
    <row r="169" spans="1:3">
      <c r="A169" s="16">
        <v>38108</v>
      </c>
      <c r="B169" s="8">
        <v>13.359765420805376</v>
      </c>
      <c r="C169" s="8"/>
    </row>
    <row r="170" spans="1:3">
      <c r="A170" s="16">
        <v>38139</v>
      </c>
      <c r="B170" s="8">
        <v>13.701680394664939</v>
      </c>
      <c r="C170" s="8"/>
    </row>
    <row r="171" spans="1:3">
      <c r="A171" s="16">
        <v>38169</v>
      </c>
      <c r="B171" s="8">
        <v>14.113341664803725</v>
      </c>
      <c r="C171" s="8"/>
    </row>
    <row r="172" spans="1:3">
      <c r="A172" s="16">
        <v>38200</v>
      </c>
      <c r="B172" s="8">
        <v>14.05329417544008</v>
      </c>
      <c r="C172" s="8"/>
    </row>
    <row r="173" spans="1:3">
      <c r="A173" s="16">
        <v>38231</v>
      </c>
      <c r="B173" s="8">
        <v>13.76834686605792</v>
      </c>
      <c r="C173" s="8"/>
    </row>
    <row r="174" spans="1:3">
      <c r="A174" s="16">
        <v>38261</v>
      </c>
      <c r="B174" s="8">
        <v>13.783045618409103</v>
      </c>
      <c r="C174" s="8"/>
    </row>
    <row r="175" spans="1:3">
      <c r="A175" s="16">
        <v>38292</v>
      </c>
      <c r="B175" s="8">
        <v>13.685454282963425</v>
      </c>
      <c r="C175" s="8"/>
    </row>
    <row r="176" spans="1:3">
      <c r="A176" s="16">
        <v>38322</v>
      </c>
      <c r="B176" s="8">
        <v>13.456628412395672</v>
      </c>
      <c r="C176" s="8"/>
    </row>
    <row r="177" spans="1:3">
      <c r="A177" s="16">
        <v>38353</v>
      </c>
      <c r="B177" s="8">
        <v>15.22564408053006</v>
      </c>
      <c r="C177" s="8"/>
    </row>
    <row r="178" spans="1:3">
      <c r="A178" s="16">
        <v>38384</v>
      </c>
      <c r="B178" s="8">
        <v>15.170255918936352</v>
      </c>
      <c r="C178" s="8"/>
    </row>
    <row r="179" spans="1:3">
      <c r="A179" s="16">
        <v>38412</v>
      </c>
      <c r="B179" s="8">
        <v>13.874240306459576</v>
      </c>
      <c r="C179" s="8"/>
    </row>
    <row r="180" spans="1:3">
      <c r="A180" s="16">
        <v>38443</v>
      </c>
      <c r="B180" s="8">
        <v>13.870923814500546</v>
      </c>
      <c r="C180" s="8"/>
    </row>
    <row r="181" spans="1:3">
      <c r="A181" s="16">
        <v>38473</v>
      </c>
      <c r="B181" s="8">
        <v>13.92989266183009</v>
      </c>
      <c r="C181" s="8"/>
    </row>
    <row r="182" spans="1:3">
      <c r="A182" s="16">
        <v>38504</v>
      </c>
      <c r="B182" s="8">
        <v>13.806396868501539</v>
      </c>
      <c r="C182" s="8"/>
    </row>
    <row r="183" spans="1:3">
      <c r="A183" s="16">
        <v>38534</v>
      </c>
      <c r="B183" s="8">
        <v>13.975865382280986</v>
      </c>
      <c r="C183" s="8"/>
    </row>
    <row r="184" spans="1:3">
      <c r="A184" s="16">
        <v>38565</v>
      </c>
      <c r="B184" s="8">
        <v>13.897266216057677</v>
      </c>
      <c r="C184" s="8"/>
    </row>
    <row r="185" spans="1:3">
      <c r="A185" s="16">
        <v>38596</v>
      </c>
      <c r="B185" s="8">
        <v>13.686448783501278</v>
      </c>
      <c r="C185" s="8"/>
    </row>
    <row r="186" spans="1:3">
      <c r="A186" s="16">
        <v>38626</v>
      </c>
      <c r="B186" s="8">
        <v>13.401167212277365</v>
      </c>
      <c r="C186" s="8"/>
    </row>
    <row r="187" spans="1:3">
      <c r="A187" s="16">
        <v>38657</v>
      </c>
      <c r="B187" s="8">
        <v>13.574164867864253</v>
      </c>
      <c r="C187" s="8"/>
    </row>
    <row r="188" spans="1:3">
      <c r="A188" s="16">
        <v>38687</v>
      </c>
      <c r="B188" s="8">
        <v>13.528493477518392</v>
      </c>
      <c r="C188" s="8"/>
    </row>
    <row r="189" spans="1:3">
      <c r="A189" s="16">
        <v>38718</v>
      </c>
      <c r="B189" s="8">
        <v>15.786637258684861</v>
      </c>
      <c r="C189" s="8"/>
    </row>
    <row r="190" spans="1:3">
      <c r="A190" s="16">
        <v>38749</v>
      </c>
      <c r="B190" s="8">
        <v>15.560879800444461</v>
      </c>
      <c r="C190" s="8"/>
    </row>
    <row r="191" spans="1:3">
      <c r="A191" s="16">
        <v>38777</v>
      </c>
      <c r="B191" s="8">
        <v>14.223149658880072</v>
      </c>
      <c r="C191" s="8"/>
    </row>
    <row r="192" spans="1:3">
      <c r="A192" s="16">
        <v>38808</v>
      </c>
      <c r="B192" s="8">
        <v>13.875427856660405</v>
      </c>
      <c r="C192" s="8"/>
    </row>
    <row r="193" spans="1:3">
      <c r="A193" s="16">
        <v>38838</v>
      </c>
      <c r="B193" s="8">
        <v>12.935980114869672</v>
      </c>
      <c r="C193" s="8"/>
    </row>
    <row r="194" spans="1:3">
      <c r="A194" s="16">
        <v>38869</v>
      </c>
      <c r="B194" s="8">
        <v>12.650524472827406</v>
      </c>
      <c r="C194" s="8"/>
    </row>
    <row r="195" spans="1:3">
      <c r="A195" s="16">
        <v>38899</v>
      </c>
      <c r="B195" s="8">
        <v>13.12702993351742</v>
      </c>
      <c r="C195" s="8"/>
    </row>
    <row r="196" spans="1:3">
      <c r="A196" s="16">
        <v>38930</v>
      </c>
      <c r="B196" s="8">
        <v>13.258609175151889</v>
      </c>
      <c r="C196" s="8"/>
    </row>
    <row r="197" spans="1:3">
      <c r="A197" s="16">
        <v>38961</v>
      </c>
      <c r="B197" s="8">
        <v>12.816396908986466</v>
      </c>
      <c r="C197" s="8"/>
    </row>
    <row r="198" spans="1:3">
      <c r="A198" s="16">
        <v>38991</v>
      </c>
      <c r="B198" s="8">
        <v>12.793250133056111</v>
      </c>
      <c r="C198" s="8"/>
    </row>
    <row r="199" spans="1:3">
      <c r="A199" s="16">
        <v>39022</v>
      </c>
      <c r="B199" s="8">
        <v>12.547121982423665</v>
      </c>
      <c r="C199" s="8"/>
    </row>
    <row r="200" spans="1:3">
      <c r="A200" s="16">
        <v>39052</v>
      </c>
      <c r="B200" s="8">
        <v>12.637950189343741</v>
      </c>
      <c r="C200" s="8"/>
    </row>
    <row r="201" spans="1:3">
      <c r="A201" s="16">
        <v>39083</v>
      </c>
      <c r="B201" s="8">
        <v>14.122176789060781</v>
      </c>
      <c r="C201" s="8"/>
    </row>
    <row r="202" spans="1:3">
      <c r="A202" s="16">
        <v>39114</v>
      </c>
      <c r="B202" s="8">
        <v>14.002694887421367</v>
      </c>
      <c r="C202" s="8"/>
    </row>
    <row r="203" spans="1:3">
      <c r="A203" s="16">
        <v>39142</v>
      </c>
      <c r="B203" s="8">
        <v>13.082977450830551</v>
      </c>
      <c r="C203" s="8"/>
    </row>
    <row r="204" spans="1:3">
      <c r="A204" s="16">
        <v>39173</v>
      </c>
      <c r="B204" s="8">
        <v>13.358656950164274</v>
      </c>
      <c r="C204" s="8"/>
    </row>
    <row r="205" spans="1:3">
      <c r="A205" s="16">
        <v>39203</v>
      </c>
      <c r="B205" s="8">
        <v>13.674177264761148</v>
      </c>
      <c r="C205" s="8"/>
    </row>
    <row r="206" spans="1:3">
      <c r="A206" s="16">
        <v>39234</v>
      </c>
      <c r="B206" s="8">
        <v>13.593523724753215</v>
      </c>
      <c r="C206" s="8"/>
    </row>
    <row r="207" spans="1:3">
      <c r="A207" s="16">
        <v>39264</v>
      </c>
      <c r="B207" s="8">
        <v>14.393962220441242</v>
      </c>
      <c r="C207" s="8"/>
    </row>
    <row r="208" spans="1:3">
      <c r="A208" s="16">
        <v>39295</v>
      </c>
      <c r="B208" s="8">
        <v>14.192098303513207</v>
      </c>
      <c r="C208" s="8"/>
    </row>
    <row r="209" spans="1:3">
      <c r="A209" s="16">
        <v>39326</v>
      </c>
      <c r="B209" s="8">
        <v>13.38053091407134</v>
      </c>
      <c r="C209" s="8"/>
    </row>
    <row r="210" spans="1:3">
      <c r="A210" s="16">
        <v>39356</v>
      </c>
      <c r="B210" s="8">
        <v>13.368748514315232</v>
      </c>
      <c r="C210" s="8"/>
    </row>
    <row r="211" spans="1:3">
      <c r="A211" s="16">
        <v>39387</v>
      </c>
      <c r="B211" s="8">
        <v>13.211465958905322</v>
      </c>
      <c r="C211" s="8"/>
    </row>
    <row r="212" spans="1:3">
      <c r="A212" s="16">
        <v>39417</v>
      </c>
      <c r="B212" s="8">
        <v>13.456311809769275</v>
      </c>
      <c r="C212" s="8"/>
    </row>
    <row r="213" spans="1:3">
      <c r="A213" s="16">
        <v>39448</v>
      </c>
      <c r="B213" s="8">
        <v>14.377246699629367</v>
      </c>
      <c r="C213" s="8"/>
    </row>
    <row r="214" spans="1:3">
      <c r="A214" s="16">
        <v>39479</v>
      </c>
      <c r="B214" s="8">
        <v>14.380920742821468</v>
      </c>
      <c r="C214" s="8"/>
    </row>
    <row r="215" spans="1:3">
      <c r="A215" s="16">
        <v>39508</v>
      </c>
      <c r="B215" s="8">
        <v>13.553225597469943</v>
      </c>
      <c r="C215" s="8"/>
    </row>
    <row r="216" spans="1:3">
      <c r="A216" s="16">
        <v>39539</v>
      </c>
      <c r="B216" s="8">
        <v>14.010144706146152</v>
      </c>
      <c r="C216" s="8"/>
    </row>
    <row r="217" spans="1:3">
      <c r="A217" s="16">
        <v>39569</v>
      </c>
      <c r="B217" s="8">
        <v>14.089317718118691</v>
      </c>
      <c r="C217" s="8"/>
    </row>
    <row r="218" spans="1:3">
      <c r="A218" s="16">
        <v>39600</v>
      </c>
      <c r="B218" s="8">
        <v>13.881141026494209</v>
      </c>
      <c r="C218" s="8"/>
    </row>
    <row r="219" spans="1:3">
      <c r="A219" s="16">
        <v>39630</v>
      </c>
      <c r="B219" s="8">
        <v>14.377104736879092</v>
      </c>
      <c r="C219" s="8"/>
    </row>
    <row r="220" spans="1:3">
      <c r="A220" s="16">
        <v>39661</v>
      </c>
      <c r="B220" s="8">
        <v>14.302012857523728</v>
      </c>
      <c r="C220" s="8"/>
    </row>
    <row r="221" spans="1:3">
      <c r="A221" s="16">
        <v>39692</v>
      </c>
      <c r="B221" s="8">
        <v>13.467787081997832</v>
      </c>
      <c r="C221" s="8"/>
    </row>
    <row r="222" spans="1:3">
      <c r="A222" s="16">
        <v>39722</v>
      </c>
      <c r="B222" s="8">
        <v>13.308272520512009</v>
      </c>
      <c r="C222" s="8"/>
    </row>
    <row r="223" spans="1:3">
      <c r="A223" s="16">
        <v>39753</v>
      </c>
      <c r="B223" s="8">
        <v>13.405081534189064</v>
      </c>
      <c r="C223" s="8"/>
    </row>
    <row r="224" spans="1:3">
      <c r="A224" s="16">
        <v>39783</v>
      </c>
      <c r="B224" s="8">
        <v>13.597653742079871</v>
      </c>
      <c r="C224" s="8"/>
    </row>
    <row r="225" spans="1:3">
      <c r="A225" s="16">
        <v>39814</v>
      </c>
      <c r="B225" s="8">
        <v>14.944930207692908</v>
      </c>
      <c r="C225" s="8"/>
    </row>
    <row r="226" spans="1:3">
      <c r="A226" s="16">
        <v>39845</v>
      </c>
      <c r="B226" s="8">
        <v>14.964719327391807</v>
      </c>
      <c r="C226" s="8"/>
    </row>
    <row r="227" spans="1:3">
      <c r="A227" s="16">
        <v>39873</v>
      </c>
      <c r="B227" s="8">
        <v>14.578776830116189</v>
      </c>
      <c r="C227" s="8"/>
    </row>
    <row r="228" spans="1:3">
      <c r="A228" s="16">
        <v>39904</v>
      </c>
      <c r="B228" s="8">
        <v>14.649929079500335</v>
      </c>
      <c r="C228" s="8"/>
    </row>
    <row r="229" spans="1:3">
      <c r="A229" s="16">
        <v>39934</v>
      </c>
      <c r="B229" s="8">
        <v>14.484235703964663</v>
      </c>
      <c r="C229" s="8"/>
    </row>
    <row r="230" spans="1:3">
      <c r="A230" s="16">
        <v>39965</v>
      </c>
      <c r="B230" s="8">
        <v>14.642590765245215</v>
      </c>
      <c r="C230" s="8"/>
    </row>
    <row r="231" spans="1:3">
      <c r="A231" s="16">
        <v>39995</v>
      </c>
      <c r="B231" s="8">
        <v>15.078486849150242</v>
      </c>
      <c r="C231" s="8"/>
    </row>
    <row r="232" spans="1:3">
      <c r="A232" s="16">
        <v>40026</v>
      </c>
      <c r="B232" s="8">
        <v>15.052199439765806</v>
      </c>
      <c r="C232" s="8"/>
    </row>
    <row r="233" spans="1:3">
      <c r="A233" s="16">
        <v>40057</v>
      </c>
      <c r="B233" s="8">
        <v>14.946717896521708</v>
      </c>
      <c r="C233" s="8"/>
    </row>
    <row r="234" spans="1:3">
      <c r="A234" s="16">
        <v>40087</v>
      </c>
      <c r="B234" s="8">
        <v>14.938253537743174</v>
      </c>
      <c r="C234" s="8"/>
    </row>
    <row r="235" spans="1:3">
      <c r="A235" s="16">
        <v>40118</v>
      </c>
      <c r="B235" s="8">
        <v>14.693182359623888</v>
      </c>
      <c r="C235" s="8"/>
    </row>
    <row r="236" spans="1:3">
      <c r="A236" s="16">
        <v>40148</v>
      </c>
      <c r="B236" s="8">
        <v>14.864550712315047</v>
      </c>
      <c r="C236" s="8"/>
    </row>
    <row r="237" spans="1:3">
      <c r="A237" s="16">
        <v>40179</v>
      </c>
      <c r="B237" s="8">
        <v>16.278525645545646</v>
      </c>
      <c r="C237" s="8"/>
    </row>
    <row r="238" spans="1:3">
      <c r="A238" s="16">
        <v>40210</v>
      </c>
      <c r="B238" s="8">
        <v>15.924662597668144</v>
      </c>
      <c r="C238" s="8"/>
    </row>
    <row r="239" spans="1:3">
      <c r="A239" s="16">
        <v>40238</v>
      </c>
      <c r="B239" s="8">
        <v>15.162170988996396</v>
      </c>
      <c r="C239" s="8"/>
    </row>
    <row r="240" spans="1:3">
      <c r="A240" s="16">
        <v>40269</v>
      </c>
      <c r="B240" s="8">
        <v>15.102147756577933</v>
      </c>
      <c r="C240" s="8"/>
    </row>
    <row r="241" spans="1:3">
      <c r="A241" s="16">
        <v>40299</v>
      </c>
      <c r="B241" s="8">
        <v>15.200638239113534</v>
      </c>
      <c r="C241" s="8"/>
    </row>
    <row r="242" spans="1:3">
      <c r="A242" s="16">
        <v>40330</v>
      </c>
      <c r="B242" s="8">
        <v>15.0020983779698</v>
      </c>
      <c r="C242" s="8"/>
    </row>
    <row r="243" spans="1:3">
      <c r="A243" s="16">
        <v>40360</v>
      </c>
      <c r="B243" s="8">
        <v>15.868719539584092</v>
      </c>
      <c r="C243" s="8"/>
    </row>
    <row r="244" spans="1:3">
      <c r="A244" s="16">
        <v>40391</v>
      </c>
      <c r="B244" s="8">
        <v>15.863660128584641</v>
      </c>
      <c r="C244" s="8"/>
    </row>
    <row r="245" spans="1:3">
      <c r="A245" s="16">
        <v>40422</v>
      </c>
      <c r="B245" s="8">
        <v>15.611814680470445</v>
      </c>
      <c r="C245" s="8"/>
    </row>
    <row r="246" spans="1:3">
      <c r="A246" s="16">
        <v>40452</v>
      </c>
      <c r="B246" s="8">
        <v>15.594241868029648</v>
      </c>
      <c r="C246" s="8"/>
    </row>
    <row r="247" spans="1:3">
      <c r="A247" s="16">
        <v>40483</v>
      </c>
      <c r="B247" s="8">
        <v>14.964313078198584</v>
      </c>
      <c r="C247" s="8"/>
    </row>
    <row r="248" spans="1:3">
      <c r="A248" s="16">
        <v>40513</v>
      </c>
      <c r="B248" s="8">
        <v>14.974317159684745</v>
      </c>
      <c r="C248" s="8"/>
    </row>
    <row r="249" spans="1:3">
      <c r="A249" s="16">
        <v>40544</v>
      </c>
      <c r="B249" s="8">
        <v>16.009676419260273</v>
      </c>
      <c r="C249" s="8"/>
    </row>
    <row r="250" spans="1:3">
      <c r="A250" s="16">
        <v>40575</v>
      </c>
      <c r="B250" s="8">
        <v>15.618915884536552</v>
      </c>
      <c r="C250" s="8"/>
    </row>
    <row r="251" spans="1:3">
      <c r="A251" s="16">
        <v>40603</v>
      </c>
      <c r="B251" s="8">
        <v>15.431471381597431</v>
      </c>
      <c r="C251" s="8"/>
    </row>
    <row r="252" spans="1:3">
      <c r="A252" s="16">
        <v>40634</v>
      </c>
      <c r="B252" s="8">
        <v>15.419116745825354</v>
      </c>
      <c r="C252" s="8"/>
    </row>
    <row r="253" spans="1:3">
      <c r="A253" s="16">
        <v>40664</v>
      </c>
      <c r="B253" s="8">
        <v>15.132026584103972</v>
      </c>
      <c r="C253" s="8"/>
    </row>
    <row r="254" spans="1:3">
      <c r="A254" s="16">
        <v>40695</v>
      </c>
      <c r="B254" s="8">
        <v>15.098085279287771</v>
      </c>
      <c r="C254" s="8"/>
    </row>
    <row r="255" spans="1:3">
      <c r="A255" s="16">
        <v>40725</v>
      </c>
      <c r="B255" s="8">
        <v>15.528251461499426</v>
      </c>
      <c r="C255" s="8"/>
    </row>
    <row r="256" spans="1:3">
      <c r="A256" s="16">
        <v>40756</v>
      </c>
      <c r="B256" s="8">
        <v>15.27565906419294</v>
      </c>
      <c r="C256" s="8"/>
    </row>
    <row r="257" spans="1:3">
      <c r="A257" s="16">
        <v>40787</v>
      </c>
      <c r="B257" s="8">
        <v>14.939040639786086</v>
      </c>
      <c r="C257" s="8"/>
    </row>
    <row r="258" spans="1:3">
      <c r="A258" s="16">
        <v>40817</v>
      </c>
      <c r="B258" s="8">
        <v>14.88434161475892</v>
      </c>
      <c r="C258" s="8"/>
    </row>
    <row r="259" spans="1:3">
      <c r="A259" s="16">
        <v>40848</v>
      </c>
      <c r="B259" s="8">
        <v>14.598942949007682</v>
      </c>
      <c r="C259" s="8"/>
    </row>
    <row r="260" spans="1:3">
      <c r="A260" s="16">
        <v>40878</v>
      </c>
      <c r="B260" s="8">
        <v>14.928981206537179</v>
      </c>
      <c r="C260" s="8"/>
    </row>
    <row r="261" spans="1:3">
      <c r="A261" s="16">
        <v>40909</v>
      </c>
      <c r="B261" s="8">
        <v>16.245467432853129</v>
      </c>
      <c r="C261" s="8"/>
    </row>
    <row r="262" spans="1:3">
      <c r="A262" s="16">
        <v>40940</v>
      </c>
      <c r="B262" s="8">
        <v>16.694695308917254</v>
      </c>
      <c r="C262" s="8"/>
    </row>
    <row r="263" spans="1:3">
      <c r="A263" s="16">
        <v>40969</v>
      </c>
      <c r="B263" s="8">
        <v>15.919180285907277</v>
      </c>
      <c r="C263" s="8"/>
    </row>
    <row r="264" spans="1:3">
      <c r="A264" s="16">
        <v>41000</v>
      </c>
      <c r="B264" s="8">
        <v>15.966824238875718</v>
      </c>
      <c r="C264" s="8"/>
    </row>
    <row r="265" spans="1:3">
      <c r="A265" s="16">
        <v>41030</v>
      </c>
      <c r="B265" s="8">
        <v>15.787715769195104</v>
      </c>
      <c r="C265" s="8"/>
    </row>
    <row r="266" spans="1:3">
      <c r="A266" s="16">
        <v>41061</v>
      </c>
      <c r="B266" s="8">
        <v>15.622839195920063</v>
      </c>
      <c r="C266" s="8"/>
    </row>
    <row r="267" spans="1:3">
      <c r="A267" s="16">
        <v>41091</v>
      </c>
      <c r="B267" s="8">
        <v>16.531100213128358</v>
      </c>
      <c r="C267" s="8"/>
    </row>
    <row r="268" spans="1:3">
      <c r="A268" s="16">
        <v>41122</v>
      </c>
      <c r="B268" s="8">
        <v>16.252460525924249</v>
      </c>
      <c r="C268" s="8"/>
    </row>
    <row r="269" spans="1:3">
      <c r="A269" s="16">
        <v>41153</v>
      </c>
      <c r="B269" s="8">
        <v>16.342996083677708</v>
      </c>
      <c r="C269" s="8"/>
    </row>
    <row r="270" spans="1:3">
      <c r="A270" s="16">
        <v>41183</v>
      </c>
      <c r="B270" s="8">
        <v>16.355875484246095</v>
      </c>
      <c r="C270" s="8"/>
    </row>
    <row r="271" spans="1:3">
      <c r="A271" s="16">
        <v>41214</v>
      </c>
      <c r="B271" s="8">
        <v>16.063464784031336</v>
      </c>
      <c r="C271" s="8"/>
    </row>
    <row r="272" spans="1:3">
      <c r="A272" s="16">
        <v>41244</v>
      </c>
      <c r="B272" s="8">
        <v>16.009822760718485</v>
      </c>
      <c r="C272" s="8"/>
    </row>
    <row r="273" spans="1:3">
      <c r="A273" s="16">
        <v>41275</v>
      </c>
      <c r="B273" s="8">
        <v>17.661346374249025</v>
      </c>
      <c r="C273" s="8"/>
    </row>
    <row r="274" spans="1:3">
      <c r="A274" s="16">
        <v>41306</v>
      </c>
      <c r="B274" s="8">
        <v>17.955355337100013</v>
      </c>
      <c r="C274" s="8"/>
    </row>
    <row r="275" spans="1:3">
      <c r="A275" s="16">
        <v>41334</v>
      </c>
      <c r="B275" s="8">
        <v>17.384502890409191</v>
      </c>
      <c r="C275" s="8"/>
    </row>
    <row r="276" spans="1:3">
      <c r="A276" s="16">
        <v>41365</v>
      </c>
      <c r="B276" s="8">
        <v>17.245793924715404</v>
      </c>
      <c r="C276" s="8"/>
    </row>
    <row r="277" spans="1:3">
      <c r="A277" s="16">
        <v>41395</v>
      </c>
      <c r="B277" s="8">
        <v>17.042284174279725</v>
      </c>
      <c r="C277" s="8"/>
    </row>
    <row r="278" spans="1:3">
      <c r="A278" s="16">
        <v>41426</v>
      </c>
      <c r="B278" s="8">
        <v>16.878360406241153</v>
      </c>
      <c r="C278" s="8"/>
    </row>
    <row r="279" spans="1:3">
      <c r="A279" s="16">
        <v>41456</v>
      </c>
      <c r="B279" s="8">
        <v>17.237035486511644</v>
      </c>
      <c r="C279" s="8"/>
    </row>
    <row r="280" spans="1:3">
      <c r="A280" s="16">
        <v>41487</v>
      </c>
      <c r="B280" s="8">
        <v>15.274718694827449</v>
      </c>
      <c r="C280" s="8"/>
    </row>
    <row r="281" spans="1:3">
      <c r="A281" s="16">
        <v>41518</v>
      </c>
      <c r="B281" s="8">
        <v>15.650739916624378</v>
      </c>
      <c r="C281" s="8"/>
    </row>
    <row r="282" spans="1:3">
      <c r="A282" s="16">
        <v>41548</v>
      </c>
      <c r="B282" s="8">
        <v>14.808823440922422</v>
      </c>
      <c r="C282" s="8"/>
    </row>
    <row r="283" spans="1:3">
      <c r="A283" s="16">
        <v>41579</v>
      </c>
      <c r="B283" s="8">
        <v>14.767815144648905</v>
      </c>
      <c r="C283" s="8"/>
    </row>
    <row r="284" spans="1:3">
      <c r="A284" s="16">
        <v>41609</v>
      </c>
      <c r="B284" s="8">
        <v>15.196260028011817</v>
      </c>
      <c r="C284" s="8"/>
    </row>
    <row r="285" spans="1:3">
      <c r="A285" s="16">
        <v>41640</v>
      </c>
      <c r="B285" s="8">
        <v>14.908398921067109</v>
      </c>
      <c r="C285" s="8"/>
    </row>
    <row r="286" spans="1:3">
      <c r="A286" s="16">
        <v>41671</v>
      </c>
      <c r="B286" s="8">
        <v>14.865753214326924</v>
      </c>
      <c r="C286" s="8"/>
    </row>
    <row r="287" spans="1:3">
      <c r="A287" s="16">
        <v>41699</v>
      </c>
      <c r="B287" s="8">
        <v>16.002411236582994</v>
      </c>
      <c r="C287" s="8"/>
    </row>
    <row r="288" spans="1:3">
      <c r="A288" s="16">
        <v>41730</v>
      </c>
      <c r="B288" s="8">
        <v>15.890631216725248</v>
      </c>
      <c r="C288" s="8"/>
    </row>
    <row r="289" spans="1:3">
      <c r="A289" s="16">
        <v>41760</v>
      </c>
      <c r="B289" s="8">
        <v>15.850914165711472</v>
      </c>
      <c r="C289" s="8"/>
    </row>
    <row r="290" spans="1:3">
      <c r="A290" s="16">
        <v>41791</v>
      </c>
      <c r="B290" s="8">
        <v>15.499452469872708</v>
      </c>
      <c r="C290" s="8"/>
    </row>
    <row r="291" spans="1:3">
      <c r="A291" s="16">
        <v>41821</v>
      </c>
      <c r="B291" s="8">
        <v>15.449444686264139</v>
      </c>
      <c r="C291" s="8"/>
    </row>
    <row r="292" spans="1:3">
      <c r="A292" s="16">
        <v>41852</v>
      </c>
      <c r="B292" s="8">
        <v>15.556202671058417</v>
      </c>
      <c r="C292" s="8"/>
    </row>
    <row r="293" spans="1:3">
      <c r="A293" s="16">
        <v>41883</v>
      </c>
      <c r="B293" s="8">
        <v>15.762491879713275</v>
      </c>
      <c r="C293" s="8"/>
    </row>
    <row r="294" spans="1:3">
      <c r="A294" s="16">
        <v>41913</v>
      </c>
      <c r="B294" s="8">
        <v>15.704341775964473</v>
      </c>
      <c r="C294" s="8"/>
    </row>
    <row r="295" spans="1:3">
      <c r="A295" s="16">
        <v>41944</v>
      </c>
      <c r="B295" s="8">
        <v>15.807957429361865</v>
      </c>
      <c r="C295" s="8"/>
    </row>
    <row r="296" spans="1:3">
      <c r="A296" s="16">
        <v>41974</v>
      </c>
      <c r="B296" s="8">
        <v>15.597614069300056</v>
      </c>
      <c r="C296" s="8"/>
    </row>
    <row r="297" spans="1:3">
      <c r="A297" s="16">
        <v>42005</v>
      </c>
      <c r="B297" s="8">
        <v>15.654731866964585</v>
      </c>
      <c r="C297" s="8"/>
    </row>
    <row r="298" spans="1:3">
      <c r="A298" s="16">
        <v>42036</v>
      </c>
      <c r="B298" s="8">
        <v>15.481619232146798</v>
      </c>
      <c r="C298" s="8"/>
    </row>
    <row r="299" spans="1:3">
      <c r="A299" s="16">
        <v>42064</v>
      </c>
      <c r="B299" s="8">
        <v>15.432532182728201</v>
      </c>
      <c r="C299" s="8"/>
    </row>
    <row r="300" spans="1:3">
      <c r="A300" s="16">
        <v>42095</v>
      </c>
      <c r="B300" s="8">
        <v>15.800035909600663</v>
      </c>
      <c r="C300" s="8"/>
    </row>
    <row r="301" spans="1:3">
      <c r="A301" s="16">
        <v>42125</v>
      </c>
      <c r="B301" s="8">
        <v>15.991531143255274</v>
      </c>
      <c r="C301" s="8"/>
    </row>
    <row r="302" spans="1:3">
      <c r="A302" s="16">
        <v>42156</v>
      </c>
      <c r="B302" s="8">
        <v>15.794973853110688</v>
      </c>
      <c r="C302" s="8"/>
    </row>
    <row r="303" spans="1:3">
      <c r="A303" s="16">
        <v>42186</v>
      </c>
      <c r="B303" s="8">
        <v>15.551855025344802</v>
      </c>
      <c r="C303" s="8"/>
    </row>
    <row r="304" spans="1:3">
      <c r="A304" s="16">
        <v>42217</v>
      </c>
      <c r="B304" s="8">
        <v>15.240350270714206</v>
      </c>
      <c r="C304" s="8"/>
    </row>
    <row r="305" spans="1:3">
      <c r="A305" s="16">
        <v>42248</v>
      </c>
      <c r="B305" s="8">
        <v>15.297703982627898</v>
      </c>
      <c r="C305" s="8"/>
    </row>
    <row r="306" spans="1:3">
      <c r="A306" s="16">
        <v>42278</v>
      </c>
      <c r="B306" s="8">
        <v>15.181772460426352</v>
      </c>
      <c r="C306" s="8"/>
    </row>
    <row r="307" spans="1:3">
      <c r="A307" s="16">
        <v>42309</v>
      </c>
      <c r="B307" s="8">
        <v>15.145892639360421</v>
      </c>
      <c r="C307" s="8"/>
    </row>
    <row r="308" spans="1:3">
      <c r="A308" s="16">
        <v>42339</v>
      </c>
      <c r="B308" s="8">
        <v>15.423985744505481</v>
      </c>
      <c r="C308" s="8"/>
    </row>
    <row r="309" spans="1:3">
      <c r="A309" s="16">
        <v>42370</v>
      </c>
      <c r="B309" s="8">
        <v>15.200573403782158</v>
      </c>
      <c r="C309" s="8"/>
    </row>
    <row r="310" spans="1:3">
      <c r="A310" s="16">
        <v>42401</v>
      </c>
      <c r="B310" s="8">
        <v>15.047592516982291</v>
      </c>
      <c r="C310" s="8"/>
    </row>
    <row r="311" spans="1:3">
      <c r="A311" s="16">
        <v>42430</v>
      </c>
      <c r="B311" s="8">
        <v>15.639500448463354</v>
      </c>
      <c r="C311" s="8"/>
    </row>
    <row r="312" spans="1:3">
      <c r="A312" s="16">
        <v>42461</v>
      </c>
      <c r="B312" s="8">
        <v>15.935843727112928</v>
      </c>
      <c r="C312" s="8"/>
    </row>
    <row r="313" spans="1:3">
      <c r="A313" s="16">
        <v>42491</v>
      </c>
      <c r="B313" s="8">
        <v>16.440879493074867</v>
      </c>
      <c r="C313" s="8"/>
    </row>
    <row r="314" spans="1:3">
      <c r="A314" s="16">
        <v>42522</v>
      </c>
      <c r="B314" s="8">
        <v>15.842003746836561</v>
      </c>
    </row>
    <row r="315" spans="1:3">
      <c r="A315" s="16">
        <v>42552</v>
      </c>
      <c r="B315" s="8">
        <v>15.387017300087248</v>
      </c>
      <c r="C315" s="8"/>
    </row>
    <row r="316" spans="1:3">
      <c r="A316" s="16">
        <v>42583</v>
      </c>
      <c r="B316" s="8">
        <v>15.386327140925395</v>
      </c>
      <c r="C316" s="8"/>
    </row>
    <row r="317" spans="1:3">
      <c r="A317" s="16">
        <v>42614</v>
      </c>
      <c r="B317" s="8">
        <v>16.058198585336982</v>
      </c>
      <c r="C317" s="8"/>
    </row>
    <row r="318" spans="1:3">
      <c r="A318" s="16">
        <v>42644</v>
      </c>
      <c r="B318" s="8">
        <v>16.059866893061219</v>
      </c>
      <c r="C318" s="8"/>
    </row>
    <row r="319" spans="1:3">
      <c r="A319" s="16">
        <v>42675</v>
      </c>
      <c r="B319" s="8">
        <v>15.88854944872636</v>
      </c>
      <c r="C319" s="8"/>
    </row>
    <row r="320" spans="1:3">
      <c r="A320" s="16">
        <v>42705</v>
      </c>
      <c r="B320" s="8">
        <v>15.852649771230048</v>
      </c>
      <c r="C320" s="20"/>
    </row>
    <row r="321" spans="1:3">
      <c r="A321" s="16">
        <v>42736</v>
      </c>
      <c r="B321" s="8">
        <v>15.869797580033715</v>
      </c>
      <c r="C321" s="20"/>
    </row>
    <row r="322" spans="1:3">
      <c r="A322" s="16">
        <v>42767</v>
      </c>
      <c r="B322" s="8">
        <v>15.784219698709562</v>
      </c>
      <c r="C322" s="20"/>
    </row>
    <row r="323" spans="1:3">
      <c r="A323" s="16">
        <v>42795</v>
      </c>
      <c r="B323" s="8">
        <v>16.538987356729518</v>
      </c>
      <c r="C323" s="20"/>
    </row>
    <row r="324" spans="1:3">
      <c r="A324" s="16">
        <v>42826</v>
      </c>
      <c r="B324" s="8">
        <v>16.839457406046261</v>
      </c>
      <c r="C324" s="20"/>
    </row>
    <row r="325" spans="1:3">
      <c r="A325" s="16">
        <v>42856</v>
      </c>
      <c r="B325" s="8">
        <v>16.788968517983971</v>
      </c>
      <c r="C325" s="20"/>
    </row>
    <row r="326" spans="1:3">
      <c r="A326" s="16">
        <v>42887</v>
      </c>
      <c r="B326" s="8">
        <v>16.793126172251842</v>
      </c>
      <c r="C326" s="21"/>
    </row>
    <row r="327" spans="1:3">
      <c r="A327" s="16">
        <v>42917</v>
      </c>
      <c r="B327" s="8">
        <v>16.765181399897276</v>
      </c>
      <c r="C327" s="21"/>
    </row>
    <row r="328" spans="1:3">
      <c r="A328" s="16">
        <v>42948</v>
      </c>
      <c r="B328" s="8">
        <v>16.705448478621051</v>
      </c>
      <c r="C328" s="21"/>
    </row>
    <row r="329" spans="1:3">
      <c r="A329" s="16">
        <v>42979</v>
      </c>
      <c r="B329" s="8">
        <v>16.310575605035012</v>
      </c>
      <c r="C329" s="21"/>
    </row>
    <row r="330" spans="1:3">
      <c r="A330" s="16">
        <v>43009</v>
      </c>
      <c r="B330" s="8">
        <v>16.833745099946874</v>
      </c>
      <c r="C330" s="21"/>
    </row>
    <row r="331" spans="1:3">
      <c r="A331" s="16">
        <v>43040</v>
      </c>
      <c r="B331" s="8">
        <v>16.667332474343617</v>
      </c>
      <c r="C331" s="21"/>
    </row>
    <row r="332" spans="1:3">
      <c r="A332" s="16">
        <v>43070</v>
      </c>
      <c r="B332" s="8">
        <v>16.579456999332621</v>
      </c>
      <c r="C332" s="21"/>
    </row>
    <row r="333" spans="1:3">
      <c r="A333" s="16">
        <v>43101</v>
      </c>
      <c r="B333" s="8">
        <v>16.23837651365606</v>
      </c>
      <c r="C333" s="21"/>
    </row>
    <row r="334" spans="1:3">
      <c r="A334" s="16">
        <v>43132</v>
      </c>
      <c r="B334" s="8">
        <v>16.071158292230535</v>
      </c>
      <c r="C334" s="21"/>
    </row>
    <row r="335" spans="1:3">
      <c r="A335" s="16">
        <v>43160</v>
      </c>
      <c r="B335" s="8">
        <v>16.485607058278376</v>
      </c>
      <c r="C335" s="21"/>
    </row>
    <row r="336" spans="1:3">
      <c r="A336" s="16">
        <v>43191</v>
      </c>
      <c r="B336" s="8">
        <v>16.486654960820985</v>
      </c>
      <c r="C336" s="21"/>
    </row>
    <row r="337" spans="1:12">
      <c r="A337" s="16">
        <v>43221</v>
      </c>
      <c r="B337" s="8">
        <v>16.383618608959129</v>
      </c>
      <c r="C337" s="21"/>
    </row>
    <row r="338" spans="1:12">
      <c r="A338" s="16">
        <v>43252</v>
      </c>
      <c r="B338" s="8">
        <v>16.436292629039304</v>
      </c>
      <c r="C338" s="21"/>
    </row>
    <row r="339" spans="1:12">
      <c r="A339" s="16">
        <v>43282</v>
      </c>
      <c r="B339" s="8">
        <v>16.284338448037435</v>
      </c>
      <c r="C339" s="21"/>
    </row>
    <row r="340" spans="1:12">
      <c r="A340" s="16">
        <v>43313</v>
      </c>
      <c r="B340" s="8">
        <v>16.363686574775773</v>
      </c>
      <c r="C340" s="21"/>
    </row>
    <row r="341" spans="1:12">
      <c r="A341" s="16">
        <v>43344</v>
      </c>
      <c r="B341" s="8">
        <v>16.437552836596403</v>
      </c>
      <c r="C341" s="21"/>
    </row>
    <row r="342" spans="1:12">
      <c r="A342" s="16">
        <v>43374</v>
      </c>
      <c r="B342" s="8">
        <v>16.455946786231589</v>
      </c>
      <c r="C342" s="21"/>
    </row>
    <row r="343" spans="1:12">
      <c r="A343" s="16">
        <v>43405</v>
      </c>
      <c r="B343" s="8">
        <v>16.359617336001506</v>
      </c>
      <c r="C343" s="21"/>
    </row>
    <row r="344" spans="1:12" s="57" customFormat="1">
      <c r="A344" s="54">
        <v>43435</v>
      </c>
      <c r="B344" s="21">
        <v>16.243484305619692</v>
      </c>
      <c r="C344" s="21"/>
      <c r="G344" s="67" t="s">
        <v>46</v>
      </c>
    </row>
    <row r="345" spans="1:12" ht="24">
      <c r="A345" s="16">
        <v>43466</v>
      </c>
      <c r="B345" s="21">
        <v>16.142668450910595</v>
      </c>
      <c r="C345" s="21"/>
      <c r="D345" s="47"/>
      <c r="G345" s="68" t="s">
        <v>44</v>
      </c>
    </row>
    <row r="346" spans="1:12">
      <c r="A346" s="16">
        <v>43497</v>
      </c>
      <c r="B346" s="21">
        <v>15.953480705166308</v>
      </c>
      <c r="C346" s="21"/>
    </row>
    <row r="347" spans="1:12" s="57" customFormat="1">
      <c r="A347" s="54">
        <v>43525</v>
      </c>
      <c r="B347" s="21">
        <v>15.999727843703205</v>
      </c>
      <c r="C347" s="21"/>
      <c r="D347" s="6"/>
      <c r="E347" s="6"/>
      <c r="F347" s="6"/>
      <c r="G347" s="6"/>
      <c r="H347" s="6"/>
      <c r="I347" s="6"/>
      <c r="J347" s="6"/>
      <c r="K347" s="6"/>
      <c r="L347" s="6"/>
    </row>
    <row r="348" spans="1:12">
      <c r="A348" s="16">
        <v>43556</v>
      </c>
      <c r="B348" s="21">
        <v>15.854983477328922</v>
      </c>
      <c r="C348" s="21"/>
    </row>
    <row r="349" spans="1:12">
      <c r="A349" s="16">
        <v>43586</v>
      </c>
      <c r="B349" s="21">
        <v>15.777989067200293</v>
      </c>
      <c r="C349" s="21"/>
    </row>
    <row r="350" spans="1:12" s="57" customFormat="1">
      <c r="A350" s="54">
        <v>43617</v>
      </c>
      <c r="B350" s="55">
        <v>15.839977184976672</v>
      </c>
      <c r="C350" s="56"/>
    </row>
    <row r="351" spans="1:12">
      <c r="A351" s="16">
        <v>43647</v>
      </c>
      <c r="B351" s="8">
        <v>15.894634672699226</v>
      </c>
      <c r="C351" s="21"/>
    </row>
    <row r="352" spans="1:12">
      <c r="A352" s="16">
        <v>43678</v>
      </c>
      <c r="B352" s="8">
        <v>15.784189874863049</v>
      </c>
      <c r="C352" s="21"/>
    </row>
    <row r="353" spans="1:3" s="57" customFormat="1">
      <c r="A353" s="54">
        <v>43709</v>
      </c>
      <c r="B353" s="55">
        <v>15.716652575112894</v>
      </c>
      <c r="C353" s="56"/>
    </row>
    <row r="354" spans="1:3">
      <c r="A354" s="16">
        <v>43739</v>
      </c>
      <c r="B354" s="8">
        <v>15.57812903238602</v>
      </c>
      <c r="C354" s="21"/>
    </row>
    <row r="355" spans="1:3">
      <c r="A355" s="16">
        <v>43770</v>
      </c>
      <c r="B355" s="8">
        <v>15.253043417125623</v>
      </c>
      <c r="C355" s="21"/>
    </row>
    <row r="356" spans="1:3" s="57" customFormat="1">
      <c r="A356" s="54">
        <v>43800</v>
      </c>
      <c r="B356" s="55">
        <v>15.444914807292708</v>
      </c>
      <c r="C356" s="56"/>
    </row>
    <row r="357" spans="1:3">
      <c r="A357" s="16">
        <v>43831</v>
      </c>
      <c r="B357" s="8">
        <v>15.468320599119675</v>
      </c>
      <c r="C357" s="21"/>
    </row>
    <row r="358" spans="1:3">
      <c r="A358" s="16">
        <v>43862</v>
      </c>
      <c r="B358" s="8">
        <v>15.264296534960176</v>
      </c>
      <c r="C358" s="21"/>
    </row>
    <row r="359" spans="1:3" s="57" customFormat="1">
      <c r="A359" s="54">
        <v>43891</v>
      </c>
      <c r="B359" s="55">
        <v>14.885015629648098</v>
      </c>
      <c r="C359" s="56">
        <v>14.885015629648098</v>
      </c>
    </row>
    <row r="360" spans="1:3">
      <c r="A360" s="16">
        <v>43922</v>
      </c>
      <c r="B360" s="8"/>
      <c r="C360" s="21">
        <v>15.767741598550465</v>
      </c>
    </row>
    <row r="361" spans="1:3">
      <c r="A361" s="16">
        <v>43952</v>
      </c>
      <c r="B361" s="8"/>
      <c r="C361" s="21">
        <v>16.650467567452829</v>
      </c>
    </row>
    <row r="362" spans="1:3" s="57" customFormat="1">
      <c r="A362" s="54">
        <v>43983</v>
      </c>
      <c r="B362" s="55"/>
      <c r="C362" s="56">
        <v>17.533193536355196</v>
      </c>
    </row>
    <row r="363" spans="1:3">
      <c r="A363" s="16">
        <v>44013</v>
      </c>
      <c r="B363" s="8"/>
      <c r="C363" s="21">
        <v>17.745538334777294</v>
      </c>
    </row>
    <row r="364" spans="1:3">
      <c r="A364" s="16">
        <v>44044</v>
      </c>
      <c r="B364" s="8"/>
      <c r="C364" s="21">
        <v>17.957883133199395</v>
      </c>
    </row>
    <row r="365" spans="1:3" s="57" customFormat="1">
      <c r="A365" s="54">
        <v>44075</v>
      </c>
      <c r="B365" s="55"/>
      <c r="C365" s="56">
        <v>18.170227931621497</v>
      </c>
    </row>
    <row r="366" spans="1:3">
      <c r="A366" s="16">
        <v>44105</v>
      </c>
      <c r="B366" s="8"/>
      <c r="C366" s="21">
        <v>17.779852706375298</v>
      </c>
    </row>
    <row r="367" spans="1:3">
      <c r="A367" s="16">
        <v>44136</v>
      </c>
      <c r="B367" s="8"/>
      <c r="C367" s="21">
        <v>17.389477481129099</v>
      </c>
    </row>
    <row r="368" spans="1:3" s="57" customFormat="1">
      <c r="A368" s="54">
        <v>44166</v>
      </c>
      <c r="B368" s="55"/>
      <c r="C368" s="56">
        <v>16.999102255882892</v>
      </c>
    </row>
    <row r="369" spans="1:7">
      <c r="A369" s="16">
        <v>44197</v>
      </c>
      <c r="B369" s="8"/>
      <c r="C369" s="21">
        <v>17.25185355011833</v>
      </c>
    </row>
    <row r="370" spans="1:7">
      <c r="A370" s="16">
        <v>44228</v>
      </c>
      <c r="B370" s="8"/>
      <c r="C370" s="21">
        <v>17.504604844353764</v>
      </c>
    </row>
    <row r="371" spans="1:7">
      <c r="A371" s="54">
        <v>44256</v>
      </c>
      <c r="B371" s="55"/>
      <c r="C371" s="56">
        <v>17.757356138589198</v>
      </c>
      <c r="G371" t="s">
        <v>60</v>
      </c>
    </row>
    <row r="372" spans="1:7">
      <c r="A372" s="16">
        <v>44287</v>
      </c>
      <c r="B372" s="8"/>
      <c r="C372" s="21">
        <v>17.262223395960298</v>
      </c>
    </row>
    <row r="373" spans="1:7">
      <c r="A373" s="16">
        <v>44317</v>
      </c>
      <c r="B373" s="8"/>
      <c r="C373" s="21">
        <v>16.767090653331397</v>
      </c>
    </row>
    <row r="374" spans="1:7">
      <c r="A374" s="54">
        <v>44348</v>
      </c>
      <c r="B374" s="55"/>
      <c r="C374" s="56">
        <v>16.271957910702497</v>
      </c>
    </row>
    <row r="375" spans="1:7">
      <c r="A375" s="16">
        <v>44378</v>
      </c>
      <c r="C375" s="1">
        <v>15.754612769369732</v>
      </c>
    </row>
    <row r="376" spans="1:7">
      <c r="A376" s="54">
        <v>44409</v>
      </c>
      <c r="C376" s="6">
        <v>15.237267628036966</v>
      </c>
    </row>
    <row r="377" spans="1:7">
      <c r="A377" s="16">
        <v>44440</v>
      </c>
      <c r="C377" s="1">
        <v>14.719922486704199</v>
      </c>
    </row>
    <row r="378" spans="1:7">
      <c r="A378" s="16">
        <v>44470</v>
      </c>
      <c r="C378" s="1">
        <v>14.419176896778</v>
      </c>
    </row>
    <row r="379" spans="1:7">
      <c r="A379" s="54">
        <v>44501</v>
      </c>
      <c r="C379" s="1">
        <v>14.1184313068518</v>
      </c>
    </row>
    <row r="380" spans="1:7">
      <c r="A380" s="16">
        <v>44531</v>
      </c>
      <c r="C380" s="1">
        <v>13.817685716925597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7"/>
  <sheetViews>
    <sheetView showGridLines="0" zoomScale="90" zoomScaleNormal="90" workbookViewId="0">
      <pane xSplit="1" ySplit="1" topLeftCell="B67" activePane="bottomRight" state="frozen"/>
      <selection activeCell="C258" sqref="C258"/>
      <selection pane="topRight" activeCell="C258" sqref="C258"/>
      <selection pane="bottomLeft" activeCell="C258" sqref="C258"/>
      <selection pane="bottomRight" activeCell="C258" sqref="C258"/>
    </sheetView>
  </sheetViews>
  <sheetFormatPr baseColWidth="10" defaultRowHeight="15"/>
  <cols>
    <col min="1" max="1" width="11.42578125" style="1"/>
    <col min="2" max="2" width="13.42578125" style="1" customWidth="1"/>
    <col min="3" max="3" width="20.28515625" style="1" customWidth="1"/>
    <col min="4" max="16384" width="11.42578125" style="1"/>
  </cols>
  <sheetData>
    <row r="1" spans="1:3" ht="27">
      <c r="A1" s="18" t="s">
        <v>0</v>
      </c>
      <c r="B1" s="30" t="s">
        <v>11</v>
      </c>
      <c r="C1" s="63" t="s">
        <v>38</v>
      </c>
    </row>
    <row r="2" spans="1:3">
      <c r="A2" s="16">
        <v>41640</v>
      </c>
      <c r="B2" s="7">
        <v>10.042450538135499</v>
      </c>
      <c r="C2" s="7"/>
    </row>
    <row r="3" spans="1:3">
      <c r="A3" s="16">
        <v>41671</v>
      </c>
      <c r="B3" s="7">
        <v>10.136808192030299</v>
      </c>
      <c r="C3" s="7"/>
    </row>
    <row r="4" spans="1:3">
      <c r="A4" s="16">
        <v>41699</v>
      </c>
      <c r="B4" s="7">
        <v>11.397317961555601</v>
      </c>
      <c r="C4" s="7"/>
    </row>
    <row r="5" spans="1:3">
      <c r="A5" s="16">
        <v>41730</v>
      </c>
      <c r="B5" s="7">
        <v>11.3146245894256</v>
      </c>
      <c r="C5" s="7"/>
    </row>
    <row r="6" spans="1:3">
      <c r="A6" s="16">
        <v>41760</v>
      </c>
      <c r="B6" s="7">
        <v>11.306438145786899</v>
      </c>
      <c r="C6" s="7"/>
    </row>
    <row r="7" spans="1:3">
      <c r="A7" s="16">
        <v>41791</v>
      </c>
      <c r="B7" s="7">
        <v>10.9136250936615</v>
      </c>
      <c r="C7" s="7"/>
    </row>
    <row r="8" spans="1:3">
      <c r="A8" s="16">
        <v>41821</v>
      </c>
      <c r="B8" s="7">
        <v>10.8896024306593</v>
      </c>
      <c r="C8" s="7"/>
    </row>
    <row r="9" spans="1:3">
      <c r="A9" s="16">
        <v>41852</v>
      </c>
      <c r="B9" s="7">
        <v>10.784448378130101</v>
      </c>
      <c r="C9" s="7"/>
    </row>
    <row r="10" spans="1:3">
      <c r="A10" s="16">
        <v>41883</v>
      </c>
      <c r="B10" s="7">
        <v>10.757055674929699</v>
      </c>
      <c r="C10" s="7"/>
    </row>
    <row r="11" spans="1:3">
      <c r="A11" s="16">
        <v>41913</v>
      </c>
      <c r="B11" s="7">
        <v>10.597348875660501</v>
      </c>
      <c r="C11" s="7"/>
    </row>
    <row r="12" spans="1:3">
      <c r="A12" s="16">
        <v>41944</v>
      </c>
      <c r="B12" s="7">
        <v>10.582701087558901</v>
      </c>
      <c r="C12" s="7"/>
    </row>
    <row r="13" spans="1:3">
      <c r="A13" s="16">
        <v>41974</v>
      </c>
      <c r="B13" s="7">
        <v>10.3603298024079</v>
      </c>
      <c r="C13" s="7"/>
    </row>
    <row r="14" spans="1:3">
      <c r="A14" s="16">
        <v>42005</v>
      </c>
      <c r="B14" s="7">
        <v>10.309357672968664</v>
      </c>
      <c r="C14" s="7"/>
    </row>
    <row r="15" spans="1:3">
      <c r="A15" s="16">
        <v>42036</v>
      </c>
      <c r="B15" s="7">
        <v>10.346423398491233</v>
      </c>
      <c r="C15" s="7"/>
    </row>
    <row r="16" spans="1:3">
      <c r="A16" s="16">
        <v>42064</v>
      </c>
      <c r="B16" s="7">
        <v>10.60878204557936</v>
      </c>
      <c r="C16" s="7"/>
    </row>
    <row r="17" spans="1:3">
      <c r="A17" s="16">
        <v>42095</v>
      </c>
      <c r="B17" s="7">
        <v>10.9193371572308</v>
      </c>
      <c r="C17" s="7"/>
    </row>
    <row r="18" spans="1:3">
      <c r="A18" s="16">
        <v>42125</v>
      </c>
      <c r="B18" s="7">
        <v>10.881724274217794</v>
      </c>
      <c r="C18" s="7"/>
    </row>
    <row r="19" spans="1:3">
      <c r="A19" s="16">
        <v>42156</v>
      </c>
      <c r="B19" s="7">
        <v>10.711899033096996</v>
      </c>
      <c r="C19" s="7"/>
    </row>
    <row r="20" spans="1:3">
      <c r="A20" s="16">
        <v>42186</v>
      </c>
      <c r="B20" s="7">
        <v>10.415342931488624</v>
      </c>
      <c r="C20" s="7"/>
    </row>
    <row r="21" spans="1:3">
      <c r="A21" s="16">
        <v>42217</v>
      </c>
      <c r="B21" s="7">
        <v>10.112803720039569</v>
      </c>
      <c r="C21" s="7"/>
    </row>
    <row r="22" spans="1:3">
      <c r="A22" s="16">
        <v>42248</v>
      </c>
      <c r="B22" s="7">
        <v>10.342686653612832</v>
      </c>
      <c r="C22" s="7"/>
    </row>
    <row r="23" spans="1:3">
      <c r="A23" s="16">
        <v>42278</v>
      </c>
      <c r="B23" s="7">
        <v>10.3267683858003</v>
      </c>
      <c r="C23" s="7"/>
    </row>
    <row r="24" spans="1:3">
      <c r="A24" s="16">
        <v>42309</v>
      </c>
      <c r="B24" s="7">
        <v>10.169712771727097</v>
      </c>
      <c r="C24" s="7"/>
    </row>
    <row r="25" spans="1:3">
      <c r="A25" s="16">
        <v>42339</v>
      </c>
      <c r="B25" s="7">
        <v>10.0894754159789</v>
      </c>
      <c r="C25" s="7"/>
    </row>
    <row r="26" spans="1:3">
      <c r="A26" s="16">
        <v>42370</v>
      </c>
      <c r="B26" s="7">
        <v>9.8165475657036385</v>
      </c>
      <c r="C26" s="7"/>
    </row>
    <row r="27" spans="1:3">
      <c r="A27" s="16">
        <v>42401</v>
      </c>
      <c r="B27" s="7">
        <v>9.6703573501819164</v>
      </c>
      <c r="C27" s="7"/>
    </row>
    <row r="28" spans="1:3">
      <c r="A28" s="16">
        <v>42430</v>
      </c>
      <c r="B28" s="7">
        <v>10.700455104408377</v>
      </c>
      <c r="C28" s="7"/>
    </row>
    <row r="29" spans="1:3">
      <c r="A29" s="16">
        <v>42461</v>
      </c>
      <c r="B29" s="7">
        <v>10.918946897164279</v>
      </c>
      <c r="C29" s="7"/>
    </row>
    <row r="30" spans="1:3">
      <c r="A30" s="16">
        <v>42491</v>
      </c>
      <c r="B30" s="7">
        <v>10.75752826393235</v>
      </c>
      <c r="C30" s="7"/>
    </row>
    <row r="31" spans="1:3">
      <c r="A31" s="16">
        <v>42522</v>
      </c>
      <c r="B31" s="7">
        <v>10.07103932999399</v>
      </c>
    </row>
    <row r="32" spans="1:3">
      <c r="A32" s="16">
        <v>42552</v>
      </c>
      <c r="B32" s="7">
        <v>9.96632441708336</v>
      </c>
      <c r="C32" s="7"/>
    </row>
    <row r="33" spans="1:3">
      <c r="A33" s="16">
        <v>42583</v>
      </c>
      <c r="B33" s="7">
        <v>10.002260984309832</v>
      </c>
      <c r="C33" s="7"/>
    </row>
    <row r="34" spans="1:3">
      <c r="A34" s="16">
        <v>42614</v>
      </c>
      <c r="B34" s="7">
        <v>10.69358362838811</v>
      </c>
      <c r="C34" s="7"/>
    </row>
    <row r="35" spans="1:3">
      <c r="A35" s="16">
        <v>42644</v>
      </c>
      <c r="B35" s="7">
        <v>10.553921723738236</v>
      </c>
      <c r="C35" s="7"/>
    </row>
    <row r="36" spans="1:3">
      <c r="A36" s="16">
        <v>42675</v>
      </c>
      <c r="B36" s="7">
        <v>10.340738988041466</v>
      </c>
      <c r="C36" s="7"/>
    </row>
    <row r="37" spans="1:3">
      <c r="A37" s="16">
        <v>42705</v>
      </c>
      <c r="B37" s="7">
        <v>10.32492393751752</v>
      </c>
      <c r="C37" s="7"/>
    </row>
    <row r="38" spans="1:3">
      <c r="A38" s="16">
        <v>42736</v>
      </c>
      <c r="B38" s="31">
        <v>10.402712766391979</v>
      </c>
      <c r="C38" s="7"/>
    </row>
    <row r="39" spans="1:3">
      <c r="A39" s="16">
        <v>42767</v>
      </c>
      <c r="B39" s="31">
        <v>10.403311884768305</v>
      </c>
      <c r="C39" s="7"/>
    </row>
    <row r="40" spans="1:3">
      <c r="A40" s="16">
        <v>42795</v>
      </c>
      <c r="B40" s="31">
        <v>11.439318332900884</v>
      </c>
      <c r="C40" s="7"/>
    </row>
    <row r="41" spans="1:3">
      <c r="A41" s="16">
        <v>42826</v>
      </c>
      <c r="B41" s="32">
        <v>11.493793358998278</v>
      </c>
      <c r="C41" s="7"/>
    </row>
    <row r="42" spans="1:3">
      <c r="A42" s="16">
        <v>42856</v>
      </c>
      <c r="B42" s="32">
        <v>11.428733810662147</v>
      </c>
      <c r="C42" s="7"/>
    </row>
    <row r="43" spans="1:3">
      <c r="A43" s="16">
        <v>42887</v>
      </c>
      <c r="B43" s="32">
        <v>11.231617154175259</v>
      </c>
      <c r="C43" s="26"/>
    </row>
    <row r="44" spans="1:3">
      <c r="A44" s="16">
        <v>42917</v>
      </c>
      <c r="B44" s="32">
        <v>11.279406443054768</v>
      </c>
      <c r="C44" s="26"/>
    </row>
    <row r="45" spans="1:3">
      <c r="A45" s="16">
        <v>42948</v>
      </c>
      <c r="B45" s="32">
        <v>11.2595071516447</v>
      </c>
      <c r="C45" s="26"/>
    </row>
    <row r="46" spans="1:3">
      <c r="A46" s="16">
        <v>42979</v>
      </c>
      <c r="B46" s="32">
        <v>11.227496390253815</v>
      </c>
      <c r="C46" s="26"/>
    </row>
    <row r="47" spans="1:3">
      <c r="A47" s="16">
        <v>43009</v>
      </c>
      <c r="B47" s="32">
        <v>11.161142701163602</v>
      </c>
      <c r="C47" s="26"/>
    </row>
    <row r="48" spans="1:3">
      <c r="A48" s="16">
        <v>43040</v>
      </c>
      <c r="B48" s="32">
        <v>11.02170354587332</v>
      </c>
      <c r="C48" s="26"/>
    </row>
    <row r="49" spans="1:4">
      <c r="A49" s="16">
        <v>43070</v>
      </c>
      <c r="B49" s="32">
        <v>11.001697530830034</v>
      </c>
      <c r="C49" s="26"/>
    </row>
    <row r="50" spans="1:4">
      <c r="A50" s="16">
        <v>43101</v>
      </c>
      <c r="B50" s="32">
        <v>10.899676466158539</v>
      </c>
      <c r="C50" s="26"/>
    </row>
    <row r="51" spans="1:4">
      <c r="A51" s="16">
        <v>43132</v>
      </c>
      <c r="B51" s="32">
        <v>10.767659052699456</v>
      </c>
      <c r="C51" s="26"/>
    </row>
    <row r="52" spans="1:4">
      <c r="A52" s="16">
        <v>43160</v>
      </c>
      <c r="B52" s="32">
        <v>11.61553287681887</v>
      </c>
      <c r="C52" s="26"/>
    </row>
    <row r="53" spans="1:4">
      <c r="A53" s="16">
        <v>43191</v>
      </c>
      <c r="B53" s="32">
        <v>11.615952795859288</v>
      </c>
      <c r="C53" s="26"/>
    </row>
    <row r="54" spans="1:4">
      <c r="A54" s="16">
        <v>43221</v>
      </c>
      <c r="B54" s="32">
        <v>11.460193304159322</v>
      </c>
      <c r="C54" s="26"/>
    </row>
    <row r="55" spans="1:4">
      <c r="A55" s="16">
        <v>43252</v>
      </c>
      <c r="B55" s="32">
        <v>11.489665277958359</v>
      </c>
      <c r="C55" s="26"/>
    </row>
    <row r="56" spans="1:4">
      <c r="A56" s="16">
        <v>43282</v>
      </c>
      <c r="B56" s="32">
        <v>11.447617260526414</v>
      </c>
      <c r="C56" s="26"/>
    </row>
    <row r="57" spans="1:4">
      <c r="A57" s="16">
        <v>43313</v>
      </c>
      <c r="B57" s="32">
        <v>11.379085688117499</v>
      </c>
      <c r="C57" s="26"/>
    </row>
    <row r="58" spans="1:4">
      <c r="A58" s="16">
        <v>43344</v>
      </c>
      <c r="B58" s="32">
        <v>11.489556365273195</v>
      </c>
      <c r="C58" s="26"/>
    </row>
    <row r="59" spans="1:4">
      <c r="A59" s="16">
        <v>43374</v>
      </c>
      <c r="B59" s="32">
        <v>11.310802394674784</v>
      </c>
      <c r="C59" s="26"/>
    </row>
    <row r="60" spans="1:4">
      <c r="A60" s="16">
        <v>43405</v>
      </c>
      <c r="B60" s="32">
        <v>11.168662388130089</v>
      </c>
      <c r="C60" s="26"/>
    </row>
    <row r="61" spans="1:4">
      <c r="A61" s="16">
        <v>43435</v>
      </c>
      <c r="B61" s="32">
        <v>11.073142651260962</v>
      </c>
      <c r="C61" s="26"/>
      <c r="D61" s="67" t="s">
        <v>47</v>
      </c>
    </row>
    <row r="62" spans="1:4">
      <c r="A62" s="16">
        <v>43466</v>
      </c>
      <c r="B62" s="32">
        <v>11.150882026547334</v>
      </c>
      <c r="C62" s="26"/>
      <c r="D62" s="68" t="s">
        <v>48</v>
      </c>
    </row>
    <row r="63" spans="1:4">
      <c r="A63" s="16">
        <v>43497</v>
      </c>
      <c r="B63" s="32">
        <v>11.136647701208311</v>
      </c>
      <c r="C63" s="26"/>
    </row>
    <row r="64" spans="1:4">
      <c r="A64" s="16">
        <v>43525</v>
      </c>
      <c r="B64" s="32">
        <v>11.578667659195336</v>
      </c>
      <c r="C64" s="26"/>
    </row>
    <row r="65" spans="1:3">
      <c r="A65" s="16">
        <v>43556</v>
      </c>
      <c r="B65" s="32">
        <v>11.411150304418495</v>
      </c>
      <c r="C65" s="26"/>
    </row>
    <row r="66" spans="1:3">
      <c r="A66" s="16">
        <v>43586</v>
      </c>
      <c r="B66" s="32">
        <v>11.22788455349391</v>
      </c>
      <c r="C66" s="26"/>
    </row>
    <row r="67" spans="1:3">
      <c r="A67" s="65">
        <v>43617</v>
      </c>
      <c r="B67" s="32">
        <v>11.285543636839535</v>
      </c>
      <c r="C67" s="26"/>
    </row>
    <row r="68" spans="1:3">
      <c r="A68" s="65">
        <v>43647</v>
      </c>
      <c r="B68" s="32">
        <v>11.288814358482234</v>
      </c>
      <c r="C68" s="26"/>
    </row>
    <row r="69" spans="1:3">
      <c r="A69" s="65">
        <v>43678</v>
      </c>
      <c r="B69" s="32">
        <v>11.081752816251269</v>
      </c>
      <c r="C69" s="26"/>
    </row>
    <row r="70" spans="1:3">
      <c r="A70" s="65">
        <v>43709</v>
      </c>
      <c r="B70" s="32">
        <v>10.962913667600208</v>
      </c>
      <c r="C70" s="26"/>
    </row>
    <row r="71" spans="1:3">
      <c r="A71" s="65">
        <v>43739</v>
      </c>
      <c r="B71" s="32">
        <v>10.954620024266223</v>
      </c>
      <c r="C71" s="26"/>
    </row>
    <row r="72" spans="1:3">
      <c r="A72" s="65">
        <v>43770</v>
      </c>
      <c r="B72" s="32">
        <v>10.679640610626912</v>
      </c>
      <c r="C72" s="26"/>
    </row>
    <row r="73" spans="1:3">
      <c r="A73" s="65">
        <v>43800</v>
      </c>
      <c r="B73" s="32">
        <v>10.644729379413926</v>
      </c>
      <c r="C73" s="26"/>
    </row>
    <row r="74" spans="1:3">
      <c r="A74" s="65">
        <v>43831</v>
      </c>
      <c r="B74" s="32">
        <v>10.6264707126522</v>
      </c>
      <c r="C74" s="26"/>
    </row>
    <row r="75" spans="1:3">
      <c r="A75" s="65">
        <v>43862</v>
      </c>
      <c r="B75" s="32">
        <v>10.502333315594473</v>
      </c>
      <c r="C75" s="26"/>
    </row>
    <row r="76" spans="1:3">
      <c r="A76" s="65">
        <v>43891</v>
      </c>
      <c r="B76" s="32">
        <v>10.406803137100901</v>
      </c>
      <c r="C76" s="26">
        <v>10.406803137100901</v>
      </c>
    </row>
    <row r="77" spans="1:3">
      <c r="A77" s="65">
        <v>43922</v>
      </c>
      <c r="B77" s="32"/>
      <c r="C77" s="26">
        <v>10.906560996181568</v>
      </c>
    </row>
    <row r="78" spans="1:3">
      <c r="A78" s="65">
        <v>43952</v>
      </c>
      <c r="B78" s="32"/>
      <c r="C78" s="26">
        <v>11.406318855262235</v>
      </c>
    </row>
    <row r="79" spans="1:3">
      <c r="A79" s="65">
        <v>43983</v>
      </c>
      <c r="B79" s="32"/>
      <c r="C79" s="26">
        <v>11.906076714342902</v>
      </c>
    </row>
    <row r="80" spans="1:3">
      <c r="A80" s="65">
        <v>44013</v>
      </c>
      <c r="B80" s="32"/>
      <c r="C80" s="26">
        <v>11.954465890543171</v>
      </c>
    </row>
    <row r="81" spans="1:4">
      <c r="A81" s="65">
        <v>44044</v>
      </c>
      <c r="B81" s="32"/>
      <c r="C81" s="26">
        <v>12.002855066743438</v>
      </c>
    </row>
    <row r="82" spans="1:4">
      <c r="A82" s="65">
        <v>44075</v>
      </c>
      <c r="B82" s="32"/>
      <c r="C82" s="26">
        <v>12.051244242943705</v>
      </c>
    </row>
    <row r="83" spans="1:4">
      <c r="A83" s="65">
        <v>44105</v>
      </c>
      <c r="B83" s="32"/>
      <c r="C83" s="26">
        <v>11.675206522131372</v>
      </c>
    </row>
    <row r="84" spans="1:4">
      <c r="A84" s="65">
        <v>44136</v>
      </c>
      <c r="B84" s="32"/>
      <c r="C84" s="26">
        <v>11.299168801319039</v>
      </c>
    </row>
    <row r="85" spans="1:4">
      <c r="A85" s="65">
        <v>44166</v>
      </c>
      <c r="B85" s="32"/>
      <c r="C85" s="26">
        <v>10.923131080506707</v>
      </c>
    </row>
    <row r="86" spans="1:4">
      <c r="A86" s="65">
        <v>44197</v>
      </c>
      <c r="C86" s="1">
        <v>11.283879217031142</v>
      </c>
    </row>
    <row r="87" spans="1:4">
      <c r="A87" s="65">
        <v>44228</v>
      </c>
      <c r="C87" s="1">
        <v>11.644627353555576</v>
      </c>
    </row>
    <row r="88" spans="1:4">
      <c r="A88" s="65">
        <v>44256</v>
      </c>
      <c r="C88" s="1">
        <v>12.005375490080009</v>
      </c>
      <c r="D88" t="s">
        <v>60</v>
      </c>
    </row>
    <row r="89" spans="1:4">
      <c r="A89" s="65">
        <v>44287</v>
      </c>
      <c r="C89" s="1">
        <v>11.488741225491042</v>
      </c>
    </row>
    <row r="90" spans="1:4">
      <c r="A90" s="65">
        <v>44317</v>
      </c>
      <c r="C90" s="1">
        <v>10.972106960902074</v>
      </c>
    </row>
    <row r="91" spans="1:4">
      <c r="A91" s="65">
        <v>44348</v>
      </c>
      <c r="C91" s="1">
        <v>10.455472696313111</v>
      </c>
    </row>
    <row r="92" spans="1:4">
      <c r="A92" s="65">
        <v>44378</v>
      </c>
      <c r="C92" s="1">
        <v>9.9408592381589873</v>
      </c>
    </row>
    <row r="93" spans="1:4">
      <c r="A93" s="65">
        <v>44409</v>
      </c>
      <c r="C93" s="66">
        <v>9.426245780004864</v>
      </c>
    </row>
    <row r="94" spans="1:4">
      <c r="A94" s="65">
        <v>44440</v>
      </c>
      <c r="C94" s="1">
        <v>8.9116323218507407</v>
      </c>
    </row>
    <row r="95" spans="1:4">
      <c r="A95" s="65">
        <v>44470</v>
      </c>
      <c r="C95" s="1">
        <v>8.6229797354609037</v>
      </c>
    </row>
    <row r="96" spans="1:4">
      <c r="A96" s="65">
        <v>44501</v>
      </c>
      <c r="C96" s="1">
        <v>8.3343271490710666</v>
      </c>
    </row>
    <row r="97" spans="1:3">
      <c r="A97" s="65">
        <v>44531</v>
      </c>
      <c r="C97" s="1">
        <v>8.0456745626812296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zoomScale="70" zoomScaleNormal="70" workbookViewId="0">
      <selection activeCell="C258" sqref="C258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</cols>
  <sheetData>
    <row r="1" spans="1:10" ht="35.25" customHeight="1" thickBot="1">
      <c r="A1" s="22" t="s">
        <v>0</v>
      </c>
      <c r="B1" s="49" t="s">
        <v>32</v>
      </c>
      <c r="C1" s="49" t="s">
        <v>57</v>
      </c>
      <c r="D1" s="49" t="s">
        <v>56</v>
      </c>
      <c r="E1" s="49" t="s">
        <v>55</v>
      </c>
      <c r="F1" s="49" t="s">
        <v>10</v>
      </c>
      <c r="G1" s="49" t="s">
        <v>54</v>
      </c>
      <c r="H1" s="49" t="s">
        <v>53</v>
      </c>
      <c r="I1" s="49" t="s">
        <v>33</v>
      </c>
      <c r="J1" s="50" t="s">
        <v>34</v>
      </c>
    </row>
    <row r="2" spans="1:10" ht="16.5" customHeight="1">
      <c r="A2" s="23">
        <v>43891</v>
      </c>
      <c r="B2" s="15">
        <v>4.9396188311009901</v>
      </c>
      <c r="C2" s="15">
        <v>-0.34075301871100899</v>
      </c>
      <c r="D2" s="15">
        <v>0.24853012204762201</v>
      </c>
      <c r="E2" s="15">
        <v>7.5439806229859699E-2</v>
      </c>
      <c r="F2" s="15">
        <v>0</v>
      </c>
      <c r="G2" s="15">
        <v>-3.1191885370180601</v>
      </c>
      <c r="H2" s="15">
        <v>-0.26012949276088398</v>
      </c>
      <c r="I2" s="15">
        <v>7.5360313379286281E-2</v>
      </c>
      <c r="J2" s="60">
        <v>1.6188780242678058</v>
      </c>
    </row>
    <row r="3" spans="1:10" ht="16.5" customHeight="1">
      <c r="A3" s="23">
        <v>43983</v>
      </c>
      <c r="B3" s="15">
        <v>5.5811846922906909</v>
      </c>
      <c r="C3" s="15">
        <v>-0.28047247274175002</v>
      </c>
      <c r="D3" s="15">
        <v>0.16712268474195499</v>
      </c>
      <c r="E3" s="15">
        <v>5.8537282444746201E-3</v>
      </c>
      <c r="F3" s="15">
        <v>-0.12254035252141</v>
      </c>
      <c r="G3" s="15">
        <v>-3.60850986817317</v>
      </c>
      <c r="H3" s="15">
        <v>-0.32342302629501302</v>
      </c>
      <c r="I3" s="15">
        <v>0.13014003235501148</v>
      </c>
      <c r="J3" s="60">
        <v>1.5493554179007878</v>
      </c>
    </row>
    <row r="4" spans="1:10" ht="16.5" customHeight="1">
      <c r="A4" s="23">
        <v>44075</v>
      </c>
      <c r="B4" s="15">
        <v>5.6642644353710292</v>
      </c>
      <c r="C4" s="15">
        <v>-0.53323548085510397</v>
      </c>
      <c r="D4" s="15">
        <v>7.5957447148182505E-2</v>
      </c>
      <c r="E4" s="15">
        <v>-8.8767471332395501E-2</v>
      </c>
      <c r="F4" s="15">
        <v>-0.12899551336787707</v>
      </c>
      <c r="G4" s="15">
        <v>-3.7816408764691398</v>
      </c>
      <c r="H4" s="15">
        <v>-0.32778964594102</v>
      </c>
      <c r="I4" s="15">
        <v>6.8281961853443596E-3</v>
      </c>
      <c r="J4" s="60">
        <v>0.8866210907390214</v>
      </c>
    </row>
    <row r="5" spans="1:10" ht="16.5" customHeight="1" thickBot="1">
      <c r="A5" s="23">
        <v>44166</v>
      </c>
      <c r="B5" s="15">
        <v>5.3284602316046605</v>
      </c>
      <c r="C5" s="15">
        <v>-1.3823883228132401</v>
      </c>
      <c r="D5" s="15">
        <v>2.0500695913547799E-2</v>
      </c>
      <c r="E5" s="15">
        <v>-0.19371438644882799</v>
      </c>
      <c r="F5" s="15">
        <v>-0.12676067260259991</v>
      </c>
      <c r="G5" s="15">
        <v>-3.61532780621621</v>
      </c>
      <c r="H5" s="15">
        <v>-0.31750505029564002</v>
      </c>
      <c r="I5" s="15">
        <v>9.4942879894649668E-2</v>
      </c>
      <c r="J5" s="60">
        <v>-0.19179243096365917</v>
      </c>
    </row>
    <row r="6" spans="1:10" ht="16.5" customHeight="1">
      <c r="A6" s="51">
        <v>44256</v>
      </c>
      <c r="B6" s="15">
        <v>5.3320564472387204</v>
      </c>
      <c r="C6" s="15">
        <v>-1.7502964404863599</v>
      </c>
      <c r="D6" s="15">
        <v>0</v>
      </c>
      <c r="E6" s="15">
        <v>-0.19532976886637099</v>
      </c>
      <c r="F6" s="15">
        <v>-0.14297948378827308</v>
      </c>
      <c r="G6" s="15">
        <v>-3.87876336262552</v>
      </c>
      <c r="H6" s="15">
        <v>-0.29542880760435603</v>
      </c>
      <c r="I6" s="15">
        <v>-0.10418864517296988</v>
      </c>
      <c r="J6" s="60">
        <v>-1.0349300613051309</v>
      </c>
    </row>
    <row r="7" spans="1:10" ht="16.5" customHeight="1">
      <c r="A7" s="23">
        <v>44348</v>
      </c>
      <c r="B7" s="15">
        <v>4.9105733626764305</v>
      </c>
      <c r="C7" s="15">
        <v>-2.9952036411460199</v>
      </c>
      <c r="D7" s="15">
        <v>0</v>
      </c>
      <c r="E7" s="15">
        <v>-0.12742764809116799</v>
      </c>
      <c r="F7" s="15">
        <v>-4.7437835865771848E-2</v>
      </c>
      <c r="G7" s="15">
        <v>-3.7432867003168502</v>
      </c>
      <c r="H7" s="15">
        <v>-0.17025909414666299</v>
      </c>
      <c r="I7" s="15">
        <v>-9.2365857442490817E-2</v>
      </c>
      <c r="J7" s="60">
        <v>-2.2654074143325329</v>
      </c>
    </row>
    <row r="8" spans="1:10" ht="16.5" customHeight="1">
      <c r="A8" s="23">
        <v>44440</v>
      </c>
      <c r="B8" s="15">
        <v>4.4756959083905308</v>
      </c>
      <c r="C8" s="15">
        <v>-3.5689801753674502</v>
      </c>
      <c r="D8" s="15">
        <v>0</v>
      </c>
      <c r="E8" s="15">
        <v>-4.7263462247895301E-2</v>
      </c>
      <c r="F8" s="15">
        <v>-5.6357270212175008E-2</v>
      </c>
      <c r="G8" s="15">
        <v>-3.5302468341836</v>
      </c>
      <c r="H8" s="15">
        <v>-0.121600132173389</v>
      </c>
      <c r="I8" s="15">
        <v>-7.9434388612400042E-2</v>
      </c>
      <c r="J8" s="60">
        <v>-2.9281863544063786</v>
      </c>
    </row>
    <row r="9" spans="1:10" ht="16.5" customHeight="1" thickBot="1">
      <c r="A9" s="23">
        <v>44531</v>
      </c>
      <c r="B9" s="52">
        <v>4.0453589439927402</v>
      </c>
      <c r="C9" s="52">
        <v>-3.06631870135439</v>
      </c>
      <c r="D9" s="52">
        <v>0</v>
      </c>
      <c r="E9" s="52">
        <v>1.36000612213758E-3</v>
      </c>
      <c r="F9" s="52">
        <v>-7.45698337347344E-2</v>
      </c>
      <c r="G9" s="52">
        <v>-3.3244467360835599</v>
      </c>
      <c r="H9" s="52">
        <v>-0.11476924373561</v>
      </c>
      <c r="I9" s="52">
        <v>-6.974054606550939E-2</v>
      </c>
      <c r="J9" s="61">
        <v>-2.6031261108589256</v>
      </c>
    </row>
    <row r="12" spans="1:10">
      <c r="B12" s="67" t="s">
        <v>49</v>
      </c>
      <c r="C12" s="62"/>
      <c r="D12" s="62"/>
    </row>
    <row r="13" spans="1:10">
      <c r="B13" s="68" t="s">
        <v>50</v>
      </c>
    </row>
    <row r="36" spans="2:2">
      <c r="B36" t="s">
        <v>51</v>
      </c>
    </row>
    <row r="37" spans="2:2">
      <c r="B37" s="70" t="s">
        <v>52</v>
      </c>
    </row>
  </sheetData>
  <pageMargins left="0.7" right="0.7" top="0.75" bottom="0.75" header="0.3" footer="0.3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49"/>
  <sheetViews>
    <sheetView showGridLines="0" tabSelected="1" topLeftCell="A7" zoomScaleNormal="100" workbookViewId="0">
      <selection activeCell="C258" sqref="C258"/>
    </sheetView>
  </sheetViews>
  <sheetFormatPr baseColWidth="10" defaultRowHeight="12.75" customHeight="1"/>
  <cols>
    <col min="1" max="4" width="11.42578125" style="34"/>
    <col min="5" max="5" width="11.42578125" style="34" customWidth="1"/>
    <col min="6" max="11" width="11.42578125" style="34"/>
    <col min="12" max="12" width="4.85546875" style="34" bestFit="1" customWidth="1"/>
    <col min="13" max="13" width="11.28515625" style="34" bestFit="1" customWidth="1"/>
    <col min="14" max="14" width="11.42578125" style="35"/>
    <col min="15" max="18" width="11.42578125" style="42"/>
    <col min="19" max="16384" width="11.42578125" style="34"/>
  </cols>
  <sheetData>
    <row r="2" spans="2:22" ht="12.75" customHeight="1">
      <c r="C2" s="33"/>
      <c r="D2" s="33"/>
      <c r="E2" s="33"/>
      <c r="F2" s="33"/>
      <c r="G2" s="33"/>
      <c r="H2" s="33"/>
      <c r="I2" s="33"/>
      <c r="J2" s="33"/>
      <c r="O2" s="34"/>
      <c r="P2" s="34"/>
      <c r="Q2" s="34"/>
      <c r="R2" s="34"/>
    </row>
    <row r="3" spans="2:22" ht="12.75" customHeight="1">
      <c r="B3" s="81"/>
      <c r="C3" s="81"/>
      <c r="D3" s="81"/>
      <c r="E3" s="81"/>
      <c r="F3" s="81"/>
      <c r="G3" s="81"/>
      <c r="H3" s="81"/>
      <c r="I3" s="33"/>
      <c r="J3" s="33"/>
      <c r="O3" s="36"/>
      <c r="P3" s="36"/>
      <c r="Q3" s="36"/>
      <c r="R3" s="36"/>
    </row>
    <row r="4" spans="2:22" ht="12.75" customHeight="1">
      <c r="B4" s="67" t="s">
        <v>58</v>
      </c>
      <c r="C4" s="37"/>
      <c r="D4" s="37"/>
      <c r="E4" s="37"/>
      <c r="F4" s="37"/>
      <c r="G4" s="37"/>
      <c r="H4" s="37"/>
      <c r="I4" s="37"/>
      <c r="J4" s="37"/>
      <c r="N4" s="36"/>
      <c r="O4" s="23">
        <v>43891</v>
      </c>
      <c r="P4" s="23">
        <v>43983</v>
      </c>
      <c r="Q4" s="23">
        <v>44075</v>
      </c>
      <c r="R4" s="23">
        <v>44166</v>
      </c>
      <c r="S4" s="23">
        <v>44256</v>
      </c>
      <c r="T4" s="23">
        <v>44348</v>
      </c>
      <c r="U4" s="23">
        <v>44440</v>
      </c>
      <c r="V4" s="23">
        <v>44531</v>
      </c>
    </row>
    <row r="5" spans="2:22" ht="12.75" customHeight="1">
      <c r="B5" s="68" t="s">
        <v>71</v>
      </c>
      <c r="C5" s="38"/>
      <c r="D5" s="38"/>
      <c r="E5" s="38"/>
      <c r="F5" s="38"/>
      <c r="G5" s="38"/>
      <c r="H5" s="38"/>
      <c r="I5" s="38"/>
      <c r="J5" s="38"/>
      <c r="K5" s="39" t="s">
        <v>61</v>
      </c>
      <c r="L5" s="34" t="s">
        <v>62</v>
      </c>
      <c r="N5" s="36"/>
      <c r="O5" s="40">
        <f t="shared" ref="O5:R5" si="0">+IF(O20&lt;=4,0,IF(O20=5,M29))</f>
        <v>0</v>
      </c>
      <c r="P5" s="40">
        <f t="shared" si="0"/>
        <v>0</v>
      </c>
      <c r="Q5" s="40">
        <f t="shared" si="0"/>
        <v>0</v>
      </c>
      <c r="R5" s="40">
        <f t="shared" si="0"/>
        <v>0</v>
      </c>
      <c r="S5" s="40">
        <f>+IF(S20&lt;=4,0,IF(S20=5,Q29))</f>
        <v>0</v>
      </c>
      <c r="T5" s="40">
        <f t="shared" ref="T5:V5" si="1">+IF(T20&lt;=4,0,IF(T20=5,R29))</f>
        <v>0</v>
      </c>
      <c r="U5" s="40">
        <f t="shared" si="1"/>
        <v>-0.44838326445466298</v>
      </c>
      <c r="V5" s="40">
        <f t="shared" si="1"/>
        <v>-0.28092022989633603</v>
      </c>
    </row>
    <row r="6" spans="2:22" ht="12.75" customHeight="1">
      <c r="B6" s="38"/>
      <c r="C6" s="38"/>
      <c r="D6" s="38"/>
      <c r="E6" s="38"/>
      <c r="F6" s="38"/>
      <c r="G6" s="38"/>
      <c r="H6" s="38"/>
      <c r="I6" s="38"/>
      <c r="J6" s="38"/>
      <c r="K6" s="34" t="s">
        <v>63</v>
      </c>
      <c r="L6" s="39" t="s">
        <v>62</v>
      </c>
      <c r="M6" s="35"/>
      <c r="O6" s="40">
        <f t="shared" ref="O6:R6" si="2">+IF(O20&lt;=3,0,IF(O20=4,M28-O7/2,IF(O20=5,M28-M29-O7/2)))</f>
        <v>0</v>
      </c>
      <c r="P6" s="40">
        <f t="shared" si="2"/>
        <v>0</v>
      </c>
      <c r="Q6" s="40">
        <f t="shared" si="2"/>
        <v>0</v>
      </c>
      <c r="R6" s="40">
        <f t="shared" si="2"/>
        <v>-0.29541524087456295</v>
      </c>
      <c r="S6" s="40">
        <f>+IF(S20&lt;=3,0,IF(S20=4,Q28-S7/2,IF(S20=5,Q28-Q29-S7/2)))</f>
        <v>-1.1595878742554899</v>
      </c>
      <c r="T6" s="40">
        <f t="shared" ref="T6:V6" si="3">+IF(T20&lt;=3,0,IF(T20=4,R28-T7/2,IF(T20=5,R28-R29-T7/2)))</f>
        <v>-2.1431628060587498</v>
      </c>
      <c r="U6" s="40">
        <f t="shared" si="3"/>
        <v>-1.948490087516487</v>
      </c>
      <c r="V6" s="40">
        <f t="shared" si="3"/>
        <v>-2.0834373447247443</v>
      </c>
    </row>
    <row r="7" spans="2:22" ht="12.75" customHeight="1">
      <c r="B7" s="38"/>
      <c r="C7" s="38"/>
      <c r="D7" s="38"/>
      <c r="E7" s="38"/>
      <c r="F7" s="38"/>
      <c r="G7" s="38"/>
      <c r="H7" s="38"/>
      <c r="I7" s="38"/>
      <c r="J7" s="38"/>
      <c r="K7" s="34" t="s">
        <v>64</v>
      </c>
      <c r="L7" s="39" t="s">
        <v>65</v>
      </c>
      <c r="M7" s="35"/>
      <c r="O7" s="40">
        <f t="shared" ref="O7:V7" si="4">+IF(O20&lt;4,0,-O22)</f>
        <v>0</v>
      </c>
      <c r="P7" s="40">
        <f t="shared" si="4"/>
        <v>0</v>
      </c>
      <c r="Q7" s="40">
        <f t="shared" si="4"/>
        <v>0</v>
      </c>
      <c r="R7" s="40">
        <f t="shared" si="4"/>
        <v>-0.2</v>
      </c>
      <c r="S7" s="40">
        <f t="shared" si="4"/>
        <v>-0.2</v>
      </c>
      <c r="T7" s="40">
        <f t="shared" si="4"/>
        <v>-0.2</v>
      </c>
      <c r="U7" s="40">
        <f t="shared" si="4"/>
        <v>-0.2</v>
      </c>
      <c r="V7" s="40">
        <f t="shared" si="4"/>
        <v>-0.2</v>
      </c>
    </row>
    <row r="8" spans="2:22" ht="12.75" customHeight="1">
      <c r="B8" s="38"/>
      <c r="C8" s="38"/>
      <c r="D8" s="38"/>
      <c r="E8" s="38"/>
      <c r="F8" s="38"/>
      <c r="G8" s="38"/>
      <c r="H8" s="38"/>
      <c r="I8" s="38"/>
      <c r="J8" s="38"/>
      <c r="K8" s="34" t="s">
        <v>66</v>
      </c>
      <c r="L8" s="39" t="s">
        <v>62</v>
      </c>
      <c r="M8" s="35"/>
      <c r="O8" s="40">
        <f t="shared" ref="O8:V8" si="5">+IF(O20&lt;=2,0,IF(O20=3,M27,IF(O20&gt;=4,M27-M28-O7/2)))</f>
        <v>0</v>
      </c>
      <c r="P8" s="40">
        <f t="shared" si="5"/>
        <v>0</v>
      </c>
      <c r="Q8" s="40">
        <f t="shared" si="5"/>
        <v>-0.75395581024682601</v>
      </c>
      <c r="R8" s="40">
        <f t="shared" si="5"/>
        <v>-1.2869643924149268</v>
      </c>
      <c r="S8" s="40">
        <f t="shared" si="5"/>
        <v>-1.1651918733634199</v>
      </c>
      <c r="T8" s="40">
        <f t="shared" si="5"/>
        <v>-0.75820134286498997</v>
      </c>
      <c r="U8" s="40">
        <f t="shared" si="5"/>
        <v>-1.4470042000133101</v>
      </c>
      <c r="V8" s="40">
        <f t="shared" si="5"/>
        <v>-1.4795199773633798</v>
      </c>
    </row>
    <row r="9" spans="2:22" ht="12.75" customHeight="1">
      <c r="B9" s="38"/>
      <c r="C9" s="38"/>
      <c r="D9" s="38"/>
      <c r="E9" s="38"/>
      <c r="F9" s="38"/>
      <c r="G9" s="38"/>
      <c r="H9" s="38"/>
      <c r="I9" s="38"/>
      <c r="J9" s="38"/>
      <c r="K9" s="39" t="s">
        <v>14</v>
      </c>
      <c r="L9" s="39" t="s">
        <v>35</v>
      </c>
      <c r="M9" s="35" t="s">
        <v>15</v>
      </c>
      <c r="N9" s="35" t="s">
        <v>36</v>
      </c>
      <c r="O9" s="40">
        <f t="shared" ref="O9:V9" si="6">+IF(O20=1,M26-O10,IF(O20=2,M26,IF(O20&gt;=3,M26-M27)))</f>
        <v>-6.96420431676452</v>
      </c>
      <c r="P9" s="40">
        <f t="shared" si="6"/>
        <v>-20.009176651342599</v>
      </c>
      <c r="Q9" s="40">
        <f t="shared" si="6"/>
        <v>-19.255220841095774</v>
      </c>
      <c r="R9" s="40">
        <f t="shared" si="6"/>
        <v>-18.226797018053109</v>
      </c>
      <c r="S9" s="40">
        <f t="shared" si="6"/>
        <v>-18.090816898853689</v>
      </c>
      <c r="T9" s="40">
        <f t="shared" si="6"/>
        <v>-17.889341308748559</v>
      </c>
      <c r="U9" s="40">
        <f t="shared" si="6"/>
        <v>-17.710850703612643</v>
      </c>
      <c r="V9" s="40">
        <f t="shared" si="6"/>
        <v>-19.051293850928843</v>
      </c>
    </row>
    <row r="10" spans="2:22" ht="12.75" customHeight="1">
      <c r="B10" s="38"/>
      <c r="C10" s="38"/>
      <c r="D10" s="38"/>
      <c r="E10" s="38"/>
      <c r="F10" s="38"/>
      <c r="G10" s="38"/>
      <c r="H10" s="38"/>
      <c r="I10" s="38"/>
      <c r="J10" s="38"/>
      <c r="K10" s="39"/>
      <c r="L10" s="39" t="s">
        <v>35</v>
      </c>
      <c r="M10" s="35" t="s">
        <v>13</v>
      </c>
      <c r="O10" s="40">
        <f t="shared" ref="O10:V10" si="7">IF(O20=1,O21,-O21)</f>
        <v>-0.1</v>
      </c>
      <c r="P10" s="40">
        <f t="shared" si="7"/>
        <v>-0.1</v>
      </c>
      <c r="Q10" s="40">
        <f t="shared" si="7"/>
        <v>-0.1</v>
      </c>
      <c r="R10" s="40">
        <f t="shared" si="7"/>
        <v>-0.1</v>
      </c>
      <c r="S10" s="40">
        <f t="shared" si="7"/>
        <v>-0.1</v>
      </c>
      <c r="T10" s="40">
        <f t="shared" si="7"/>
        <v>-0.1</v>
      </c>
      <c r="U10" s="40">
        <f t="shared" si="7"/>
        <v>-0.1</v>
      </c>
      <c r="V10" s="40">
        <f t="shared" si="7"/>
        <v>-0.1</v>
      </c>
    </row>
    <row r="11" spans="2:22" ht="12.75" customHeight="1">
      <c r="B11" s="38"/>
      <c r="C11" s="38"/>
      <c r="D11" s="38"/>
      <c r="E11" s="38"/>
      <c r="F11" s="38"/>
      <c r="G11" s="38"/>
      <c r="H11" s="38"/>
      <c r="I11" s="38"/>
      <c r="J11" s="38"/>
      <c r="K11" s="39" t="s">
        <v>16</v>
      </c>
      <c r="L11" s="39" t="s">
        <v>35</v>
      </c>
      <c r="M11" s="35" t="s">
        <v>17</v>
      </c>
      <c r="O11" s="40">
        <f t="shared" ref="O11:V11" si="8">IF(O20=1,M27-M26,IF(O20=2,M27,IF(O20&gt;=3,0)))</f>
        <v>0.533835362278543</v>
      </c>
      <c r="P11" s="40">
        <f t="shared" si="8"/>
        <v>6.6981632228404697E-2</v>
      </c>
      <c r="Q11" s="40">
        <f t="shared" si="8"/>
        <v>0</v>
      </c>
      <c r="R11" s="40">
        <f t="shared" si="8"/>
        <v>0</v>
      </c>
      <c r="S11" s="40">
        <f t="shared" si="8"/>
        <v>0</v>
      </c>
      <c r="T11" s="40">
        <f t="shared" si="8"/>
        <v>0</v>
      </c>
      <c r="U11" s="40">
        <f t="shared" si="8"/>
        <v>0</v>
      </c>
      <c r="V11" s="40">
        <f t="shared" si="8"/>
        <v>0</v>
      </c>
    </row>
    <row r="12" spans="2:22" ht="12.75" customHeight="1">
      <c r="B12" s="38"/>
      <c r="C12" s="38"/>
      <c r="D12" s="38"/>
      <c r="E12" s="38"/>
      <c r="F12" s="38"/>
      <c r="G12" s="38"/>
      <c r="H12" s="38"/>
      <c r="I12" s="38"/>
      <c r="J12" s="38"/>
      <c r="K12" s="39" t="s">
        <v>18</v>
      </c>
      <c r="L12" s="39" t="s">
        <v>35</v>
      </c>
      <c r="M12" s="35" t="s">
        <v>19</v>
      </c>
      <c r="O12" s="40">
        <f t="shared" ref="O12:V12" si="9">+IF(O20&lt;=2,M28-M27-O13/2,IF(O20=3,M28-O13/2,IF(O20&gt;=4,0)))</f>
        <v>0.63878629240623697</v>
      </c>
      <c r="P12" s="40">
        <f t="shared" si="9"/>
        <v>0.92184047114612533</v>
      </c>
      <c r="Q12" s="40">
        <f t="shared" si="9"/>
        <v>0.368129925042607</v>
      </c>
      <c r="R12" s="40">
        <f t="shared" si="9"/>
        <v>0</v>
      </c>
      <c r="S12" s="40">
        <f t="shared" si="9"/>
        <v>0</v>
      </c>
      <c r="T12" s="40">
        <f t="shared" si="9"/>
        <v>0</v>
      </c>
      <c r="U12" s="40">
        <f t="shared" si="9"/>
        <v>0</v>
      </c>
      <c r="V12" s="40">
        <f t="shared" si="9"/>
        <v>0</v>
      </c>
    </row>
    <row r="13" spans="2:22" ht="12.75" customHeight="1">
      <c r="B13" s="38"/>
      <c r="C13" s="38"/>
      <c r="D13" s="38"/>
      <c r="E13" s="38"/>
      <c r="F13" s="38"/>
      <c r="G13" s="38"/>
      <c r="H13" s="38"/>
      <c r="I13" s="38"/>
      <c r="J13" s="38"/>
      <c r="K13" s="39"/>
      <c r="L13" s="39" t="s">
        <v>35</v>
      </c>
      <c r="M13" s="35" t="s">
        <v>37</v>
      </c>
      <c r="N13" s="35" t="s">
        <v>12</v>
      </c>
      <c r="O13" s="40">
        <f t="shared" ref="O13:V13" si="10">+IF(O20&lt;4,O22,0)</f>
        <v>0.2</v>
      </c>
      <c r="P13" s="40">
        <f t="shared" si="10"/>
        <v>0.2</v>
      </c>
      <c r="Q13" s="40">
        <f t="shared" si="10"/>
        <v>0.2</v>
      </c>
      <c r="R13" s="40">
        <f t="shared" si="10"/>
        <v>0</v>
      </c>
      <c r="S13" s="40">
        <f t="shared" si="10"/>
        <v>0</v>
      </c>
      <c r="T13" s="40">
        <f t="shared" si="10"/>
        <v>0</v>
      </c>
      <c r="U13" s="40">
        <f t="shared" si="10"/>
        <v>0</v>
      </c>
      <c r="V13" s="40">
        <f t="shared" si="10"/>
        <v>0</v>
      </c>
    </row>
    <row r="14" spans="2:22" ht="12.75" customHeight="1">
      <c r="B14" s="38"/>
      <c r="C14" s="38"/>
      <c r="D14" s="38"/>
      <c r="E14" s="38"/>
      <c r="F14" s="38"/>
      <c r="G14" s="38"/>
      <c r="H14" s="38"/>
      <c r="I14" s="38"/>
      <c r="J14" s="38"/>
      <c r="K14" s="41" t="s">
        <v>20</v>
      </c>
      <c r="L14" s="41" t="s">
        <v>35</v>
      </c>
      <c r="M14" s="35" t="s">
        <v>21</v>
      </c>
      <c r="N14" s="35" t="s">
        <v>29</v>
      </c>
      <c r="O14" s="40">
        <f t="shared" ref="O14:R14" si="11">IF(O20&lt;=3,M29-M28-O13/2,IF(O20=4,M29,IF(O20&gt;=5,0)))</f>
        <v>0.83199931012461004</v>
      </c>
      <c r="P14" s="40">
        <f t="shared" si="11"/>
        <v>0.68937317186427005</v>
      </c>
      <c r="Q14" s="40">
        <f t="shared" si="11"/>
        <v>0.78422068468116313</v>
      </c>
      <c r="R14" s="40">
        <f t="shared" si="11"/>
        <v>0.72853559591006101</v>
      </c>
      <c r="S14" s="40">
        <f>IF(S20&lt;=3,Q29-Q28-S13/2,IF(S20=4,Q29,IF(S20&gt;=5,0)))</f>
        <v>0.313271840969778</v>
      </c>
      <c r="T14" s="40">
        <f t="shared" ref="T14:V14" si="12">IF(T20&lt;=3,R29-R28-T13/2,IF(T20=4,R29,IF(T20&gt;=5,0)))</f>
        <v>0.106400832382668</v>
      </c>
      <c r="U14" s="40">
        <f t="shared" si="12"/>
        <v>0</v>
      </c>
      <c r="V14" s="40">
        <f t="shared" si="12"/>
        <v>0</v>
      </c>
    </row>
    <row r="15" spans="2:22" ht="12.75" customHeight="1">
      <c r="B15" s="38"/>
      <c r="C15" s="38"/>
      <c r="D15" s="38"/>
      <c r="E15" s="38"/>
      <c r="F15" s="38"/>
      <c r="G15" s="38"/>
      <c r="H15" s="38"/>
      <c r="I15" s="38"/>
      <c r="J15" s="38"/>
      <c r="K15" s="39" t="s">
        <v>22</v>
      </c>
      <c r="L15" s="39" t="s">
        <v>35</v>
      </c>
      <c r="M15" s="35" t="s">
        <v>23</v>
      </c>
      <c r="O15" s="40">
        <f t="shared" ref="O15:R15" si="13">IF(O20&lt;=4,M30-M29,IF(O20=5,M30))</f>
        <v>7.9425655898587095</v>
      </c>
      <c r="P15" s="40">
        <f t="shared" si="13"/>
        <v>8.7510741325768002</v>
      </c>
      <c r="Q15" s="40">
        <f t="shared" si="13"/>
        <v>7.9360050931564405</v>
      </c>
      <c r="R15" s="40">
        <f t="shared" si="13"/>
        <v>7.7509892997040089</v>
      </c>
      <c r="S15" s="40">
        <f>IF(S20&lt;=4,Q30-Q29,IF(S20=5,Q30))</f>
        <v>7.9056875084861726</v>
      </c>
      <c r="T15" s="40">
        <f t="shared" ref="T15:V15" si="14">IF(T20&lt;=4,R30-R29,IF(T20=5,R30))</f>
        <v>7.322291234982222</v>
      </c>
      <c r="U15" s="40">
        <f t="shared" si="14"/>
        <v>7.09440636977601</v>
      </c>
      <c r="V15" s="40">
        <f t="shared" si="14"/>
        <v>6.7153416763276299</v>
      </c>
    </row>
    <row r="16" spans="2:22" ht="12.75" customHeight="1">
      <c r="B16" s="38"/>
      <c r="C16" s="38"/>
      <c r="D16" s="38"/>
      <c r="E16" s="38"/>
      <c r="F16" s="38"/>
      <c r="G16" s="38"/>
      <c r="H16" s="38"/>
      <c r="I16" s="38"/>
      <c r="J16" s="38"/>
      <c r="K16" s="39"/>
      <c r="L16" s="39" t="s">
        <v>35</v>
      </c>
      <c r="M16" s="35" t="s">
        <v>13</v>
      </c>
      <c r="O16" s="40">
        <f t="shared" ref="O16:V16" si="15">IF(O20&lt;=6,0.1,-0.1)</f>
        <v>0.1</v>
      </c>
      <c r="P16" s="40">
        <f t="shared" si="15"/>
        <v>0.1</v>
      </c>
      <c r="Q16" s="40">
        <f t="shared" si="15"/>
        <v>0.1</v>
      </c>
      <c r="R16" s="40">
        <f t="shared" si="15"/>
        <v>0.1</v>
      </c>
      <c r="S16" s="40">
        <f t="shared" si="15"/>
        <v>0.1</v>
      </c>
      <c r="T16" s="40">
        <f t="shared" si="15"/>
        <v>0.1</v>
      </c>
      <c r="U16" s="40">
        <f t="shared" si="15"/>
        <v>0.1</v>
      </c>
      <c r="V16" s="40">
        <f t="shared" si="15"/>
        <v>0.1</v>
      </c>
    </row>
    <row r="17" spans="2:23" ht="12.75" customHeight="1">
      <c r="B17" s="38"/>
      <c r="C17" s="38"/>
      <c r="D17" s="38"/>
      <c r="E17" s="38"/>
      <c r="F17" s="38"/>
      <c r="G17" s="38"/>
      <c r="H17" s="38"/>
      <c r="I17" s="38"/>
      <c r="J17" s="38"/>
      <c r="K17" s="39" t="s">
        <v>24</v>
      </c>
      <c r="L17" s="39"/>
      <c r="M17" s="35" t="s">
        <v>25</v>
      </c>
      <c r="O17" s="40">
        <f t="shared" ref="O17:V17" si="16">+M26</f>
        <v>-6.96420431676452</v>
      </c>
      <c r="P17" s="40">
        <f t="shared" si="16"/>
        <v>-20.009176651342599</v>
      </c>
      <c r="Q17" s="40">
        <f t="shared" si="16"/>
        <v>-20.009176651342599</v>
      </c>
      <c r="R17" s="40">
        <f t="shared" si="16"/>
        <v>-20.009176651342599</v>
      </c>
      <c r="S17" s="40">
        <f t="shared" si="16"/>
        <v>-20.6155966464726</v>
      </c>
      <c r="T17" s="40">
        <f t="shared" si="16"/>
        <v>-20.990705457672298</v>
      </c>
      <c r="U17" s="40">
        <f t="shared" si="16"/>
        <v>-21.754728255597101</v>
      </c>
      <c r="V17" s="40">
        <f t="shared" si="16"/>
        <v>-23.095171402913302</v>
      </c>
    </row>
    <row r="18" spans="2:23" ht="12.75" customHeight="1">
      <c r="B18" s="38"/>
      <c r="C18" s="38"/>
      <c r="D18" s="38"/>
      <c r="E18" s="38"/>
      <c r="F18" s="38"/>
      <c r="G18" s="38"/>
      <c r="H18" s="38"/>
      <c r="I18" s="38"/>
      <c r="J18" s="38"/>
      <c r="K18" s="39"/>
      <c r="L18" s="39"/>
      <c r="M18" s="35" t="s">
        <v>26</v>
      </c>
      <c r="N18" s="35" t="s">
        <v>26</v>
      </c>
      <c r="O18" s="40">
        <f t="shared" ref="O18:V18" si="17">+M31</f>
        <v>1.6188780242678107</v>
      </c>
      <c r="P18" s="40">
        <f t="shared" si="17"/>
        <v>1.5493554179008009</v>
      </c>
      <c r="Q18" s="40">
        <f t="shared" si="17"/>
        <v>0.88662109073902506</v>
      </c>
      <c r="R18" s="40">
        <f t="shared" si="17"/>
        <v>-0.19179243096366511</v>
      </c>
      <c r="S18" s="40">
        <f t="shared" si="17"/>
        <v>-1.0349300613051291</v>
      </c>
      <c r="T18" s="40">
        <f t="shared" si="17"/>
        <v>-2.2654074143325391</v>
      </c>
      <c r="U18" s="40">
        <f t="shared" si="17"/>
        <v>-2.9281863544063786</v>
      </c>
      <c r="V18" s="40">
        <f t="shared" si="17"/>
        <v>-2.6031261108589288</v>
      </c>
    </row>
    <row r="19" spans="2:23" ht="12.75" customHeight="1">
      <c r="B19" s="38"/>
      <c r="C19" s="38"/>
      <c r="D19" s="38"/>
      <c r="E19" s="38"/>
      <c r="F19" s="38"/>
      <c r="G19" s="38"/>
      <c r="H19" s="38"/>
      <c r="I19" s="38"/>
      <c r="J19" s="38"/>
      <c r="K19" s="39" t="s">
        <v>27</v>
      </c>
      <c r="L19" s="39"/>
      <c r="M19" s="35" t="s">
        <v>28</v>
      </c>
      <c r="O19" s="40">
        <f t="shared" ref="O19:V19" si="18">+M30</f>
        <v>10.147186554668099</v>
      </c>
      <c r="P19" s="40">
        <f t="shared" si="18"/>
        <v>10.629269407815601</v>
      </c>
      <c r="Q19" s="40">
        <f t="shared" si="18"/>
        <v>9.2883557028802102</v>
      </c>
      <c r="R19" s="40">
        <f t="shared" si="18"/>
        <v>8.4795248956140696</v>
      </c>
      <c r="S19" s="40">
        <f t="shared" si="18"/>
        <v>8.2189593494559503</v>
      </c>
      <c r="T19" s="40">
        <f t="shared" si="18"/>
        <v>7.4286920673648904</v>
      </c>
      <c r="U19" s="40">
        <f t="shared" si="18"/>
        <v>7.09440636977601</v>
      </c>
      <c r="V19" s="40">
        <f t="shared" si="18"/>
        <v>6.7153416763276299</v>
      </c>
    </row>
    <row r="20" spans="2:23" ht="12.75" customHeight="1">
      <c r="B20" s="38"/>
      <c r="C20" s="38"/>
      <c r="D20" s="38"/>
      <c r="E20" s="38"/>
      <c r="F20" s="38"/>
      <c r="G20" s="38"/>
      <c r="H20" s="38"/>
      <c r="I20" s="38"/>
      <c r="J20" s="38"/>
      <c r="N20" s="34" t="s">
        <v>67</v>
      </c>
      <c r="O20" s="34">
        <f t="shared" ref="O20:V20" si="19">+IF(M30&gt;0,IF(M29&gt;0,IF(M28&gt;0,IF(M27&gt;0,IF(M26&gt;0,1,2),3),4),5),6)</f>
        <v>2</v>
      </c>
      <c r="P20" s="34">
        <f t="shared" si="19"/>
        <v>2</v>
      </c>
      <c r="Q20" s="34">
        <f t="shared" si="19"/>
        <v>3</v>
      </c>
      <c r="R20" s="34">
        <f t="shared" si="19"/>
        <v>4</v>
      </c>
      <c r="S20" s="34">
        <f t="shared" si="19"/>
        <v>4</v>
      </c>
      <c r="T20" s="34">
        <f t="shared" si="19"/>
        <v>4</v>
      </c>
      <c r="U20" s="34">
        <f t="shared" si="19"/>
        <v>5</v>
      </c>
      <c r="V20" s="34">
        <f t="shared" si="19"/>
        <v>5</v>
      </c>
    </row>
    <row r="21" spans="2:23" ht="12.75" customHeight="1">
      <c r="B21" s="38"/>
      <c r="C21" s="38"/>
      <c r="D21" s="38"/>
      <c r="E21" s="38"/>
      <c r="F21" s="38"/>
      <c r="G21" s="38"/>
      <c r="H21" s="38"/>
      <c r="I21" s="38"/>
      <c r="J21" s="38"/>
      <c r="K21" s="39"/>
      <c r="L21" s="39"/>
      <c r="M21" s="39"/>
      <c r="N21" s="35" t="s">
        <v>68</v>
      </c>
      <c r="O21" s="42">
        <v>0.1</v>
      </c>
      <c r="P21" s="42">
        <v>0.1</v>
      </c>
      <c r="Q21" s="42">
        <v>0.1</v>
      </c>
      <c r="R21" s="42">
        <v>0.1</v>
      </c>
      <c r="S21" s="42">
        <v>0.1</v>
      </c>
      <c r="T21" s="42">
        <v>0.1</v>
      </c>
      <c r="U21" s="42">
        <v>0.1</v>
      </c>
      <c r="V21" s="42">
        <v>0.1</v>
      </c>
    </row>
    <row r="22" spans="2:23" ht="12.75" customHeight="1">
      <c r="B22" s="38"/>
      <c r="C22" s="38"/>
      <c r="D22" s="38"/>
      <c r="E22" s="38"/>
      <c r="F22" s="38"/>
      <c r="G22" s="38"/>
      <c r="H22" s="38"/>
      <c r="I22" s="38"/>
      <c r="J22" s="38"/>
      <c r="K22" s="39"/>
      <c r="L22" s="39"/>
      <c r="M22" s="39"/>
      <c r="N22" s="35" t="s">
        <v>69</v>
      </c>
      <c r="O22" s="72">
        <v>0.2</v>
      </c>
      <c r="P22" s="72">
        <v>0.2</v>
      </c>
      <c r="Q22" s="72">
        <v>0.2</v>
      </c>
      <c r="R22" s="72">
        <v>0.2</v>
      </c>
      <c r="S22" s="72">
        <v>0.2</v>
      </c>
      <c r="T22" s="72">
        <v>0.2</v>
      </c>
      <c r="U22" s="72">
        <v>0.2</v>
      </c>
      <c r="V22" s="72">
        <v>0.2</v>
      </c>
    </row>
    <row r="23" spans="2:23" ht="12.75" customHeight="1">
      <c r="B23" s="38"/>
      <c r="C23" s="38"/>
      <c r="D23" s="38"/>
      <c r="E23" s="38"/>
      <c r="F23" s="38"/>
      <c r="G23" s="38"/>
      <c r="H23" s="38"/>
      <c r="I23" s="38"/>
      <c r="J23" s="38"/>
      <c r="K23" s="39"/>
      <c r="L23" s="39"/>
      <c r="M23" s="39"/>
      <c r="O23" s="73"/>
      <c r="P23" s="73"/>
      <c r="Q23" s="73"/>
      <c r="R23" s="73"/>
    </row>
    <row r="24" spans="2:23" ht="12.75" customHeight="1">
      <c r="B24" s="38"/>
      <c r="C24" s="38"/>
      <c r="D24" s="38"/>
      <c r="E24" s="38"/>
      <c r="F24" s="38"/>
      <c r="G24" s="38"/>
      <c r="H24" s="38"/>
      <c r="I24" s="38"/>
      <c r="J24" s="38"/>
      <c r="K24" s="74" t="s">
        <v>70</v>
      </c>
      <c r="L24" s="40"/>
      <c r="M24" s="40"/>
      <c r="N24" s="40"/>
      <c r="O24" s="40"/>
      <c r="P24" s="75"/>
      <c r="Q24" s="75"/>
      <c r="R24" s="75"/>
      <c r="S24" s="75"/>
    </row>
    <row r="25" spans="2:23" ht="12.75" customHeight="1">
      <c r="B25" s="38"/>
      <c r="C25" s="38"/>
      <c r="D25" s="38"/>
      <c r="E25" s="38"/>
      <c r="F25" s="38"/>
      <c r="G25" s="38"/>
      <c r="H25" s="38"/>
      <c r="I25" s="38"/>
      <c r="J25" s="38"/>
      <c r="K25" s="76"/>
      <c r="L25" s="76"/>
      <c r="M25" s="76">
        <v>1</v>
      </c>
      <c r="N25" s="76">
        <v>2</v>
      </c>
      <c r="O25" s="76">
        <v>3</v>
      </c>
      <c r="P25" s="76">
        <v>4</v>
      </c>
      <c r="Q25" s="76">
        <v>5</v>
      </c>
      <c r="R25" s="76">
        <v>6</v>
      </c>
      <c r="S25" s="76">
        <v>7</v>
      </c>
      <c r="T25" s="76">
        <v>8</v>
      </c>
      <c r="U25" s="76">
        <v>9</v>
      </c>
    </row>
    <row r="26" spans="2:23" ht="12.75" customHeight="1">
      <c r="B26" s="38"/>
      <c r="C26" s="38"/>
      <c r="D26" s="38"/>
      <c r="E26" s="38"/>
      <c r="F26" s="38"/>
      <c r="G26" s="38"/>
      <c r="H26" s="38"/>
      <c r="I26" s="38"/>
      <c r="J26" s="38"/>
      <c r="K26" s="77">
        <v>0</v>
      </c>
      <c r="L26" s="76" t="s">
        <v>1</v>
      </c>
      <c r="M26">
        <v>-6.96420431676452</v>
      </c>
      <c r="N26">
        <v>-20.009176651342599</v>
      </c>
      <c r="O26">
        <v>-20.009176651342599</v>
      </c>
      <c r="P26">
        <v>-20.009176651342599</v>
      </c>
      <c r="Q26">
        <v>-20.6155966464726</v>
      </c>
      <c r="R26">
        <v>-20.990705457672298</v>
      </c>
      <c r="S26">
        <v>-21.754728255597101</v>
      </c>
      <c r="T26">
        <v>-23.095171402913302</v>
      </c>
      <c r="U26">
        <v>-23.464324140409499</v>
      </c>
    </row>
    <row r="27" spans="2:23" ht="12.75" customHeight="1">
      <c r="B27" s="38"/>
      <c r="C27" s="38"/>
      <c r="D27" s="38"/>
      <c r="E27" s="38"/>
      <c r="F27" s="38"/>
      <c r="G27" s="38"/>
      <c r="H27" s="38"/>
      <c r="I27" s="38"/>
      <c r="J27" s="38"/>
      <c r="K27" s="77">
        <v>0.25</v>
      </c>
      <c r="L27" s="76" t="s">
        <v>1</v>
      </c>
      <c r="M27">
        <v>0.533835362278543</v>
      </c>
      <c r="N27">
        <v>6.6981632228404697E-2</v>
      </c>
      <c r="O27">
        <v>-0.75395581024682601</v>
      </c>
      <c r="P27">
        <v>-1.7823796332894899</v>
      </c>
      <c r="Q27">
        <v>-2.52477974761891</v>
      </c>
      <c r="R27">
        <v>-3.1013641489237398</v>
      </c>
      <c r="S27">
        <v>-4.0438775519844601</v>
      </c>
      <c r="T27">
        <v>-4.0438775519844601</v>
      </c>
      <c r="U27">
        <v>-4.17291514151007</v>
      </c>
    </row>
    <row r="28" spans="2:23" ht="12.75" customHeight="1">
      <c r="K28" s="78">
        <v>0.5</v>
      </c>
      <c r="L28" s="79" t="s">
        <v>1</v>
      </c>
      <c r="M28">
        <v>1.2726216546847799</v>
      </c>
      <c r="N28">
        <v>1.08882210337453</v>
      </c>
      <c r="O28">
        <v>0.46812992504260698</v>
      </c>
      <c r="P28">
        <v>-0.39541524087456298</v>
      </c>
      <c r="Q28">
        <v>-1.25958787425549</v>
      </c>
      <c r="R28">
        <v>-2.2431628060587498</v>
      </c>
      <c r="S28">
        <v>-2.4968733519711499</v>
      </c>
      <c r="T28">
        <v>-2.4643575746210802</v>
      </c>
      <c r="U28">
        <v>-2.5379891695619299</v>
      </c>
    </row>
    <row r="29" spans="2:23" ht="12.75" customHeight="1">
      <c r="K29" s="77">
        <v>0.75</v>
      </c>
      <c r="L29" s="76" t="s">
        <v>1</v>
      </c>
      <c r="M29">
        <v>2.20462096480939</v>
      </c>
      <c r="N29">
        <v>1.8781952752388</v>
      </c>
      <c r="O29">
        <v>1.3523506097237701</v>
      </c>
      <c r="P29">
        <v>0.72853559591006101</v>
      </c>
      <c r="Q29">
        <v>0.313271840969778</v>
      </c>
      <c r="R29">
        <v>0.106400832382668</v>
      </c>
      <c r="S29">
        <v>-0.44838326445466298</v>
      </c>
      <c r="T29">
        <v>-0.28092022989633603</v>
      </c>
      <c r="U29">
        <v>-0.27076930286957901</v>
      </c>
    </row>
    <row r="30" spans="2:23" ht="12.75" customHeight="1">
      <c r="K30" s="77">
        <v>1</v>
      </c>
      <c r="L30" s="76" t="s">
        <v>1</v>
      </c>
      <c r="M30">
        <v>10.147186554668099</v>
      </c>
      <c r="N30">
        <v>10.629269407815601</v>
      </c>
      <c r="O30">
        <v>9.2883557028802102</v>
      </c>
      <c r="P30">
        <v>8.4795248956140696</v>
      </c>
      <c r="Q30">
        <v>8.2189593494559503</v>
      </c>
      <c r="R30">
        <v>7.4286920673648904</v>
      </c>
      <c r="S30">
        <v>7.09440636977601</v>
      </c>
      <c r="T30">
        <v>6.7153416763276299</v>
      </c>
      <c r="U30">
        <v>6.8339384531883498</v>
      </c>
      <c r="W30" s="34">
        <v>100</v>
      </c>
    </row>
    <row r="31" spans="2:23" ht="12.75" customHeight="1">
      <c r="K31" s="77" t="s">
        <v>26</v>
      </c>
      <c r="L31" s="76" t="s">
        <v>1</v>
      </c>
      <c r="M31" s="59">
        <v>1.6188780242678107</v>
      </c>
      <c r="N31" s="59">
        <v>1.5493554179008009</v>
      </c>
      <c r="O31" s="59">
        <v>0.88662109073902506</v>
      </c>
      <c r="P31" s="59">
        <v>-0.19179243096366511</v>
      </c>
      <c r="Q31" s="59">
        <v>-1.0349300613051291</v>
      </c>
      <c r="R31" s="59">
        <v>-2.2654074143325391</v>
      </c>
      <c r="S31" s="59">
        <v>-2.9281863544063786</v>
      </c>
      <c r="T31" s="59">
        <v>-2.6031261108589288</v>
      </c>
      <c r="U31" s="59">
        <v>-2.7137198755768415</v>
      </c>
    </row>
    <row r="32" spans="2:23" ht="12.75" customHeight="1">
      <c r="B32" s="43"/>
      <c r="N32" s="73"/>
      <c r="O32" s="40"/>
      <c r="P32" s="40"/>
      <c r="Q32" s="40"/>
      <c r="R32" s="40"/>
    </row>
    <row r="33" spans="1:23" ht="12.75" customHeight="1">
      <c r="A33" s="38" t="s">
        <v>72</v>
      </c>
      <c r="I33" s="45"/>
      <c r="M33" s="34">
        <v>1.3648024251620456</v>
      </c>
      <c r="N33" s="35">
        <v>1.0372745637629461</v>
      </c>
      <c r="O33" s="42">
        <v>0.22105895389655505</v>
      </c>
      <c r="P33" s="42">
        <v>-0.9916920347420517</v>
      </c>
      <c r="Q33" s="42">
        <v>-1.8056238800534234</v>
      </c>
      <c r="R33" s="42">
        <v>-2.9337972256906233</v>
      </c>
      <c r="S33" s="34">
        <v>-3.3691958863598832</v>
      </c>
      <c r="T33" s="34">
        <v>-2.6910835213966244</v>
      </c>
      <c r="U33" s="34">
        <v>-2.4123839895139336</v>
      </c>
    </row>
    <row r="34" spans="1:23" ht="12.75" customHeight="1">
      <c r="B34" s="43"/>
    </row>
    <row r="35" spans="1:23" ht="12.75" customHeight="1">
      <c r="C35" s="38"/>
      <c r="D35" s="38"/>
      <c r="E35" s="38"/>
      <c r="F35" s="38"/>
      <c r="W35"/>
    </row>
    <row r="36" spans="1:23" ht="12.75" customHeight="1">
      <c r="B36" s="43"/>
      <c r="G36" s="71"/>
      <c r="H36" s="71"/>
      <c r="I36" s="71"/>
      <c r="J36" s="71"/>
      <c r="K36" s="34">
        <v>1</v>
      </c>
      <c r="W36"/>
    </row>
    <row r="37" spans="1:23" ht="12.75" customHeight="1">
      <c r="B37" s="43"/>
      <c r="G37" s="71"/>
      <c r="H37" s="71"/>
      <c r="I37" s="71"/>
      <c r="J37" s="71"/>
      <c r="W37"/>
    </row>
    <row r="38" spans="1:23" ht="12.75" customHeight="1">
      <c r="B38" s="43"/>
      <c r="G38" s="71"/>
      <c r="H38" s="71"/>
      <c r="I38" s="71"/>
      <c r="J38" s="71"/>
      <c r="W38"/>
    </row>
    <row r="39" spans="1:23" ht="12.75" customHeight="1">
      <c r="B39" s="43"/>
      <c r="G39" s="38"/>
      <c r="H39" s="38"/>
      <c r="I39" s="38"/>
      <c r="J39" s="38"/>
      <c r="W39"/>
    </row>
    <row r="40" spans="1:23" ht="12.75" customHeight="1">
      <c r="B40" s="43"/>
      <c r="W40"/>
    </row>
    <row r="41" spans="1:23" ht="12.75" customHeight="1">
      <c r="B41" s="43"/>
      <c r="Q41" s="40"/>
      <c r="W41"/>
    </row>
    <row r="42" spans="1:23" ht="12.75" customHeight="1">
      <c r="B42" s="43"/>
      <c r="Q42" s="40"/>
    </row>
    <row r="43" spans="1:23" ht="12.75" customHeight="1">
      <c r="B43" s="44"/>
      <c r="Q43" s="40"/>
    </row>
    <row r="44" spans="1:23" ht="12.75" customHeight="1">
      <c r="Q44" s="40"/>
    </row>
    <row r="45" spans="1:23" ht="12.75" customHeight="1">
      <c r="Q45" s="40"/>
    </row>
    <row r="46" spans="1:23" ht="12.75" customHeight="1">
      <c r="Q46" s="40"/>
      <c r="S46" s="42"/>
      <c r="T46" s="42"/>
      <c r="U46" s="42"/>
    </row>
    <row r="47" spans="1:23" s="42" customFormat="1" ht="12.75" customHeight="1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5"/>
      <c r="Q47" s="40"/>
    </row>
    <row r="48" spans="1:23" s="42" customFormat="1" ht="12.75" customHeight="1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5"/>
      <c r="Q48" s="40"/>
    </row>
    <row r="49" spans="1:21" s="42" customFormat="1" ht="12.75" customHeight="1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5"/>
      <c r="S49" s="34"/>
      <c r="T49" s="34"/>
      <c r="U49" s="34"/>
    </row>
  </sheetData>
  <mergeCells count="1">
    <mergeCell ref="B3:H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G3.1</vt:lpstr>
      <vt:lpstr>G3.2</vt:lpstr>
      <vt:lpstr>G3.3</vt:lpstr>
      <vt:lpstr>G3.4</vt:lpstr>
      <vt:lpstr>G3.5</vt:lpstr>
      <vt:lpstr>G3.6</vt:lpstr>
      <vt:lpstr>G3.7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Andres Camilo</cp:lastModifiedBy>
  <cp:lastPrinted>2017-09-11T18:33:26Z</cp:lastPrinted>
  <dcterms:created xsi:type="dcterms:W3CDTF">2016-09-26T19:20:38Z</dcterms:created>
  <dcterms:modified xsi:type="dcterms:W3CDTF">2020-05-19T19:50:37Z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</Properties>
</file>