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ERVGT\defi\Encuesta Endeudamiento Externo y Cupos\Encuesta Endeudamiento Externo y Cupos\2023\Encuesta Marzo\"/>
    </mc:Choice>
  </mc:AlternateContent>
  <xr:revisionPtr revIDLastSave="0" documentId="13_ncr:1_{9D1B2DE1-4229-4A99-A158-68CF021D40EB}" xr6:coauthVersionLast="47" xr6:coauthVersionMax="47" xr10:uidLastSave="{00000000-0000-0000-0000-000000000000}"/>
  <bookViews>
    <workbookView xWindow="20370" yWindow="-120" windowWidth="29040" windowHeight="15840" activeTab="5" xr2:uid="{00000000-000D-0000-FFFF-FFFF00000000}"/>
  </bookViews>
  <sheets>
    <sheet name="Graficos 1 y 2" sheetId="5" r:id="rId1"/>
    <sheet name="Gráfico 3" sheetId="4" r:id="rId2"/>
    <sheet name="Cuadro 1" sheetId="1" r:id="rId3"/>
    <sheet name="G4.A" sheetId="9" r:id="rId4"/>
    <sheet name="G4.B" sheetId="10" r:id="rId5"/>
    <sheet name="G5" sheetId="11" r:id="rId6"/>
  </sheets>
  <externalReferences>
    <externalReference r:id="rId7"/>
  </externalReferences>
  <definedNames>
    <definedName name="_xlnm.Print_Area" localSheetId="3">'G4.A'!$A$15:$D$34</definedName>
    <definedName name="_xlnm.Print_Area" localSheetId="4">'G4.B'!$A$15:$D$34</definedName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1" l="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X12" i="10"/>
  <c r="V12" i="10"/>
  <c r="T12" i="10"/>
  <c r="X11" i="10"/>
  <c r="V11" i="10"/>
  <c r="T11" i="10"/>
  <c r="X10" i="10"/>
  <c r="V10" i="10"/>
  <c r="T10" i="10"/>
  <c r="X9" i="10"/>
  <c r="V9" i="10"/>
  <c r="T9" i="10"/>
  <c r="X8" i="10"/>
  <c r="V8" i="10"/>
  <c r="T8" i="10"/>
  <c r="X7" i="10"/>
  <c r="V7" i="10"/>
  <c r="T7" i="10"/>
  <c r="X6" i="10"/>
  <c r="V6" i="10"/>
  <c r="T6" i="10"/>
  <c r="R13" i="9"/>
  <c r="P13" i="9"/>
  <c r="N13" i="9"/>
  <c r="AN12" i="9"/>
  <c r="AL12" i="9"/>
  <c r="AJ12" i="9"/>
  <c r="AH12" i="9"/>
  <c r="AD12" i="9"/>
  <c r="AB12" i="9"/>
  <c r="Z12" i="9"/>
  <c r="X12" i="9"/>
  <c r="V12" i="9"/>
  <c r="T12" i="9"/>
  <c r="R12" i="9"/>
  <c r="P12" i="9"/>
  <c r="N12" i="9"/>
  <c r="AN11" i="9"/>
  <c r="AL11" i="9"/>
  <c r="AJ11" i="9"/>
  <c r="AH11" i="9"/>
  <c r="AD11" i="9"/>
  <c r="AB11" i="9"/>
  <c r="Z11" i="9"/>
  <c r="X11" i="9"/>
  <c r="V11" i="9"/>
  <c r="T11" i="9"/>
  <c r="R11" i="9"/>
  <c r="P11" i="9"/>
  <c r="N11" i="9"/>
  <c r="AN10" i="9"/>
  <c r="AL10" i="9"/>
  <c r="AJ10" i="9"/>
  <c r="AH10" i="9"/>
  <c r="AD10" i="9"/>
  <c r="AB10" i="9"/>
  <c r="Z10" i="9"/>
  <c r="X10" i="9"/>
  <c r="V10" i="9"/>
  <c r="T10" i="9"/>
  <c r="R10" i="9"/>
  <c r="P10" i="9"/>
  <c r="N10" i="9"/>
  <c r="AN9" i="9"/>
  <c r="AL9" i="9"/>
  <c r="AJ9" i="9"/>
  <c r="AH9" i="9"/>
  <c r="AD9" i="9"/>
  <c r="AB9" i="9"/>
  <c r="Z9" i="9"/>
  <c r="X9" i="9"/>
  <c r="V9" i="9"/>
  <c r="T9" i="9"/>
  <c r="R9" i="9"/>
  <c r="P9" i="9"/>
  <c r="N9" i="9"/>
  <c r="AN8" i="9"/>
  <c r="AL8" i="9"/>
  <c r="AJ8" i="9"/>
  <c r="AH8" i="9"/>
  <c r="AD8" i="9"/>
  <c r="AB8" i="9"/>
  <c r="Z8" i="9"/>
  <c r="X8" i="9"/>
  <c r="V8" i="9"/>
  <c r="T8" i="9"/>
  <c r="R8" i="9"/>
  <c r="P8" i="9"/>
  <c r="N8" i="9"/>
  <c r="AN7" i="9"/>
  <c r="AL7" i="9"/>
  <c r="AJ7" i="9"/>
  <c r="AH7" i="9"/>
  <c r="AD7" i="9"/>
  <c r="AB7" i="9"/>
  <c r="Z7" i="9"/>
  <c r="X7" i="9"/>
  <c r="V7" i="9"/>
  <c r="T7" i="9"/>
  <c r="R7" i="9"/>
  <c r="P7" i="9"/>
  <c r="N7" i="9"/>
  <c r="AN6" i="9"/>
  <c r="AL6" i="9"/>
  <c r="AJ6" i="9"/>
  <c r="AH6" i="9"/>
  <c r="AD6" i="9"/>
  <c r="AB6" i="9"/>
  <c r="Z6" i="9"/>
  <c r="X6" i="9"/>
  <c r="V6" i="9"/>
  <c r="T6" i="9"/>
  <c r="R6" i="9"/>
  <c r="P6" i="9"/>
  <c r="N6" i="9"/>
</calcChain>
</file>

<file path=xl/sharedStrings.xml><?xml version="1.0" encoding="utf-8"?>
<sst xmlns="http://schemas.openxmlformats.org/spreadsheetml/2006/main" count="275" uniqueCount="61">
  <si>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</si>
  <si>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</si>
  <si>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</si>
  <si>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</si>
  <si>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</si>
  <si>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</si>
  <si>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</si>
  <si>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</si>
  <si>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</si>
  <si>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</si>
  <si>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</si>
  <si>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</si>
  <si>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</si>
  <si>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</si>
  <si>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</si>
  <si>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</si>
  <si>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</si>
  <si>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</si>
  <si>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</si>
  <si>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</si>
  <si>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</si>
  <si>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</si>
  <si>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</si>
  <si>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</si>
  <si>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</si>
  <si>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</si>
  <si>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</si>
  <si>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</si>
  <si>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</si>
  <si>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</si>
  <si>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</si>
  <si>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</si>
  <si>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</si>
  <si>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</si>
  <si>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</si>
  <si>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</si>
  <si>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</si>
  <si>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</si>
  <si>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</si>
  <si>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</si>
  <si>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</si>
  <si>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Plazo 1 a 3 meses</t>
  </si>
  <si>
    <t>Plazo 3 a 6 meses</t>
  </si>
  <si>
    <t>Plazo 6 a 12 meses</t>
  </si>
  <si>
    <t>Plazo a más de 12 meses</t>
  </si>
  <si>
    <t>DEMANDA</t>
  </si>
  <si>
    <t>Alta</t>
  </si>
  <si>
    <t>Media</t>
  </si>
  <si>
    <t>Baja</t>
  </si>
  <si>
    <r>
      <t xml:space="preserve">Encuesta Jun 2022 - </t>
    </r>
    <r>
      <rPr>
        <i/>
        <sz val="11"/>
        <color rgb="FFC00000"/>
        <rFont val="ZapfHumnst BT"/>
        <family val="2"/>
      </rPr>
      <t>Segmento de capital de trabajo</t>
    </r>
  </si>
  <si>
    <t>SOFR 1m</t>
  </si>
  <si>
    <t>SOFR 3m</t>
  </si>
  <si>
    <t>SOFR 6m</t>
  </si>
  <si>
    <t>SOFR 12m</t>
  </si>
  <si>
    <r>
      <t xml:space="preserve">Encuesta Marzo 2023 - </t>
    </r>
    <r>
      <rPr>
        <i/>
        <sz val="11"/>
        <color rgb="FFC00000"/>
        <rFont val="ZapfHumnst BT"/>
        <family val="2"/>
      </rPr>
      <t>Segmento de comercio exterior</t>
    </r>
  </si>
  <si>
    <t>Gráfico 4</t>
  </si>
  <si>
    <t>Principales fuentes de fondeo de recursos de corto plazo en M/E, según las entidades</t>
  </si>
  <si>
    <r>
      <t>Fuente: Banco de la República (</t>
    </r>
    <r>
      <rPr>
        <i/>
        <sz val="11"/>
        <color theme="1"/>
        <rFont val="Times New Roman"/>
        <family val="1"/>
      </rPr>
      <t>Encuesta de endeudamiento externo y cupos</t>
    </r>
    <r>
      <rPr>
        <sz val="11"/>
        <color theme="1"/>
        <rFont val="Times New Roman"/>
        <family val="1"/>
      </rPr>
      <t>).</t>
    </r>
  </si>
  <si>
    <t>Nota: Para esta versión de la encuesta, la opción "Otras" incluye Chile y América Latina.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</si>
  <si>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</si>
  <si>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Nota: Para esta versión de la encuesta, la opción "Otras" incluye Chile y multilaterales.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</si>
</sst>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7" formatCode="_(* #,##0_);_(* \(#,##0\);_(* &quot;-&quot;??_);_(@_)"/>
    <numFmt numFmtId="168" formatCode="_(* #,##0.0_);_(* \(#,##0.0\);_(* &quot;-&quot;??_);_(@_)"/>
  </numFmts>
  <fonts count="25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0" borderId="0"/>
    <xf numFmtId="164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4" fillId="0" borderId="0" xfId="0" applyFont="1"/>
    <xf numFmtId="0" fontId="0" fillId="0" borderId="8" xfId="0" applyBorder="1"/>
    <xf numFmtId="165" fontId="1" fillId="0" borderId="7" xfId="1" applyNumberFormat="1" applyFont="1" applyBorder="1" applyAlignment="1">
      <alignment horizontal="center"/>
    </xf>
    <xf numFmtId="165" fontId="0" fillId="0" borderId="0" xfId="0" applyNumberFormat="1"/>
    <xf numFmtId="165" fontId="1" fillId="0" borderId="0" xfId="0" applyNumberFormat="1" applyFont="1" applyAlignment="1">
      <alignment horizontal="center" vertical="center"/>
    </xf>
    <xf numFmtId="0" fontId="9" fillId="0" borderId="0" xfId="0" applyFont="1"/>
    <xf numFmtId="10" fontId="10" fillId="0" borderId="0" xfId="0" applyNumberFormat="1" applyFont="1"/>
    <xf numFmtId="0" fontId="10" fillId="0" borderId="0" xfId="0" applyFont="1"/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17" fontId="1" fillId="0" borderId="10" xfId="0" applyNumberFormat="1" applyFont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0" fontId="16" fillId="0" borderId="0" xfId="3" applyFont="1"/>
    <xf numFmtId="0" fontId="13" fillId="0" borderId="0" xfId="3"/>
    <xf numFmtId="0" fontId="16" fillId="0" borderId="4" xfId="3" applyFont="1" applyBorder="1"/>
    <xf numFmtId="0" fontId="15" fillId="0" borderId="0" xfId="3" applyFont="1"/>
    <xf numFmtId="0" fontId="16" fillId="0" borderId="12" xfId="3" applyFont="1" applyBorder="1"/>
    <xf numFmtId="0" fontId="13" fillId="0" borderId="12" xfId="3" applyBorder="1" applyAlignment="1">
      <alignment horizontal="center"/>
    </xf>
    <xf numFmtId="167" fontId="13" fillId="0" borderId="0" xfId="3" applyNumberFormat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0" fillId="0" borderId="12" xfId="0" applyBorder="1" applyAlignment="1">
      <alignment horizontal="center"/>
    </xf>
    <xf numFmtId="17" fontId="12" fillId="0" borderId="11" xfId="0" applyNumberFormat="1" applyFont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6" fillId="0" borderId="4" xfId="0" applyFont="1" applyBorder="1"/>
    <xf numFmtId="0" fontId="17" fillId="2" borderId="3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8" fillId="2" borderId="4" xfId="0" applyFont="1" applyFill="1" applyBorder="1" applyAlignment="1">
      <alignment horizontal="left" vertical="center" wrapText="1"/>
    </xf>
    <xf numFmtId="0" fontId="6" fillId="0" borderId="10" xfId="0" applyFont="1" applyBorder="1"/>
    <xf numFmtId="0" fontId="6" fillId="0" borderId="0" xfId="0" applyFont="1"/>
    <xf numFmtId="0" fontId="6" fillId="0" borderId="9" xfId="0" applyFont="1" applyBorder="1"/>
    <xf numFmtId="0" fontId="6" fillId="0" borderId="12" xfId="0" applyFont="1" applyBorder="1"/>
    <xf numFmtId="17" fontId="6" fillId="0" borderId="10" xfId="0" applyNumberFormat="1" applyFont="1" applyBorder="1"/>
    <xf numFmtId="0" fontId="6" fillId="0" borderId="0" xfId="0" applyFont="1" applyAlignment="1">
      <alignment horizontal="right"/>
    </xf>
    <xf numFmtId="0" fontId="17" fillId="0" borderId="0" xfId="0" applyFont="1"/>
    <xf numFmtId="0" fontId="18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17" fillId="2" borderId="4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2" fillId="5" borderId="0" xfId="8" applyBorder="1" applyAlignment="1">
      <alignment horizontal="center" vertical="center" wrapText="1"/>
    </xf>
    <xf numFmtId="0" fontId="21" fillId="4" borderId="0" xfId="7" applyBorder="1" applyAlignment="1">
      <alignment horizontal="center" vertical="center" wrapText="1"/>
    </xf>
    <xf numFmtId="0" fontId="20" fillId="3" borderId="0" xfId="6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165" fontId="17" fillId="0" borderId="0" xfId="0" applyNumberFormat="1" applyFont="1" applyAlignment="1">
      <alignment horizontal="center" vertical="center"/>
    </xf>
    <xf numFmtId="0" fontId="24" fillId="0" borderId="0" xfId="0" applyFont="1"/>
    <xf numFmtId="0" fontId="23" fillId="0" borderId="0" xfId="0" applyFont="1"/>
  </cellXfs>
  <cellStyles count="9">
    <cellStyle name="Bueno" xfId="7" builtinId="26"/>
    <cellStyle name="Incorrecto" xfId="6" builtinId="27"/>
    <cellStyle name="Millares" xfId="2" builtinId="3"/>
    <cellStyle name="Millares 2" xfId="4" xr:uid="{00000000-0005-0000-0000-000001000000}"/>
    <cellStyle name="Neutral" xfId="8" builtinId="28"/>
    <cellStyle name="Normal" xfId="0" builtinId="0"/>
    <cellStyle name="Normal 2" xfId="3" xr:uid="{00000000-0005-0000-0000-000003000000}"/>
    <cellStyle name="Porcentaje" xfId="1" builtinId="5"/>
    <cellStyle name="Porcentaje 2" xfId="5" xr:uid="{00000000-0005-0000-0000-000005000000}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2'!$C$3:$BI$4</c:f>
              <c:multiLvlStrCache>
                <c:ptCount val="5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2'!$C$5:$BI$5</c:f>
              <c:numCache>
                <c:formatCode>_(* #,##0_);_(* \(#,##0\);_(* "-"??_);_(@_)</c:formatCode>
                <c:ptCount val="59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  <c:pt idx="53" formatCode="General">
                  <c:v>26158.730538435015</c:v>
                </c:pt>
                <c:pt idx="54" formatCode="General">
                  <c:v>25980.899386723449</c:v>
                </c:pt>
                <c:pt idx="55" formatCode="General">
                  <c:v>26030.484026162329</c:v>
                </c:pt>
                <c:pt idx="56" formatCode="General">
                  <c:v>25163.353887468915</c:v>
                </c:pt>
                <c:pt idx="57" formatCode="General">
                  <c:v>26076.220112046587</c:v>
                </c:pt>
                <c:pt idx="58" formatCode="General">
                  <c:v>25538.388842243134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2'!$C$3:$BI$4</c:f>
              <c:multiLvlStrCache>
                <c:ptCount val="5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1</c:v>
                  </c:pt>
                  <c:pt idx="57">
                    <c:v>2</c:v>
                  </c:pt>
                  <c:pt idx="58">
                    <c:v>3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  <c:pt idx="56">
                    <c:v>2022</c:v>
                  </c:pt>
                </c:lvl>
              </c:multiLvlStrCache>
            </c:multiLvlStrRef>
          </c:cat>
          <c:val>
            <c:numRef>
              <c:f>'Graficos 1 y 2'!$C$7:$BI$7</c:f>
              <c:numCache>
                <c:formatCode>_(* #,##0.0_);_(* \(#,##0.0\);_(* "-"??_);_(@_)</c:formatCode>
                <c:ptCount val="59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  <c:pt idx="53" formatCode="General">
                  <c:v>48.171909978701841</c:v>
                </c:pt>
                <c:pt idx="54" formatCode="General">
                  <c:v>49.327808943038981</c:v>
                </c:pt>
                <c:pt idx="55" formatCode="General">
                  <c:v>52.699637812043079</c:v>
                </c:pt>
                <c:pt idx="56" formatCode="General">
                  <c:v>58.938409048653483</c:v>
                </c:pt>
                <c:pt idx="57" formatCode="General">
                  <c:v>60.243597759088296</c:v>
                </c:pt>
                <c:pt idx="58" formatCode="General">
                  <c:v>59.990270934904977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2'!$D$3:$BI$4</c:f>
              <c:multiLvlStrCache>
                <c:ptCount val="58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  <c:pt idx="52">
                    <c:v>2</c:v>
                  </c:pt>
                  <c:pt idx="53">
                    <c:v>3</c:v>
                  </c:pt>
                  <c:pt idx="54">
                    <c:v>4</c:v>
                  </c:pt>
                  <c:pt idx="55">
                    <c:v>1</c:v>
                  </c:pt>
                  <c:pt idx="56">
                    <c:v>2</c:v>
                  </c:pt>
                  <c:pt idx="57">
                    <c:v>3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  <c:pt idx="55">
                    <c:v>2022</c:v>
                  </c:pt>
                </c:lvl>
              </c:multiLvlStrCache>
            </c:multiLvlStrRef>
          </c:cat>
          <c:val>
            <c:numRef>
              <c:f>'Graficos 1 y 2'!$D$6:$BI$6</c:f>
              <c:numCache>
                <c:formatCode>_(* #,##0_);_(* \(#,##0\);_(* "-"??_);_(@_)</c:formatCode>
                <c:ptCount val="58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  <c:pt idx="52" formatCode="General">
                  <c:v>13308.783875066101</c:v>
                </c:pt>
                <c:pt idx="53" formatCode="General">
                  <c:v>13585.14993600613</c:v>
                </c:pt>
                <c:pt idx="54" formatCode="General">
                  <c:v>14502.916303229274</c:v>
                </c:pt>
                <c:pt idx="55" formatCode="General">
                  <c:v>15562.269622136677</c:v>
                </c:pt>
                <c:pt idx="56" formatCode="General">
                  <c:v>16436.19345257583</c:v>
                </c:pt>
                <c:pt idx="57" formatCode="General">
                  <c:v>16108.465291511198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3'!$B$4:$B$29</c:f>
              <c:numCache>
                <c:formatCode>@</c:formatCode>
                <c:ptCount val="26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  <c:pt idx="21" formatCode="General">
                  <c:v>1</c:v>
                </c:pt>
                <c:pt idx="22" formatCode="General">
                  <c:v>1</c:v>
                </c:pt>
                <c:pt idx="23" formatCode="General">
                  <c:v>3</c:v>
                </c:pt>
                <c:pt idx="24" formatCode="General">
                  <c:v>1</c:v>
                </c:pt>
                <c:pt idx="25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3'!$C$4:$C$29</c:f>
              <c:numCache>
                <c:formatCode>General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  <c:pt idx="21">
                  <c:v>7</c:v>
                </c:pt>
                <c:pt idx="22">
                  <c:v>7</c:v>
                </c:pt>
                <c:pt idx="23">
                  <c:v>5</c:v>
                </c:pt>
                <c:pt idx="24">
                  <c:v>7</c:v>
                </c:pt>
                <c:pt idx="2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3'!$D$4:$D$29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3'!$E$4:$E$29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3'!$F$4:$F$29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3'!$G$4:$G$29</c:f>
              <c:numCache>
                <c:formatCode>General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3'!$H$4:$H$29</c:f>
              <c:numCache>
                <c:formatCode>General</c:formatCode>
                <c:ptCount val="26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3'!$A$4:$A$29</c:f>
              <c:numCache>
                <c:formatCode>mmm\-yy</c:formatCode>
                <c:ptCount val="26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  <c:pt idx="21">
                  <c:v>44348</c:v>
                </c:pt>
                <c:pt idx="22">
                  <c:v>44440</c:v>
                </c:pt>
                <c:pt idx="23">
                  <c:v>44531</c:v>
                </c:pt>
                <c:pt idx="24">
                  <c:v>44621</c:v>
                </c:pt>
                <c:pt idx="25">
                  <c:v>44713</c:v>
                </c:pt>
              </c:numCache>
            </c:numRef>
          </c:cat>
          <c:val>
            <c:numRef>
              <c:f>'Gráfico 3'!$I$4:$I$29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0B0-46FC-8A09-3D2B1C923EC6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0B0-46FC-8A09-3D2B1C923EC6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0B0-46FC-8A09-3D2B1C923EC6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0B0-46FC-8A09-3D2B1C923E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0B0-46FC-8A09-3D2B1C923EC6}"/>
              </c:ext>
            </c:extLst>
          </c:dPt>
          <c:dLbls>
            <c:dLbl>
              <c:idx val="0"/>
              <c:layout>
                <c:manualLayout>
                  <c:x val="9.4120151344449666E-3"/>
                  <c:y val="-3.404606732983695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B0-46FC-8A09-3D2B1C923EC6}"/>
                </c:ext>
              </c:extLst>
            </c:dLbl>
            <c:dLbl>
              <c:idx val="1"/>
              <c:layout>
                <c:manualLayout>
                  <c:x val="-9.4239549362032139E-3"/>
                  <c:y val="8.864761424864961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0-46FC-8A09-3D2B1C923EC6}"/>
                </c:ext>
              </c:extLst>
            </c:dLbl>
            <c:dLbl>
              <c:idx val="2"/>
              <c:layout>
                <c:manualLayout>
                  <c:x val="-1.5802420906742127E-2"/>
                  <c:y val="-2.17599386716424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B0-46FC-8A09-3D2B1C923EC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0-46FC-8A09-3D2B1C923EC6}"/>
                </c:ext>
              </c:extLst>
            </c:dLbl>
            <c:dLbl>
              <c:idx val="4"/>
              <c:layout>
                <c:manualLayout>
                  <c:x val="-1.5608119289066913E-2"/>
                  <c:y val="5.10262127765258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B0-46FC-8A09-3D2B1C923E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B0-46FC-8A09-3D2B1C923EC6}"/>
                </c:ext>
              </c:extLst>
            </c:dLbl>
            <c:dLbl>
              <c:idx val="6"/>
              <c:layout>
                <c:manualLayout>
                  <c:x val="7.0591279504602696E-3"/>
                  <c:y val="1.367111304437082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B0-46FC-8A09-3D2B1C923EC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'G4.A'!$A$6:$A$12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'G4.A'!$E$6:$E$12</c:f>
              <c:numCache>
                <c:formatCode>0%</c:formatCode>
                <c:ptCount val="7"/>
                <c:pt idx="0">
                  <c:v>0.30769230769230771</c:v>
                </c:pt>
                <c:pt idx="1">
                  <c:v>0.23076923076923078</c:v>
                </c:pt>
                <c:pt idx="2">
                  <c:v>7.6923076923076927E-2</c:v>
                </c:pt>
                <c:pt idx="3">
                  <c:v>0</c:v>
                </c:pt>
                <c:pt idx="4">
                  <c:v>0.23076923076923078</c:v>
                </c:pt>
                <c:pt idx="5">
                  <c:v>0</c:v>
                </c:pt>
                <c:pt idx="6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0B0-46FC-8A09-3D2B1C923EC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3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5057-4029-8535-A1C526A89E9E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5057-4029-8535-A1C526A89E9E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5057-4029-8535-A1C526A89E9E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5057-4029-8535-A1C526A89E9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5057-4029-8535-A1C526A89E9E}"/>
              </c:ext>
            </c:extLst>
          </c:dPt>
          <c:dLbls>
            <c:dLbl>
              <c:idx val="0"/>
              <c:layout>
                <c:manualLayout>
                  <c:x val="-1.9273078750641531E-2"/>
                  <c:y val="-7.69116750343554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7-4029-8535-A1C526A89E9E}"/>
                </c:ext>
              </c:extLst>
            </c:dLbl>
            <c:dLbl>
              <c:idx val="1"/>
              <c:layout>
                <c:manualLayout>
                  <c:x val="1.202589892248886E-2"/>
                  <c:y val="-1.81196441318688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7-4029-8535-A1C526A89E9E}"/>
                </c:ext>
              </c:extLst>
            </c:dLbl>
            <c:dLbl>
              <c:idx val="2"/>
              <c:layout>
                <c:manualLayout>
                  <c:x val="7.4359779434549642E-3"/>
                  <c:y val="2.389609494697831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7-4029-8535-A1C526A89E9E}"/>
                </c:ext>
              </c:extLst>
            </c:dLbl>
            <c:dLbl>
              <c:idx val="3"/>
              <c:layout>
                <c:manualLayout>
                  <c:x val="-1.7630796330675047E-3"/>
                  <c:y val="6.76733015996408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7-4029-8535-A1C526A89E9E}"/>
                </c:ext>
              </c:extLst>
            </c:dLbl>
            <c:dLbl>
              <c:idx val="4"/>
              <c:layout>
                <c:manualLayout>
                  <c:x val="-1.5483684167617653E-2"/>
                  <c:y val="0.1102607639558082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7-4029-8535-A1C526A89E9E}"/>
                </c:ext>
              </c:extLst>
            </c:dLbl>
            <c:dLbl>
              <c:idx val="5"/>
              <c:layout>
                <c:manualLayout>
                  <c:x val="-2.7330206224629089E-2"/>
                  <c:y val="6.62491974160835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57-4029-8535-A1C526A89E9E}"/>
                </c:ext>
              </c:extLst>
            </c:dLbl>
            <c:dLbl>
              <c:idx val="6"/>
              <c:layout>
                <c:manualLayout>
                  <c:x val="4.5825518826362261E-3"/>
                  <c:y val="4.333325078697188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7-4029-8535-A1C526A89E9E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'G4.B'!$A$6:$A$12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'G4.B'!$E$6:$E$12</c:f>
              <c:numCache>
                <c:formatCode>0%</c:formatCode>
                <c:ptCount val="7"/>
                <c:pt idx="0">
                  <c:v>0.33333333333333331</c:v>
                </c:pt>
                <c:pt idx="1">
                  <c:v>0.16666666666666666</c:v>
                </c:pt>
                <c:pt idx="2">
                  <c:v>8.3333333333333329E-2</c:v>
                </c:pt>
                <c:pt idx="3">
                  <c:v>8.3333333333333329E-2</c:v>
                </c:pt>
                <c:pt idx="4">
                  <c:v>8.3333333333333329E-2</c:v>
                </c:pt>
                <c:pt idx="5">
                  <c:v>8.3333333333333329E-2</c:v>
                </c:pt>
                <c:pt idx="6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057-4029-8535-A1C526A89E9E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'G5'!$A$4:$A$36</c:f>
              <c:numCache>
                <c:formatCode>mmm\-yy</c:formatCode>
                <c:ptCount val="3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</c:numCache>
            </c:numRef>
          </c:cat>
          <c:val>
            <c:numRef>
              <c:f>'G5'!$B$4:$B$36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4C-45B7-A0C8-BB7C9A9A3363}"/>
            </c:ext>
          </c:extLst>
        </c:ser>
        <c:ser>
          <c:idx val="1"/>
          <c:order val="1"/>
          <c:tx>
            <c:strRef>
              <c:f>'G5'!$C$3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'G5'!$A$4:$A$36</c:f>
              <c:numCache>
                <c:formatCode>mmm\-yy</c:formatCode>
                <c:ptCount val="3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</c:numCache>
            </c:numRef>
          </c:cat>
          <c:val>
            <c:numRef>
              <c:f>'G5'!$C$4:$C$36</c:f>
              <c:numCache>
                <c:formatCode>General</c:formatCode>
                <c:ptCount val="33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7</c:v>
                </c:pt>
                <c:pt idx="31">
                  <c:v>6</c:v>
                </c:pt>
                <c:pt idx="3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C-45B7-A0C8-BB7C9A9A3363}"/>
            </c:ext>
          </c:extLst>
        </c:ser>
        <c:ser>
          <c:idx val="2"/>
          <c:order val="2"/>
          <c:tx>
            <c:strRef>
              <c:f>'G5'!$D$3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'G5'!$A$4:$A$36</c:f>
              <c:numCache>
                <c:formatCode>mmm\-yy</c:formatCode>
                <c:ptCount val="33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  <c:pt idx="25">
                  <c:v>44348</c:v>
                </c:pt>
                <c:pt idx="26">
                  <c:v>44440</c:v>
                </c:pt>
                <c:pt idx="27">
                  <c:v>44531</c:v>
                </c:pt>
                <c:pt idx="28">
                  <c:v>44621</c:v>
                </c:pt>
                <c:pt idx="29">
                  <c:v>44713</c:v>
                </c:pt>
                <c:pt idx="30">
                  <c:v>44805</c:v>
                </c:pt>
                <c:pt idx="31">
                  <c:v>44896</c:v>
                </c:pt>
                <c:pt idx="32">
                  <c:v>44986</c:v>
                </c:pt>
              </c:numCache>
            </c:numRef>
          </c:cat>
          <c:val>
            <c:numRef>
              <c:f>'G5'!$D$4:$D$36</c:f>
              <c:numCache>
                <c:formatCode>General</c:formatCode>
                <c:ptCount val="33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4</c:v>
                </c:pt>
                <c:pt idx="29">
                  <c:v>2</c:v>
                </c:pt>
                <c:pt idx="30">
                  <c:v>1</c:v>
                </c:pt>
                <c:pt idx="31">
                  <c:v>1</c:v>
                </c:pt>
                <c:pt idx="3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C-45B7-A0C8-BB7C9A9A3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FC12A226-E5AB-47E1-8986-D2B74E14E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73025</xdr:rowOff>
    </xdr:from>
    <xdr:to>
      <xdr:col>3</xdr:col>
      <xdr:colOff>746614</xdr:colOff>
      <xdr:row>31</xdr:row>
      <xdr:rowOff>92075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CC066D7-C94C-47A7-99FA-DDEC0A95E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D97A606-20FE-41DB-BBFC-B1CC121EE0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ERVGT\defi\Encuesta%20Endeudamiento%20Externo%20y%20Cupos\Encuesta%20Endeudamiento%20Externo%20y%20Cupos\2023\Encuesta%20Marzo\Gr&#225;ficos_Diagramar_mar2023.xlsx" TargetMode="External"/><Relationship Id="rId1" Type="http://schemas.openxmlformats.org/officeDocument/2006/relationships/externalLinkPath" Target="Gr&#225;ficos_Diagramar_mar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1"/>
      <sheetName val="G2"/>
      <sheetName val="G3"/>
      <sheetName val="C1"/>
      <sheetName val="G4.A"/>
      <sheetName val="G4.B"/>
      <sheetName val="G5"/>
    </sheetNames>
    <sheetDataSet>
      <sheetData sheetId="0"/>
      <sheetData sheetId="1"/>
      <sheetData sheetId="2"/>
      <sheetData sheetId="3"/>
      <sheetData sheetId="4">
        <row r="6">
          <cell r="A6" t="str">
            <v>Estados Unidos</v>
          </cell>
          <cell r="E6">
            <v>0.30769230769230771</v>
          </cell>
        </row>
        <row r="7">
          <cell r="A7" t="str">
            <v>Panamá</v>
          </cell>
          <cell r="E7">
            <v>0.23076923076923078</v>
          </cell>
        </row>
        <row r="8">
          <cell r="A8" t="str">
            <v>El Caribe (Bahamas, Islas Caimán, entre otros)</v>
          </cell>
          <cell r="E8">
            <v>7.6923076923076927E-2</v>
          </cell>
        </row>
        <row r="9">
          <cell r="A9" t="str">
            <v>Europa</v>
          </cell>
          <cell r="E9">
            <v>0</v>
          </cell>
        </row>
        <row r="10">
          <cell r="A10" t="str">
            <v>Canadá</v>
          </cell>
          <cell r="E10">
            <v>0.23076923076923078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0.15384615384615385</v>
          </cell>
        </row>
      </sheetData>
      <sheetData sheetId="5">
        <row r="6">
          <cell r="A6" t="str">
            <v>Estados Unidos</v>
          </cell>
          <cell r="E6">
            <v>0.33333333333333331</v>
          </cell>
        </row>
        <row r="7">
          <cell r="A7" t="str">
            <v>Panamá</v>
          </cell>
          <cell r="E7">
            <v>0.16666666666666666</v>
          </cell>
        </row>
        <row r="8">
          <cell r="A8" t="str">
            <v>El Caribe (Bahamas, Islas Caimán, entre otros)</v>
          </cell>
          <cell r="E8">
            <v>8.3333333333333329E-2</v>
          </cell>
        </row>
        <row r="9">
          <cell r="A9" t="str">
            <v>Europa</v>
          </cell>
          <cell r="E9">
            <v>8.3333333333333329E-2</v>
          </cell>
        </row>
        <row r="10">
          <cell r="A10" t="str">
            <v>Canadá</v>
          </cell>
          <cell r="E10">
            <v>8.3333333333333329E-2</v>
          </cell>
        </row>
        <row r="11">
          <cell r="A11" t="str">
            <v>Asia</v>
          </cell>
          <cell r="E11">
            <v>8.3333333333333329E-2</v>
          </cell>
        </row>
        <row r="12">
          <cell r="A12" t="str">
            <v>Otras</v>
          </cell>
          <cell r="E12">
            <v>0.16666666666666666</v>
          </cell>
        </row>
      </sheetData>
      <sheetData sheetId="6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  <row r="29">
          <cell r="A29">
            <v>44348</v>
          </cell>
          <cell r="B29">
            <v>1</v>
          </cell>
          <cell r="C29">
            <v>3</v>
          </cell>
          <cell r="D29">
            <v>4</v>
          </cell>
        </row>
        <row r="30">
          <cell r="A30">
            <v>44440</v>
          </cell>
          <cell r="B30">
            <v>0</v>
          </cell>
          <cell r="C30">
            <v>5</v>
          </cell>
          <cell r="D30">
            <v>3</v>
          </cell>
        </row>
        <row r="31">
          <cell r="A31">
            <v>44531</v>
          </cell>
          <cell r="B31">
            <v>0</v>
          </cell>
          <cell r="C31">
            <v>6</v>
          </cell>
          <cell r="D31">
            <v>2</v>
          </cell>
        </row>
        <row r="32">
          <cell r="A32">
            <v>44621</v>
          </cell>
          <cell r="B32">
            <v>0</v>
          </cell>
          <cell r="C32">
            <v>4</v>
          </cell>
          <cell r="D32">
            <v>4</v>
          </cell>
        </row>
        <row r="33">
          <cell r="A33">
            <v>44713</v>
          </cell>
          <cell r="B33">
            <v>2</v>
          </cell>
          <cell r="C33">
            <v>4</v>
          </cell>
          <cell r="D33">
            <v>2</v>
          </cell>
        </row>
        <row r="34">
          <cell r="A34">
            <v>44805</v>
          </cell>
          <cell r="B34">
            <v>0</v>
          </cell>
          <cell r="C34">
            <v>7</v>
          </cell>
          <cell r="D34">
            <v>1</v>
          </cell>
        </row>
        <row r="35">
          <cell r="A35">
            <v>44896</v>
          </cell>
          <cell r="B35">
            <v>1</v>
          </cell>
          <cell r="C35">
            <v>6</v>
          </cell>
          <cell r="D35">
            <v>1</v>
          </cell>
        </row>
        <row r="36">
          <cell r="A36">
            <v>44986</v>
          </cell>
          <cell r="B36">
            <v>0</v>
          </cell>
          <cell r="C36">
            <v>6</v>
          </cell>
          <cell r="D3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K39"/>
  <sheetViews>
    <sheetView showGridLines="0" zoomScale="54" zoomScaleNormal="70" workbookViewId="0">
      <selection activeCell="BI7" sqref="BI7:BK7"/>
    </sheetView>
  </sheetViews>
  <sheetFormatPr baseColWidth="10" defaultRowHeight="12.75"/>
  <cols>
    <col min="1" max="1" width="14.42578125" style="37" customWidth="1"/>
    <col min="2" max="2" width="19.7109375" style="37" customWidth="1"/>
    <col min="3" max="12" width="11" style="37" bestFit="1" customWidth="1"/>
    <col min="13" max="13" width="10" style="37" bestFit="1" customWidth="1"/>
    <col min="14" max="38" width="11" style="37" bestFit="1" customWidth="1"/>
    <col min="39" max="39" width="10" style="37" bestFit="1" customWidth="1"/>
    <col min="40" max="42" width="11" style="37" bestFit="1" customWidth="1"/>
    <col min="43" max="16384" width="11.42578125" style="37"/>
  </cols>
  <sheetData>
    <row r="2" spans="1:63">
      <c r="B2" s="36" t="s">
        <v>31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</row>
    <row r="3" spans="1:63" ht="13.5" thickBot="1">
      <c r="C3" s="38">
        <v>2008</v>
      </c>
      <c r="D3" s="38" t="s">
        <v>32</v>
      </c>
      <c r="E3" s="38" t="s">
        <v>32</v>
      </c>
      <c r="F3" s="38" t="s">
        <v>32</v>
      </c>
      <c r="G3" s="38">
        <v>2009</v>
      </c>
      <c r="H3" s="38" t="s">
        <v>32</v>
      </c>
      <c r="I3" s="38" t="s">
        <v>32</v>
      </c>
      <c r="J3" s="38" t="s">
        <v>32</v>
      </c>
      <c r="K3" s="38">
        <v>2010</v>
      </c>
      <c r="L3" s="38" t="s">
        <v>32</v>
      </c>
      <c r="M3" s="38" t="s">
        <v>32</v>
      </c>
      <c r="N3" s="38" t="s">
        <v>32</v>
      </c>
      <c r="O3" s="38">
        <v>2011</v>
      </c>
      <c r="P3" s="38" t="s">
        <v>32</v>
      </c>
      <c r="Q3" s="38" t="s">
        <v>32</v>
      </c>
      <c r="R3" s="38" t="s">
        <v>32</v>
      </c>
      <c r="S3" s="38">
        <v>2012</v>
      </c>
      <c r="T3" s="38" t="s">
        <v>32</v>
      </c>
      <c r="U3" s="38" t="s">
        <v>32</v>
      </c>
      <c r="V3" s="38" t="s">
        <v>32</v>
      </c>
      <c r="W3" s="38">
        <v>2013</v>
      </c>
      <c r="X3" s="38" t="s">
        <v>32</v>
      </c>
      <c r="Y3" s="38" t="s">
        <v>32</v>
      </c>
      <c r="Z3" s="38" t="s">
        <v>32</v>
      </c>
      <c r="AA3" s="38">
        <v>2014</v>
      </c>
      <c r="AB3" s="38" t="s">
        <v>32</v>
      </c>
      <c r="AC3" s="38" t="s">
        <v>32</v>
      </c>
      <c r="AD3" s="38" t="s">
        <v>32</v>
      </c>
      <c r="AE3" s="38">
        <v>2015</v>
      </c>
      <c r="AF3" s="38" t="s">
        <v>32</v>
      </c>
      <c r="AG3" s="38" t="s">
        <v>32</v>
      </c>
      <c r="AH3" s="38" t="s">
        <v>32</v>
      </c>
      <c r="AI3" s="38">
        <v>2016</v>
      </c>
      <c r="AJ3" s="38" t="s">
        <v>32</v>
      </c>
      <c r="AK3" s="38" t="s">
        <v>32</v>
      </c>
      <c r="AL3" s="38" t="s">
        <v>32</v>
      </c>
      <c r="AM3" s="38">
        <v>2017</v>
      </c>
      <c r="AN3" s="38" t="s">
        <v>32</v>
      </c>
      <c r="AO3" s="38" t="s">
        <v>32</v>
      </c>
      <c r="AP3" s="38" t="s">
        <v>32</v>
      </c>
      <c r="AQ3" s="38">
        <v>2018</v>
      </c>
      <c r="AR3" s="38" t="s">
        <v>32</v>
      </c>
      <c r="AS3" s="38" t="s">
        <v>32</v>
      </c>
      <c r="AT3" s="38" t="s">
        <v>32</v>
      </c>
      <c r="AU3" s="38">
        <v>2019</v>
      </c>
      <c r="AV3" s="38" t="s">
        <v>32</v>
      </c>
      <c r="AY3" s="38">
        <v>2020</v>
      </c>
      <c r="BC3" s="49">
        <v>2021</v>
      </c>
      <c r="BF3" s="49" t="s">
        <v>32</v>
      </c>
      <c r="BG3" s="49">
        <v>2022</v>
      </c>
      <c r="BJ3" s="49" t="s">
        <v>32</v>
      </c>
      <c r="BK3" s="49">
        <v>2023</v>
      </c>
    </row>
    <row r="4" spans="1:63" ht="15.75" thickBot="1">
      <c r="B4" s="40" t="s">
        <v>33</v>
      </c>
      <c r="C4" s="41">
        <v>1</v>
      </c>
      <c r="D4" s="41">
        <v>2</v>
      </c>
      <c r="E4" s="41">
        <v>3</v>
      </c>
      <c r="F4" s="41">
        <v>4</v>
      </c>
      <c r="G4" s="41">
        <v>1</v>
      </c>
      <c r="H4" s="41">
        <v>2</v>
      </c>
      <c r="I4" s="41">
        <v>3</v>
      </c>
      <c r="J4" s="41">
        <v>4</v>
      </c>
      <c r="K4" s="41">
        <v>1</v>
      </c>
      <c r="L4" s="41">
        <v>2</v>
      </c>
      <c r="M4" s="41">
        <v>3</v>
      </c>
      <c r="N4" s="41">
        <v>4</v>
      </c>
      <c r="O4" s="41">
        <v>1</v>
      </c>
      <c r="P4" s="41">
        <v>2</v>
      </c>
      <c r="Q4" s="41">
        <v>3</v>
      </c>
      <c r="R4" s="41">
        <v>4</v>
      </c>
      <c r="S4" s="41">
        <v>1</v>
      </c>
      <c r="T4" s="41">
        <v>2</v>
      </c>
      <c r="U4" s="41">
        <v>3</v>
      </c>
      <c r="V4" s="41">
        <v>4</v>
      </c>
      <c r="W4" s="41">
        <v>1</v>
      </c>
      <c r="X4" s="41">
        <v>2</v>
      </c>
      <c r="Y4" s="41">
        <v>3</v>
      </c>
      <c r="Z4" s="41">
        <v>4</v>
      </c>
      <c r="AA4" s="41">
        <v>1</v>
      </c>
      <c r="AB4" s="41">
        <v>2</v>
      </c>
      <c r="AC4" s="41">
        <v>3</v>
      </c>
      <c r="AD4" s="41">
        <v>4</v>
      </c>
      <c r="AE4" s="41">
        <v>1</v>
      </c>
      <c r="AF4" s="41">
        <v>2</v>
      </c>
      <c r="AG4" s="41">
        <v>3</v>
      </c>
      <c r="AH4" s="41">
        <v>4</v>
      </c>
      <c r="AI4" s="41">
        <v>1</v>
      </c>
      <c r="AJ4" s="41">
        <v>2</v>
      </c>
      <c r="AK4" s="41">
        <v>3</v>
      </c>
      <c r="AL4" s="41">
        <v>4</v>
      </c>
      <c r="AM4" s="41">
        <v>1</v>
      </c>
      <c r="AN4" s="41">
        <v>2</v>
      </c>
      <c r="AO4" s="41">
        <v>3</v>
      </c>
      <c r="AP4" s="41">
        <v>4</v>
      </c>
      <c r="AQ4" s="41">
        <v>1</v>
      </c>
      <c r="AR4" s="41">
        <v>2</v>
      </c>
      <c r="AS4" s="41">
        <v>3</v>
      </c>
      <c r="AT4" s="41">
        <v>4</v>
      </c>
      <c r="AU4" s="41">
        <v>1</v>
      </c>
      <c r="AV4" s="41">
        <v>2</v>
      </c>
      <c r="AW4" s="41">
        <v>3</v>
      </c>
      <c r="AX4" s="41">
        <v>4</v>
      </c>
      <c r="AY4" s="41">
        <v>1</v>
      </c>
      <c r="AZ4" s="45">
        <v>2</v>
      </c>
      <c r="BA4" s="45">
        <v>3</v>
      </c>
      <c r="BB4" s="45">
        <v>4</v>
      </c>
      <c r="BC4" s="45">
        <v>1</v>
      </c>
      <c r="BD4" s="45">
        <v>2</v>
      </c>
      <c r="BE4" s="45">
        <v>3</v>
      </c>
      <c r="BF4" s="45">
        <v>4</v>
      </c>
      <c r="BG4" s="45">
        <v>1</v>
      </c>
      <c r="BH4" s="45">
        <v>2</v>
      </c>
      <c r="BI4" s="45">
        <v>3</v>
      </c>
      <c r="BJ4" s="45">
        <v>4</v>
      </c>
      <c r="BK4" s="45">
        <v>1</v>
      </c>
    </row>
    <row r="5" spans="1:63" ht="15">
      <c r="A5" s="37" t="s">
        <v>35</v>
      </c>
      <c r="B5" s="37" t="s">
        <v>34</v>
      </c>
      <c r="C5" s="44">
        <v>5836.8226500000019</v>
      </c>
      <c r="D5" s="44">
        <v>6070.0381500000012</v>
      </c>
      <c r="E5" s="44">
        <v>6076.7682700000005</v>
      </c>
      <c r="F5" s="44">
        <v>5731.5612700000056</v>
      </c>
      <c r="G5" s="44">
        <v>5451.1874500000013</v>
      </c>
      <c r="H5" s="44">
        <v>5070.7709600000007</v>
      </c>
      <c r="I5" s="44">
        <v>5079.9307799999988</v>
      </c>
      <c r="J5" s="44">
        <v>5429.8599999999988</v>
      </c>
      <c r="K5" s="44">
        <v>5332.7743300000002</v>
      </c>
      <c r="L5" s="44">
        <v>5321.0733700000001</v>
      </c>
      <c r="M5" s="44">
        <v>5984.7720000000008</v>
      </c>
      <c r="N5" s="44">
        <v>7106.69146</v>
      </c>
      <c r="O5" s="44">
        <v>7913.0981099999999</v>
      </c>
      <c r="P5" s="44">
        <v>8971.0914699999994</v>
      </c>
      <c r="Q5" s="44">
        <v>9218.0400100000006</v>
      </c>
      <c r="R5" s="44">
        <v>9720.1962199999962</v>
      </c>
      <c r="S5" s="44">
        <v>9726.3158999999996</v>
      </c>
      <c r="T5" s="44">
        <v>10011.89062</v>
      </c>
      <c r="U5" s="44">
        <v>12360.789489999999</v>
      </c>
      <c r="V5" s="44">
        <v>13097.295959999996</v>
      </c>
      <c r="W5" s="44">
        <v>15611.576200000003</v>
      </c>
      <c r="X5" s="44">
        <v>16565.521859999997</v>
      </c>
      <c r="Y5" s="44">
        <v>16418.091700000004</v>
      </c>
      <c r="Z5" s="44">
        <v>16860.435219999999</v>
      </c>
      <c r="AA5" s="44">
        <v>17229.69536999999</v>
      </c>
      <c r="AB5" s="44">
        <v>16843.352730000002</v>
      </c>
      <c r="AC5" s="44">
        <v>16594.625169999992</v>
      </c>
      <c r="AD5" s="44">
        <v>17882.123579999996</v>
      </c>
      <c r="AE5" s="44">
        <v>17650.9522</v>
      </c>
      <c r="AF5" s="44">
        <v>18020.72783</v>
      </c>
      <c r="AG5" s="44">
        <v>18411.995480000001</v>
      </c>
      <c r="AH5" s="44">
        <v>18532.76123</v>
      </c>
      <c r="AI5" s="44">
        <v>18111.382059999996</v>
      </c>
      <c r="AJ5" s="44">
        <v>18051.76483</v>
      </c>
      <c r="AK5" s="44">
        <v>17983.949079999999</v>
      </c>
      <c r="AL5" s="44">
        <v>17852.175769999994</v>
      </c>
      <c r="AM5" s="44">
        <v>22049.860189999999</v>
      </c>
      <c r="AN5" s="44">
        <v>22731.558019999997</v>
      </c>
      <c r="AO5" s="44">
        <v>22958.583419999992</v>
      </c>
      <c r="AP5" s="44">
        <v>23076.500951999995</v>
      </c>
      <c r="AQ5" s="44">
        <v>23315.085565219997</v>
      </c>
      <c r="AR5" s="44">
        <v>23247.778844480003</v>
      </c>
      <c r="AS5" s="44">
        <v>23594.843619429994</v>
      </c>
      <c r="AT5" s="44">
        <v>23835.102750000005</v>
      </c>
      <c r="AU5" s="44">
        <v>23970.271767683655</v>
      </c>
      <c r="AV5" s="44">
        <v>24046.871602185005</v>
      </c>
      <c r="AW5" s="37">
        <v>24195.214965354651</v>
      </c>
      <c r="AX5" s="37">
        <v>24608.727622560393</v>
      </c>
      <c r="AY5" s="37">
        <v>25575.819000913936</v>
      </c>
      <c r="AZ5" s="37">
        <v>23156.534849700078</v>
      </c>
      <c r="BA5" s="37">
        <v>23546.94169841662</v>
      </c>
      <c r="BB5" s="37">
        <v>24019.874369303761</v>
      </c>
      <c r="BC5" s="37">
        <v>25874.24671681357</v>
      </c>
      <c r="BD5" s="37">
        <v>26158.730538435015</v>
      </c>
      <c r="BE5" s="37">
        <v>25980.899386723449</v>
      </c>
      <c r="BF5" s="37">
        <v>26030.484026162329</v>
      </c>
      <c r="BG5" s="37">
        <v>25163.353887468915</v>
      </c>
      <c r="BH5" s="37">
        <v>26076.220112046587</v>
      </c>
      <c r="BI5" s="37">
        <v>25538.388842243134</v>
      </c>
      <c r="BJ5" s="37">
        <v>25738.763696850281</v>
      </c>
      <c r="BK5" s="37">
        <v>25571.074213108139</v>
      </c>
    </row>
    <row r="6" spans="1:63">
      <c r="A6" s="37" t="s">
        <v>36</v>
      </c>
      <c r="B6" s="37" t="s">
        <v>34</v>
      </c>
      <c r="C6" s="42">
        <v>3388.8017199999995</v>
      </c>
      <c r="D6" s="42">
        <v>3755.7413000000001</v>
      </c>
      <c r="E6" s="42">
        <v>4022.4394199999988</v>
      </c>
      <c r="F6" s="42">
        <v>3764.4433500000005</v>
      </c>
      <c r="G6" s="42">
        <v>3177.3510400000005</v>
      </c>
      <c r="H6" s="42">
        <v>2302.8358199999998</v>
      </c>
      <c r="I6" s="42">
        <v>2193.9943199999998</v>
      </c>
      <c r="J6" s="42">
        <v>2489.6764800000001</v>
      </c>
      <c r="K6" s="42">
        <v>2557.2274600000005</v>
      </c>
      <c r="L6" s="42">
        <v>2855.7770000000005</v>
      </c>
      <c r="M6" s="42">
        <v>4064.9981500000004</v>
      </c>
      <c r="N6" s="42">
        <v>6467.4932199999994</v>
      </c>
      <c r="O6" s="42">
        <v>7609.5181300000022</v>
      </c>
      <c r="P6" s="42">
        <v>8778.8241600000019</v>
      </c>
      <c r="Q6" s="42">
        <v>9172.7983600000025</v>
      </c>
      <c r="R6" s="42">
        <v>9801.7907599999999</v>
      </c>
      <c r="S6" s="42">
        <v>8733.0488300000015</v>
      </c>
      <c r="T6" s="42">
        <v>7886.1731400000008</v>
      </c>
      <c r="U6" s="42">
        <v>9623.9743700000017</v>
      </c>
      <c r="V6" s="42">
        <v>10106.216800000002</v>
      </c>
      <c r="W6" s="42">
        <v>11291.454439999998</v>
      </c>
      <c r="X6" s="42">
        <v>12984.444030000001</v>
      </c>
      <c r="Y6" s="42">
        <v>13599.961000000001</v>
      </c>
      <c r="Z6" s="42">
        <v>13476.719640000001</v>
      </c>
      <c r="AA6" s="42">
        <v>13614.380440000003</v>
      </c>
      <c r="AB6" s="42">
        <v>13014.039060000001</v>
      </c>
      <c r="AC6" s="42">
        <v>12484.480300000001</v>
      </c>
      <c r="AD6" s="42">
        <v>13798.324840000001</v>
      </c>
      <c r="AE6" s="42">
        <v>13456.485970000002</v>
      </c>
      <c r="AF6" s="42">
        <v>13479.569290000001</v>
      </c>
      <c r="AG6" s="42">
        <v>13312.986749999998</v>
      </c>
      <c r="AH6" s="42">
        <v>14523.494840000003</v>
      </c>
      <c r="AI6" s="42">
        <v>14558.428690000001</v>
      </c>
      <c r="AJ6" s="42">
        <v>14825.578069999998</v>
      </c>
      <c r="AK6" s="42">
        <v>14571.989159999999</v>
      </c>
      <c r="AL6" s="42">
        <v>14596.848120000001</v>
      </c>
      <c r="AM6" s="42">
        <v>14202.4105</v>
      </c>
      <c r="AN6" s="42">
        <v>14768.79451</v>
      </c>
      <c r="AO6" s="42">
        <v>14947.4730602</v>
      </c>
      <c r="AP6" s="42">
        <v>15243.729097169999</v>
      </c>
      <c r="AQ6" s="42">
        <v>15022.758728069999</v>
      </c>
      <c r="AR6" s="42">
        <v>14735.84586944</v>
      </c>
      <c r="AS6" s="42">
        <v>15054.115946817001</v>
      </c>
      <c r="AT6" s="42">
        <v>15923.366785325999</v>
      </c>
      <c r="AU6" s="42">
        <v>15363.954909964656</v>
      </c>
      <c r="AV6" s="42">
        <v>15471.543013430002</v>
      </c>
      <c r="AW6" s="37">
        <v>16004.53393711965</v>
      </c>
      <c r="AX6" s="37">
        <v>16762.902005580389</v>
      </c>
      <c r="AY6" s="37">
        <v>17802.180720720193</v>
      </c>
      <c r="AZ6" s="37">
        <v>16851.358355116987</v>
      </c>
      <c r="BA6" s="37">
        <v>14976.104878547765</v>
      </c>
      <c r="BB6" s="37">
        <v>14221.52812008125</v>
      </c>
      <c r="BC6" s="37">
        <v>13388.1780050696</v>
      </c>
      <c r="BD6" s="37">
        <v>13308.783875066101</v>
      </c>
      <c r="BE6" s="37">
        <v>13585.14993600613</v>
      </c>
      <c r="BF6" s="37">
        <v>14502.916303229274</v>
      </c>
      <c r="BG6" s="37">
        <v>15562.269622136677</v>
      </c>
      <c r="BH6" s="37">
        <v>16436.19345257583</v>
      </c>
      <c r="BI6" s="37">
        <v>16108.465291511198</v>
      </c>
      <c r="BJ6" s="37">
        <v>16536.568051809725</v>
      </c>
      <c r="BK6" s="37">
        <v>16345.212969100143</v>
      </c>
    </row>
    <row r="7" spans="1:63" ht="15">
      <c r="A7" s="37" t="s">
        <v>37</v>
      </c>
      <c r="B7" s="37" t="s">
        <v>34</v>
      </c>
      <c r="C7" s="43">
        <v>47.380817027222825</v>
      </c>
      <c r="D7" s="43">
        <v>51.632966095937959</v>
      </c>
      <c r="E7" s="43">
        <v>53.574965102297689</v>
      </c>
      <c r="F7" s="43">
        <v>55.240707214842303</v>
      </c>
      <c r="G7" s="43">
        <v>50.172829041129376</v>
      </c>
      <c r="H7" s="43">
        <v>40.197811655843338</v>
      </c>
      <c r="I7" s="43">
        <v>38.713525738238502</v>
      </c>
      <c r="J7" s="43">
        <v>38.438384783401425</v>
      </c>
      <c r="K7" s="43">
        <v>40.30282038955135</v>
      </c>
      <c r="L7" s="43">
        <v>45.226042804968877</v>
      </c>
      <c r="M7" s="43">
        <v>57.323499541837187</v>
      </c>
      <c r="N7" s="43">
        <v>65.539303432767852</v>
      </c>
      <c r="O7" s="43">
        <v>70.381437997866584</v>
      </c>
      <c r="P7" s="43">
        <v>74.42882844666839</v>
      </c>
      <c r="Q7" s="43">
        <v>76.95928572998244</v>
      </c>
      <c r="R7" s="43">
        <v>78.330539607152119</v>
      </c>
      <c r="S7" s="43">
        <v>69.014142035012469</v>
      </c>
      <c r="T7" s="43">
        <v>60.740938657997447</v>
      </c>
      <c r="U7" s="43">
        <v>63.154637544110479</v>
      </c>
      <c r="V7" s="43">
        <v>62.568409197038598</v>
      </c>
      <c r="W7" s="43">
        <v>60.240746735105432</v>
      </c>
      <c r="X7" s="43">
        <v>66.217931814675723</v>
      </c>
      <c r="Y7" s="43">
        <v>70.680534084238275</v>
      </c>
      <c r="Z7" s="43">
        <v>66.976562126965078</v>
      </c>
      <c r="AA7" s="43">
        <v>65.260411623864996</v>
      </c>
      <c r="AB7" s="43">
        <v>63.971231634950158</v>
      </c>
      <c r="AC7" s="43">
        <v>61.897483099342622</v>
      </c>
      <c r="AD7" s="43">
        <v>63.08990456042919</v>
      </c>
      <c r="AE7" s="43">
        <v>63.312519593135605</v>
      </c>
      <c r="AF7" s="43">
        <v>61.247795394954373</v>
      </c>
      <c r="AG7" s="43">
        <v>58.737912964119396</v>
      </c>
      <c r="AH7" s="43">
        <v>61.827959405485757</v>
      </c>
      <c r="AI7" s="43">
        <v>64.863706596668209</v>
      </c>
      <c r="AJ7" s="43">
        <v>63.059614432169617</v>
      </c>
      <c r="AK7" s="43">
        <v>61.471032923987799</v>
      </c>
      <c r="AL7" s="43">
        <v>61.414163972238356</v>
      </c>
      <c r="AM7" s="43">
        <v>60.956948044939054</v>
      </c>
      <c r="AN7" s="43">
        <v>61.849095154983146</v>
      </c>
      <c r="AO7" s="43">
        <v>61.913115873766763</v>
      </c>
      <c r="AP7" s="43">
        <v>62.487865655387608</v>
      </c>
      <c r="AQ7" s="43">
        <v>60.599600091395509</v>
      </c>
      <c r="AR7" s="43">
        <v>59.755349966771099</v>
      </c>
      <c r="AS7" s="43">
        <v>60.399285310377827</v>
      </c>
      <c r="AT7" s="43">
        <v>62.949561337242386</v>
      </c>
      <c r="AU7" s="43">
        <v>60.125951321858459</v>
      </c>
      <c r="AV7" s="43">
        <v>60.74984049884732</v>
      </c>
      <c r="AW7" s="37">
        <v>62.558142225242207</v>
      </c>
      <c r="AX7" s="37">
        <v>64.275127981260056</v>
      </c>
      <c r="AY7" s="37">
        <v>66.158784825133239</v>
      </c>
      <c r="AZ7" s="37">
        <v>69.639063201486934</v>
      </c>
      <c r="BA7" s="37">
        <v>60.186996595361485</v>
      </c>
      <c r="BB7" s="37">
        <v>56.632983248844326</v>
      </c>
      <c r="BC7" s="37">
        <v>49.461882445579725</v>
      </c>
      <c r="BD7" s="37">
        <v>48.171909978701841</v>
      </c>
      <c r="BE7" s="37">
        <v>49.327808943038981</v>
      </c>
      <c r="BF7" s="37">
        <v>52.699637812043079</v>
      </c>
      <c r="BG7" s="37">
        <v>58.938409048653483</v>
      </c>
      <c r="BH7" s="37">
        <v>60.243597759088296</v>
      </c>
      <c r="BI7" s="37">
        <v>59.990270934904977</v>
      </c>
      <c r="BJ7" s="37">
        <v>61.040871519529674</v>
      </c>
      <c r="BK7" s="37">
        <v>60.846830166463072</v>
      </c>
    </row>
    <row r="8" spans="1:63" ht="15"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</row>
    <row r="39" spans="2:2">
      <c r="B39" s="39" t="s">
        <v>38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R32"/>
  <sheetViews>
    <sheetView showGridLines="0" zoomScale="80" zoomScaleNormal="80" workbookViewId="0">
      <selection activeCell="M5" sqref="M5"/>
    </sheetView>
  </sheetViews>
  <sheetFormatPr baseColWidth="10" defaultRowHeight="14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>
      <c r="A1" s="26"/>
      <c r="B1" s="67" t="s">
        <v>13</v>
      </c>
      <c r="C1" s="67"/>
      <c r="D1" s="67"/>
      <c r="E1" s="68"/>
      <c r="F1" s="67" t="s">
        <v>20</v>
      </c>
      <c r="G1" s="67"/>
      <c r="H1" s="67"/>
      <c r="I1" s="67"/>
      <c r="K1" s="19" t="s">
        <v>21</v>
      </c>
      <c r="Q1" s="19" t="s">
        <v>22</v>
      </c>
    </row>
    <row r="2" spans="1:18" ht="7.5" customHeight="1" thickBot="1">
      <c r="A2" s="26"/>
      <c r="B2" s="23"/>
      <c r="C2" s="23"/>
      <c r="D2" s="23"/>
      <c r="E2" s="24"/>
      <c r="F2" s="23"/>
      <c r="G2" s="23"/>
      <c r="H2" s="23"/>
      <c r="I2" s="23"/>
      <c r="K2" s="19"/>
      <c r="R2" s="19"/>
    </row>
    <row r="3" spans="1:18" ht="15" thickBot="1">
      <c r="A3" s="21"/>
      <c r="B3" s="27" t="s">
        <v>9</v>
      </c>
      <c r="C3" s="27" t="s">
        <v>10</v>
      </c>
      <c r="D3" s="27" t="s">
        <v>11</v>
      </c>
      <c r="E3" s="28" t="s">
        <v>12</v>
      </c>
      <c r="F3" s="27" t="s">
        <v>9</v>
      </c>
      <c r="G3" s="27" t="s">
        <v>10</v>
      </c>
      <c r="H3" s="27" t="s">
        <v>11</v>
      </c>
      <c r="I3" s="27" t="s">
        <v>12</v>
      </c>
    </row>
    <row r="4" spans="1:18" ht="15" customHeight="1">
      <c r="A4" s="29">
        <v>42430</v>
      </c>
      <c r="B4" s="3">
        <v>6</v>
      </c>
      <c r="C4" s="3">
        <v>1</v>
      </c>
      <c r="D4" s="3">
        <v>0</v>
      </c>
      <c r="E4" s="25">
        <v>0</v>
      </c>
      <c r="F4" s="3">
        <v>0</v>
      </c>
      <c r="G4" s="3">
        <v>4</v>
      </c>
      <c r="H4" s="3">
        <v>3</v>
      </c>
      <c r="I4" s="3">
        <v>0</v>
      </c>
      <c r="J4" s="18"/>
      <c r="K4" s="18"/>
      <c r="L4" s="18"/>
      <c r="M4" s="18"/>
      <c r="N4" s="18"/>
    </row>
    <row r="5" spans="1:18">
      <c r="A5" s="29">
        <v>42522</v>
      </c>
      <c r="B5" s="17">
        <v>4</v>
      </c>
      <c r="C5" s="3">
        <v>3</v>
      </c>
      <c r="D5" s="3">
        <v>0</v>
      </c>
      <c r="E5" s="25">
        <v>0</v>
      </c>
      <c r="F5" s="3">
        <v>0</v>
      </c>
      <c r="G5" s="3">
        <v>2</v>
      </c>
      <c r="H5" s="3">
        <v>5</v>
      </c>
      <c r="I5" s="3">
        <v>0</v>
      </c>
    </row>
    <row r="6" spans="1:18">
      <c r="A6" s="29">
        <v>42614</v>
      </c>
      <c r="B6" s="17">
        <v>5</v>
      </c>
      <c r="C6" s="3">
        <v>2</v>
      </c>
      <c r="D6" s="3">
        <v>0</v>
      </c>
      <c r="E6" s="25">
        <v>0</v>
      </c>
      <c r="F6" s="3">
        <v>0</v>
      </c>
      <c r="G6" s="3">
        <v>4</v>
      </c>
      <c r="H6" s="3">
        <v>2</v>
      </c>
      <c r="I6" s="3">
        <v>1</v>
      </c>
    </row>
    <row r="7" spans="1:18">
      <c r="A7" s="29">
        <v>42705</v>
      </c>
      <c r="B7" s="17">
        <v>4</v>
      </c>
      <c r="C7" s="3">
        <v>3</v>
      </c>
      <c r="D7" s="3">
        <v>0</v>
      </c>
      <c r="E7" s="25">
        <v>0</v>
      </c>
      <c r="F7" s="3">
        <v>1</v>
      </c>
      <c r="G7" s="3">
        <v>2</v>
      </c>
      <c r="H7" s="3">
        <v>3</v>
      </c>
      <c r="I7" s="3">
        <v>1</v>
      </c>
    </row>
    <row r="8" spans="1:18">
      <c r="A8" s="29">
        <v>42795</v>
      </c>
      <c r="B8" s="17">
        <v>4</v>
      </c>
      <c r="C8" s="3">
        <v>3</v>
      </c>
      <c r="D8" s="3">
        <v>0</v>
      </c>
      <c r="E8" s="25">
        <v>0</v>
      </c>
      <c r="F8" s="3">
        <v>0</v>
      </c>
      <c r="G8" s="3">
        <v>1</v>
      </c>
      <c r="H8" s="3">
        <v>6</v>
      </c>
      <c r="I8" s="3">
        <v>0</v>
      </c>
    </row>
    <row r="9" spans="1:18">
      <c r="A9" s="29">
        <v>42887</v>
      </c>
      <c r="B9" s="17">
        <v>3</v>
      </c>
      <c r="C9" s="3">
        <v>4</v>
      </c>
      <c r="D9" s="3">
        <v>0</v>
      </c>
      <c r="E9" s="25">
        <v>0</v>
      </c>
      <c r="F9" s="3">
        <v>0</v>
      </c>
      <c r="G9" s="3">
        <v>4</v>
      </c>
      <c r="H9" s="3">
        <v>3</v>
      </c>
      <c r="I9" s="3">
        <v>0</v>
      </c>
    </row>
    <row r="10" spans="1:18">
      <c r="A10" s="29">
        <v>42979</v>
      </c>
      <c r="B10" s="17">
        <v>4</v>
      </c>
      <c r="C10" s="3">
        <v>3</v>
      </c>
      <c r="D10" s="3">
        <v>0</v>
      </c>
      <c r="E10" s="25">
        <v>0</v>
      </c>
      <c r="F10" s="3">
        <v>2</v>
      </c>
      <c r="G10" s="3">
        <v>2</v>
      </c>
      <c r="H10" s="3">
        <v>3</v>
      </c>
      <c r="I10" s="3">
        <v>0</v>
      </c>
    </row>
    <row r="11" spans="1:18" ht="15" customHeight="1">
      <c r="A11" s="29">
        <v>43070</v>
      </c>
      <c r="B11" s="17">
        <v>3</v>
      </c>
      <c r="C11" s="3">
        <v>4</v>
      </c>
      <c r="D11" s="3">
        <v>0</v>
      </c>
      <c r="E11" s="25">
        <v>0</v>
      </c>
      <c r="F11" s="3">
        <v>1</v>
      </c>
      <c r="G11" s="3">
        <v>4</v>
      </c>
      <c r="H11" s="3">
        <v>2</v>
      </c>
      <c r="I11" s="3">
        <v>0</v>
      </c>
    </row>
    <row r="12" spans="1:18" ht="15" customHeight="1">
      <c r="A12" s="29">
        <v>43160</v>
      </c>
      <c r="B12" s="3">
        <v>3</v>
      </c>
      <c r="C12" s="3">
        <v>4</v>
      </c>
      <c r="D12" s="3">
        <v>0</v>
      </c>
      <c r="E12" s="25">
        <v>0</v>
      </c>
      <c r="F12" s="3">
        <v>0</v>
      </c>
      <c r="G12" s="3">
        <v>4</v>
      </c>
      <c r="H12" s="3">
        <v>3</v>
      </c>
      <c r="I12" s="3">
        <v>0</v>
      </c>
    </row>
    <row r="13" spans="1:18" ht="15" customHeight="1">
      <c r="A13" s="29">
        <v>43252</v>
      </c>
      <c r="B13" s="3">
        <v>3</v>
      </c>
      <c r="C13" s="3">
        <v>4</v>
      </c>
      <c r="D13" s="3">
        <v>0</v>
      </c>
      <c r="E13" s="25">
        <v>0</v>
      </c>
      <c r="F13" s="3">
        <v>2</v>
      </c>
      <c r="G13" s="3">
        <v>4</v>
      </c>
      <c r="H13" s="3">
        <v>1</v>
      </c>
      <c r="I13" s="3">
        <v>0</v>
      </c>
      <c r="J13" s="2"/>
      <c r="K13" s="2"/>
      <c r="L13" s="2"/>
      <c r="M13" s="2"/>
      <c r="N13" s="2"/>
    </row>
    <row r="14" spans="1:18" ht="15" customHeight="1">
      <c r="A14" s="29">
        <v>43344</v>
      </c>
      <c r="B14" s="3">
        <v>4</v>
      </c>
      <c r="C14" s="3">
        <v>3</v>
      </c>
      <c r="D14" s="3">
        <v>0</v>
      </c>
      <c r="E14" s="25">
        <v>0</v>
      </c>
      <c r="F14" s="3">
        <v>0</v>
      </c>
      <c r="G14" s="3">
        <v>6</v>
      </c>
      <c r="H14" s="3">
        <v>1</v>
      </c>
      <c r="I14" s="3">
        <v>0</v>
      </c>
    </row>
    <row r="15" spans="1:18" ht="15" customHeight="1">
      <c r="A15" s="29">
        <v>43435</v>
      </c>
      <c r="B15" s="3">
        <v>3</v>
      </c>
      <c r="C15" s="3">
        <v>4</v>
      </c>
      <c r="D15" s="3">
        <v>0</v>
      </c>
      <c r="E15" s="25">
        <v>0</v>
      </c>
      <c r="F15" s="3">
        <v>1</v>
      </c>
      <c r="G15" s="3">
        <v>5</v>
      </c>
      <c r="H15" s="3">
        <v>1</v>
      </c>
      <c r="I15" s="3">
        <v>0</v>
      </c>
    </row>
    <row r="16" spans="1:18" ht="15" customHeight="1">
      <c r="A16" s="29">
        <v>43525</v>
      </c>
      <c r="B16" s="3">
        <v>3</v>
      </c>
      <c r="C16" s="3">
        <v>4</v>
      </c>
      <c r="D16" s="3">
        <v>0</v>
      </c>
      <c r="E16" s="25">
        <v>0</v>
      </c>
      <c r="F16" s="3">
        <v>1</v>
      </c>
      <c r="G16" s="3">
        <v>6</v>
      </c>
      <c r="H16" s="3">
        <v>0</v>
      </c>
      <c r="I16" s="3">
        <v>0</v>
      </c>
    </row>
    <row r="17" spans="1:9" ht="15" customHeight="1">
      <c r="A17" s="29">
        <v>43617</v>
      </c>
      <c r="B17" s="3">
        <v>4</v>
      </c>
      <c r="C17" s="3">
        <v>4</v>
      </c>
      <c r="D17" s="3">
        <v>0</v>
      </c>
      <c r="E17" s="25">
        <v>0</v>
      </c>
      <c r="F17" s="3">
        <v>2</v>
      </c>
      <c r="G17" s="3">
        <v>6</v>
      </c>
      <c r="H17" s="3">
        <v>0</v>
      </c>
      <c r="I17" s="3">
        <v>0</v>
      </c>
    </row>
    <row r="18" spans="1:9" ht="15" customHeight="1">
      <c r="A18" s="29">
        <v>43709</v>
      </c>
      <c r="B18" s="3">
        <v>5</v>
      </c>
      <c r="C18" s="3">
        <v>3</v>
      </c>
      <c r="D18" s="3">
        <v>0</v>
      </c>
      <c r="E18" s="25">
        <v>0</v>
      </c>
      <c r="F18" s="3">
        <v>1</v>
      </c>
      <c r="G18" s="3">
        <v>6</v>
      </c>
      <c r="H18" s="3">
        <v>1</v>
      </c>
      <c r="I18" s="3">
        <v>0</v>
      </c>
    </row>
    <row r="19" spans="1:9">
      <c r="A19" s="29">
        <v>43800</v>
      </c>
      <c r="B19" s="3">
        <v>5</v>
      </c>
      <c r="C19" s="3">
        <v>3</v>
      </c>
      <c r="D19" s="3">
        <v>0</v>
      </c>
      <c r="E19" s="25">
        <v>0</v>
      </c>
      <c r="F19" s="3">
        <v>3</v>
      </c>
      <c r="G19" s="3">
        <v>5</v>
      </c>
      <c r="H19" s="3">
        <v>0</v>
      </c>
      <c r="I19" s="3">
        <v>0</v>
      </c>
    </row>
    <row r="20" spans="1:9">
      <c r="A20" s="29">
        <v>43891</v>
      </c>
      <c r="B20" s="3">
        <v>0</v>
      </c>
      <c r="C20" s="3">
        <v>2</v>
      </c>
      <c r="D20" s="3">
        <v>5</v>
      </c>
      <c r="E20" s="25">
        <v>1</v>
      </c>
      <c r="F20" s="3">
        <v>0</v>
      </c>
      <c r="G20" s="3">
        <v>0</v>
      </c>
      <c r="H20" s="3">
        <v>6</v>
      </c>
      <c r="I20" s="3">
        <v>2</v>
      </c>
    </row>
    <row r="21" spans="1:9">
      <c r="A21" s="29">
        <v>43983</v>
      </c>
      <c r="B21" s="3">
        <v>1</v>
      </c>
      <c r="C21" s="3">
        <v>4</v>
      </c>
      <c r="D21" s="3">
        <v>3</v>
      </c>
      <c r="E21" s="25">
        <v>0</v>
      </c>
      <c r="F21" s="3">
        <v>0</v>
      </c>
      <c r="G21" s="3">
        <v>4</v>
      </c>
      <c r="H21" s="3">
        <v>3</v>
      </c>
      <c r="I21" s="3">
        <v>1</v>
      </c>
    </row>
    <row r="22" spans="1:9">
      <c r="A22" s="29">
        <v>44075</v>
      </c>
      <c r="B22" s="3">
        <v>1</v>
      </c>
      <c r="C22" s="3">
        <v>4</v>
      </c>
      <c r="D22" s="3">
        <v>3</v>
      </c>
      <c r="E22" s="25">
        <v>0</v>
      </c>
      <c r="F22" s="3">
        <v>0</v>
      </c>
      <c r="G22" s="3">
        <v>4</v>
      </c>
      <c r="H22" s="3">
        <v>4</v>
      </c>
      <c r="I22" s="3">
        <v>0</v>
      </c>
    </row>
    <row r="23" spans="1:9">
      <c r="A23" s="29">
        <v>44166</v>
      </c>
      <c r="B23" s="3">
        <v>1</v>
      </c>
      <c r="C23" s="3">
        <v>7</v>
      </c>
      <c r="D23" s="3">
        <v>0</v>
      </c>
      <c r="E23" s="25">
        <v>0</v>
      </c>
      <c r="F23" s="3">
        <v>0</v>
      </c>
      <c r="G23" s="3">
        <v>6</v>
      </c>
      <c r="H23" s="3">
        <v>2</v>
      </c>
      <c r="I23" s="3">
        <v>0</v>
      </c>
    </row>
    <row r="24" spans="1:9">
      <c r="A24" s="29">
        <v>44256</v>
      </c>
      <c r="B24" s="3">
        <v>4</v>
      </c>
      <c r="C24" s="3">
        <v>4</v>
      </c>
      <c r="D24" s="3">
        <v>0</v>
      </c>
      <c r="E24" s="25">
        <v>0</v>
      </c>
      <c r="F24" s="3">
        <v>0</v>
      </c>
      <c r="G24" s="3">
        <v>5</v>
      </c>
      <c r="H24" s="3">
        <v>3</v>
      </c>
      <c r="I24" s="3">
        <v>0</v>
      </c>
    </row>
    <row r="25" spans="1:9">
      <c r="A25" s="29">
        <v>44348</v>
      </c>
      <c r="B25" s="3">
        <v>1</v>
      </c>
      <c r="C25" s="3">
        <v>7</v>
      </c>
      <c r="D25" s="3">
        <v>0</v>
      </c>
      <c r="E25" s="25">
        <v>0</v>
      </c>
      <c r="F25" s="3">
        <v>0</v>
      </c>
      <c r="G25" s="3">
        <v>5</v>
      </c>
      <c r="H25" s="3">
        <v>3</v>
      </c>
      <c r="I25" s="3">
        <v>0</v>
      </c>
    </row>
    <row r="26" spans="1:9">
      <c r="A26" s="29">
        <v>44440</v>
      </c>
      <c r="B26" s="3">
        <v>1</v>
      </c>
      <c r="C26" s="3">
        <v>7</v>
      </c>
      <c r="D26" s="3">
        <v>0</v>
      </c>
      <c r="E26" s="25">
        <v>0</v>
      </c>
      <c r="F26" s="3">
        <v>0</v>
      </c>
      <c r="G26" s="3">
        <v>5</v>
      </c>
      <c r="H26" s="3">
        <v>3</v>
      </c>
      <c r="I26" s="3">
        <v>0</v>
      </c>
    </row>
    <row r="27" spans="1:9">
      <c r="A27" s="29">
        <v>44531</v>
      </c>
      <c r="B27" s="3">
        <v>3</v>
      </c>
      <c r="C27" s="3">
        <v>5</v>
      </c>
      <c r="D27" s="3">
        <v>0</v>
      </c>
      <c r="E27" s="25">
        <v>0</v>
      </c>
      <c r="F27" s="3">
        <v>0</v>
      </c>
      <c r="G27" s="3">
        <v>7</v>
      </c>
      <c r="H27" s="3">
        <v>1</v>
      </c>
      <c r="I27" s="3">
        <v>0</v>
      </c>
    </row>
    <row r="28" spans="1:9">
      <c r="A28" s="29">
        <v>44621</v>
      </c>
      <c r="B28" s="3">
        <v>1</v>
      </c>
      <c r="C28" s="3">
        <v>7</v>
      </c>
      <c r="D28" s="3">
        <v>0</v>
      </c>
      <c r="E28" s="25">
        <v>0</v>
      </c>
      <c r="F28" s="3">
        <v>0</v>
      </c>
      <c r="G28" s="3">
        <v>6</v>
      </c>
      <c r="H28" s="3">
        <v>2</v>
      </c>
      <c r="I28" s="3">
        <v>0</v>
      </c>
    </row>
    <row r="29" spans="1:9">
      <c r="A29" s="29">
        <v>44713</v>
      </c>
      <c r="B29" s="3">
        <v>1</v>
      </c>
      <c r="C29" s="3">
        <v>6</v>
      </c>
      <c r="D29" s="3">
        <v>1</v>
      </c>
      <c r="E29" s="25">
        <v>0</v>
      </c>
      <c r="F29" s="3">
        <v>0</v>
      </c>
      <c r="G29" s="3">
        <v>5</v>
      </c>
      <c r="H29" s="3">
        <v>3</v>
      </c>
      <c r="I29" s="3">
        <v>0</v>
      </c>
    </row>
    <row r="30" spans="1:9">
      <c r="A30" s="29">
        <v>44805</v>
      </c>
      <c r="B30" s="3">
        <v>1</v>
      </c>
      <c r="C30" s="3">
        <v>2</v>
      </c>
      <c r="D30" s="3">
        <v>5</v>
      </c>
      <c r="E30" s="25">
        <v>0</v>
      </c>
      <c r="F30" s="3">
        <v>0</v>
      </c>
      <c r="G30" s="3">
        <v>2</v>
      </c>
      <c r="H30" s="3">
        <v>6</v>
      </c>
      <c r="I30" s="3">
        <v>0</v>
      </c>
    </row>
    <row r="31" spans="1:9">
      <c r="A31" s="29">
        <v>44896</v>
      </c>
      <c r="B31" s="3">
        <v>1</v>
      </c>
      <c r="C31" s="3">
        <v>4</v>
      </c>
      <c r="D31" s="3">
        <v>3</v>
      </c>
      <c r="E31" s="25">
        <v>0</v>
      </c>
      <c r="F31" s="3">
        <v>1</v>
      </c>
      <c r="G31" s="3">
        <v>4</v>
      </c>
      <c r="H31" s="3">
        <v>3</v>
      </c>
      <c r="I31" s="3">
        <v>0</v>
      </c>
    </row>
    <row r="32" spans="1:9">
      <c r="A32" s="29">
        <v>44986</v>
      </c>
      <c r="B32" s="3">
        <v>0</v>
      </c>
      <c r="C32" s="3">
        <v>7</v>
      </c>
      <c r="D32" s="3">
        <v>1</v>
      </c>
      <c r="E32" s="25">
        <v>0</v>
      </c>
      <c r="F32" s="3">
        <v>0</v>
      </c>
      <c r="G32" s="3">
        <v>7</v>
      </c>
      <c r="H32" s="3">
        <v>1</v>
      </c>
      <c r="I32" s="3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B1:T13"/>
  <sheetViews>
    <sheetView showGridLines="0" zoomScale="78" zoomScaleNormal="90" workbookViewId="0">
      <selection activeCell="F24" sqref="F24"/>
    </sheetView>
  </sheetViews>
  <sheetFormatPr baseColWidth="10" defaultRowHeight="14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>
      <c r="B1" s="1" t="s">
        <v>54</v>
      </c>
      <c r="L1" s="1" t="s">
        <v>49</v>
      </c>
      <c r="M1" s="14"/>
      <c r="T1" s="14"/>
    </row>
    <row r="2" spans="2:20" ht="15" thickBot="1">
      <c r="I2" s="8"/>
      <c r="J2" s="8"/>
      <c r="S2" s="8"/>
      <c r="T2" s="8"/>
    </row>
    <row r="3" spans="2:20" ht="15" customHeight="1">
      <c r="B3" s="73" t="s">
        <v>0</v>
      </c>
      <c r="C3" s="69" t="s">
        <v>41</v>
      </c>
      <c r="D3" s="70"/>
      <c r="E3" s="69" t="s">
        <v>42</v>
      </c>
      <c r="F3" s="70"/>
      <c r="G3" s="69" t="s">
        <v>43</v>
      </c>
      <c r="H3" s="70"/>
      <c r="I3" s="69" t="s">
        <v>44</v>
      </c>
      <c r="J3" s="73"/>
      <c r="K3" s="61"/>
      <c r="L3" s="73" t="s">
        <v>0</v>
      </c>
      <c r="M3" s="69" t="s">
        <v>41</v>
      </c>
      <c r="N3" s="70"/>
      <c r="O3" s="69" t="s">
        <v>42</v>
      </c>
      <c r="P3" s="70"/>
      <c r="Q3" s="69" t="s">
        <v>43</v>
      </c>
      <c r="R3" s="70"/>
      <c r="S3" s="71" t="s">
        <v>44</v>
      </c>
      <c r="T3" s="72"/>
    </row>
    <row r="4" spans="2:20" ht="15.75" thickBot="1">
      <c r="B4" s="74"/>
      <c r="C4" s="50" t="s">
        <v>19</v>
      </c>
      <c r="D4" s="51" t="s">
        <v>16</v>
      </c>
      <c r="E4" s="50" t="s">
        <v>19</v>
      </c>
      <c r="F4" s="51" t="s">
        <v>16</v>
      </c>
      <c r="G4" s="50" t="s">
        <v>19</v>
      </c>
      <c r="H4" s="51" t="s">
        <v>16</v>
      </c>
      <c r="I4" s="50" t="s">
        <v>19</v>
      </c>
      <c r="J4" s="52" t="s">
        <v>16</v>
      </c>
      <c r="K4" s="61"/>
      <c r="L4" s="74"/>
      <c r="M4" s="50" t="s">
        <v>19</v>
      </c>
      <c r="N4" s="51" t="s">
        <v>16</v>
      </c>
      <c r="O4" s="50" t="s">
        <v>19</v>
      </c>
      <c r="P4" s="51" t="s">
        <v>16</v>
      </c>
      <c r="Q4" s="50" t="s">
        <v>19</v>
      </c>
      <c r="R4" s="51" t="s">
        <v>16</v>
      </c>
      <c r="S4" s="50" t="s">
        <v>19</v>
      </c>
      <c r="T4" s="52" t="s">
        <v>16</v>
      </c>
    </row>
    <row r="5" spans="2:20" ht="20.25" customHeight="1">
      <c r="B5" s="53" t="s">
        <v>24</v>
      </c>
      <c r="C5" s="65" t="s">
        <v>50</v>
      </c>
      <c r="D5" s="77">
        <v>80</v>
      </c>
      <c r="E5" s="65" t="s">
        <v>51</v>
      </c>
      <c r="F5" s="77">
        <v>80</v>
      </c>
      <c r="G5" s="65" t="s">
        <v>52</v>
      </c>
      <c r="H5" s="77">
        <v>120</v>
      </c>
      <c r="I5" s="65" t="s">
        <v>17</v>
      </c>
      <c r="J5" s="65" t="s">
        <v>17</v>
      </c>
      <c r="K5" s="53"/>
      <c r="L5" s="53" t="s">
        <v>24</v>
      </c>
      <c r="M5" s="65" t="s">
        <v>50</v>
      </c>
      <c r="N5" s="77">
        <v>150</v>
      </c>
      <c r="O5" s="65" t="s">
        <v>51</v>
      </c>
      <c r="P5" s="77">
        <v>150</v>
      </c>
      <c r="Q5" s="65" t="s">
        <v>51</v>
      </c>
      <c r="R5" s="65">
        <v>180</v>
      </c>
      <c r="S5" s="65" t="s">
        <v>17</v>
      </c>
      <c r="T5" s="65" t="s">
        <v>17</v>
      </c>
    </row>
    <row r="6" spans="2:20" ht="15">
      <c r="B6" s="53" t="s">
        <v>25</v>
      </c>
      <c r="C6" s="65" t="s">
        <v>17</v>
      </c>
      <c r="D6" s="65" t="s">
        <v>17</v>
      </c>
      <c r="E6" s="65" t="s">
        <v>17</v>
      </c>
      <c r="F6" s="65" t="s">
        <v>17</v>
      </c>
      <c r="G6" s="65" t="s">
        <v>53</v>
      </c>
      <c r="H6" s="78">
        <v>129</v>
      </c>
      <c r="I6" s="65" t="s">
        <v>17</v>
      </c>
      <c r="J6" s="65" t="s">
        <v>17</v>
      </c>
      <c r="K6" s="53"/>
      <c r="L6" s="53" t="s">
        <v>25</v>
      </c>
      <c r="M6" s="65" t="s">
        <v>17</v>
      </c>
      <c r="N6" s="65" t="s">
        <v>17</v>
      </c>
      <c r="O6" s="65" t="s">
        <v>17</v>
      </c>
      <c r="P6" s="65" t="s">
        <v>17</v>
      </c>
      <c r="Q6" s="65" t="s">
        <v>53</v>
      </c>
      <c r="R6" s="65">
        <v>220</v>
      </c>
      <c r="S6" s="65" t="s">
        <v>51</v>
      </c>
      <c r="T6" s="78">
        <v>182</v>
      </c>
    </row>
    <row r="7" spans="2:20" ht="15">
      <c r="B7" s="62" t="s">
        <v>26</v>
      </c>
      <c r="C7" s="65" t="s">
        <v>17</v>
      </c>
      <c r="D7" s="65" t="s">
        <v>17</v>
      </c>
      <c r="E7" s="65" t="s">
        <v>52</v>
      </c>
      <c r="F7" s="78">
        <v>100</v>
      </c>
      <c r="G7" s="65" t="s">
        <v>17</v>
      </c>
      <c r="H7" s="65" t="s">
        <v>17</v>
      </c>
      <c r="I7" s="65" t="s">
        <v>17</v>
      </c>
      <c r="J7" s="65" t="s">
        <v>17</v>
      </c>
      <c r="K7" s="53"/>
      <c r="L7" s="53" t="s">
        <v>26</v>
      </c>
      <c r="M7" s="65" t="s">
        <v>17</v>
      </c>
      <c r="N7" s="65" t="s">
        <v>17</v>
      </c>
      <c r="O7" s="65" t="s">
        <v>17</v>
      </c>
      <c r="P7" s="65" t="s">
        <v>17</v>
      </c>
      <c r="Q7" s="65" t="s">
        <v>17</v>
      </c>
      <c r="R7" s="65" t="s">
        <v>17</v>
      </c>
      <c r="S7" s="65" t="s">
        <v>51</v>
      </c>
      <c r="T7" s="65">
        <v>320</v>
      </c>
    </row>
    <row r="8" spans="2:20" ht="15">
      <c r="B8" s="53" t="s">
        <v>27</v>
      </c>
      <c r="C8" s="65" t="s">
        <v>52</v>
      </c>
      <c r="D8" s="77">
        <v>90</v>
      </c>
      <c r="E8" s="65" t="s">
        <v>51</v>
      </c>
      <c r="F8" s="77">
        <v>80</v>
      </c>
      <c r="G8" s="65" t="s">
        <v>17</v>
      </c>
      <c r="H8" s="65" t="s">
        <v>17</v>
      </c>
      <c r="I8" s="65" t="s">
        <v>17</v>
      </c>
      <c r="J8" s="65" t="s">
        <v>17</v>
      </c>
      <c r="K8" s="53"/>
      <c r="L8" s="53" t="s">
        <v>27</v>
      </c>
      <c r="M8" s="65" t="s">
        <v>17</v>
      </c>
      <c r="N8" s="65" t="s">
        <v>17</v>
      </c>
      <c r="O8" s="65" t="s">
        <v>17</v>
      </c>
      <c r="P8" s="65" t="s">
        <v>17</v>
      </c>
      <c r="Q8" s="65" t="s">
        <v>53</v>
      </c>
      <c r="R8" s="79">
        <v>180</v>
      </c>
      <c r="S8" s="65" t="s">
        <v>17</v>
      </c>
      <c r="T8" s="65" t="s">
        <v>17</v>
      </c>
    </row>
    <row r="9" spans="2:20" ht="15">
      <c r="B9" s="53" t="s">
        <v>28</v>
      </c>
      <c r="C9" s="65" t="s">
        <v>51</v>
      </c>
      <c r="D9" s="77">
        <v>120</v>
      </c>
      <c r="E9" s="65" t="s">
        <v>52</v>
      </c>
      <c r="F9" s="77">
        <v>140</v>
      </c>
      <c r="G9" s="65" t="s">
        <v>17</v>
      </c>
      <c r="H9" s="65" t="s">
        <v>17</v>
      </c>
      <c r="I9" s="65" t="s">
        <v>17</v>
      </c>
      <c r="J9" s="65" t="s">
        <v>17</v>
      </c>
      <c r="K9" s="53"/>
      <c r="L9" s="53" t="s">
        <v>28</v>
      </c>
      <c r="M9" s="65" t="s">
        <v>17</v>
      </c>
      <c r="N9" s="65" t="s">
        <v>17</v>
      </c>
      <c r="O9" s="65" t="s">
        <v>52</v>
      </c>
      <c r="P9" s="77">
        <v>270</v>
      </c>
      <c r="Q9" s="65" t="s">
        <v>17</v>
      </c>
      <c r="R9" s="65" t="s">
        <v>17</v>
      </c>
      <c r="S9" s="65" t="s">
        <v>17</v>
      </c>
      <c r="T9" s="65" t="s">
        <v>17</v>
      </c>
    </row>
    <row r="10" spans="2:20" ht="15">
      <c r="B10" s="53" t="s">
        <v>29</v>
      </c>
      <c r="C10" s="65" t="s">
        <v>17</v>
      </c>
      <c r="D10" s="65" t="s">
        <v>17</v>
      </c>
      <c r="E10" s="65" t="s">
        <v>52</v>
      </c>
      <c r="F10" s="65">
        <v>110</v>
      </c>
      <c r="G10" s="65" t="s">
        <v>17</v>
      </c>
      <c r="H10" s="65" t="s">
        <v>17</v>
      </c>
      <c r="I10" s="65" t="s">
        <v>17</v>
      </c>
      <c r="J10" s="65" t="s">
        <v>17</v>
      </c>
      <c r="K10" s="53"/>
      <c r="L10" s="53" t="s">
        <v>29</v>
      </c>
      <c r="M10" s="65" t="s">
        <v>17</v>
      </c>
      <c r="N10" s="65" t="s">
        <v>17</v>
      </c>
      <c r="O10" s="65" t="s">
        <v>17</v>
      </c>
      <c r="P10" s="65" t="s">
        <v>17</v>
      </c>
      <c r="Q10" s="65" t="s">
        <v>53</v>
      </c>
      <c r="R10" s="65">
        <v>200</v>
      </c>
      <c r="S10" s="65" t="s">
        <v>52</v>
      </c>
      <c r="T10" s="65">
        <v>170</v>
      </c>
    </row>
    <row r="11" spans="2:20" ht="15">
      <c r="B11" s="53" t="s">
        <v>30</v>
      </c>
      <c r="C11" s="65" t="s">
        <v>51</v>
      </c>
      <c r="D11" s="77">
        <v>50</v>
      </c>
      <c r="E11" s="65" t="s">
        <v>51</v>
      </c>
      <c r="F11" s="79">
        <v>60</v>
      </c>
      <c r="G11" s="65" t="s">
        <v>17</v>
      </c>
      <c r="H11" s="65" t="s">
        <v>17</v>
      </c>
      <c r="I11" s="65" t="s">
        <v>17</v>
      </c>
      <c r="J11" s="65" t="s">
        <v>17</v>
      </c>
      <c r="K11" s="53"/>
      <c r="L11" s="63" t="s">
        <v>30</v>
      </c>
      <c r="M11" s="65" t="s">
        <v>51</v>
      </c>
      <c r="N11" s="78">
        <v>50</v>
      </c>
      <c r="O11" s="65" t="s">
        <v>51</v>
      </c>
      <c r="P11" s="79">
        <v>60</v>
      </c>
      <c r="Q11" s="65" t="s">
        <v>51</v>
      </c>
      <c r="R11" s="78">
        <v>80</v>
      </c>
      <c r="S11" s="65" t="s">
        <v>52</v>
      </c>
      <c r="T11" s="65">
        <v>120</v>
      </c>
    </row>
    <row r="12" spans="2:20" ht="15.75" thickBot="1">
      <c r="B12" s="54" t="s">
        <v>39</v>
      </c>
      <c r="C12" s="66" t="s">
        <v>17</v>
      </c>
      <c r="D12" s="66" t="s">
        <v>17</v>
      </c>
      <c r="E12" s="66" t="s">
        <v>17</v>
      </c>
      <c r="F12" s="66" t="s">
        <v>17</v>
      </c>
      <c r="G12" s="66" t="s">
        <v>17</v>
      </c>
      <c r="H12" s="66" t="s">
        <v>17</v>
      </c>
      <c r="I12" s="66" t="s">
        <v>17</v>
      </c>
      <c r="J12" s="66" t="s">
        <v>17</v>
      </c>
      <c r="K12" s="53"/>
      <c r="L12" s="64" t="s">
        <v>39</v>
      </c>
      <c r="M12" s="66" t="s">
        <v>17</v>
      </c>
      <c r="N12" s="66" t="s">
        <v>17</v>
      </c>
      <c r="O12" s="66" t="s">
        <v>52</v>
      </c>
      <c r="P12" s="66">
        <v>230</v>
      </c>
      <c r="Q12" s="66" t="s">
        <v>17</v>
      </c>
      <c r="R12" s="66" t="s">
        <v>17</v>
      </c>
      <c r="S12" s="66" t="s">
        <v>17</v>
      </c>
      <c r="T12" s="66" t="s">
        <v>17</v>
      </c>
    </row>
    <row r="13" spans="2:20" ht="15"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B7FD6-5B10-406B-8F48-0D316AF13377}">
  <sheetPr>
    <tabColor theme="6" tint="-0.499984740745262"/>
  </sheetPr>
  <dimension ref="A1:AW38"/>
  <sheetViews>
    <sheetView showGridLines="0" view="pageBreakPreview" topLeftCell="A10" zoomScale="95" zoomScaleNormal="100" zoomScaleSheetLayoutView="95" workbookViewId="0">
      <selection activeCell="A34" sqref="A34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4" width="15" customWidth="1"/>
    <col min="35" max="40" width="11.7109375" customWidth="1"/>
    <col min="41" max="41" width="11.7109375" style="30" customWidth="1"/>
    <col min="42" max="47" width="11.7109375" customWidth="1"/>
  </cols>
  <sheetData>
    <row r="1" spans="1:49">
      <c r="A1" s="2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1"/>
    </row>
    <row r="2" spans="1:49">
      <c r="A2" s="2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32"/>
    </row>
    <row r="3" spans="1:49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8"/>
      <c r="AL3" s="8"/>
      <c r="AM3" s="8"/>
      <c r="AN3" s="8"/>
      <c r="AO3" s="8"/>
      <c r="AP3" s="8"/>
      <c r="AQ3" s="33"/>
      <c r="AR3" s="20"/>
      <c r="AS3" s="20"/>
      <c r="AT3" s="20"/>
      <c r="AU3" s="20"/>
      <c r="AV3" s="20"/>
      <c r="AW3" s="20"/>
    </row>
    <row r="4" spans="1:49" ht="15.75" thickBot="1">
      <c r="A4" s="1"/>
      <c r="B4" s="1"/>
      <c r="C4" s="8"/>
      <c r="D4" s="21"/>
      <c r="E4" s="46">
        <v>44986</v>
      </c>
      <c r="F4" s="46" t="s">
        <v>23</v>
      </c>
      <c r="G4" s="46">
        <v>44896</v>
      </c>
      <c r="H4" s="46" t="s">
        <v>23</v>
      </c>
      <c r="I4" s="46">
        <v>44805</v>
      </c>
      <c r="J4" s="46" t="s">
        <v>23</v>
      </c>
      <c r="K4" s="46">
        <v>44713</v>
      </c>
      <c r="L4" s="46" t="s">
        <v>23</v>
      </c>
      <c r="M4" s="46">
        <v>44621</v>
      </c>
      <c r="N4" s="46" t="s">
        <v>23</v>
      </c>
      <c r="O4" s="46">
        <v>44531</v>
      </c>
      <c r="P4" s="46" t="s">
        <v>23</v>
      </c>
      <c r="Q4" s="46">
        <v>44440</v>
      </c>
      <c r="R4" s="46" t="s">
        <v>23</v>
      </c>
      <c r="S4" s="46">
        <v>44348</v>
      </c>
      <c r="T4" s="46" t="s">
        <v>23</v>
      </c>
      <c r="U4" s="46">
        <v>44256</v>
      </c>
      <c r="V4" s="46" t="s">
        <v>23</v>
      </c>
      <c r="W4" s="46">
        <v>44166</v>
      </c>
      <c r="X4" s="46" t="s">
        <v>23</v>
      </c>
      <c r="Y4" s="46">
        <v>44075</v>
      </c>
      <c r="Z4" s="46" t="s">
        <v>23</v>
      </c>
      <c r="AA4" s="46">
        <v>43983</v>
      </c>
      <c r="AB4" s="46" t="s">
        <v>23</v>
      </c>
      <c r="AC4" s="46">
        <v>43891</v>
      </c>
      <c r="AD4" s="46" t="s">
        <v>23</v>
      </c>
      <c r="AE4" s="46">
        <v>43800</v>
      </c>
      <c r="AF4" s="46" t="s">
        <v>23</v>
      </c>
      <c r="AG4" s="46">
        <v>43709</v>
      </c>
      <c r="AH4" s="46" t="s">
        <v>23</v>
      </c>
      <c r="AI4" s="46">
        <v>43617</v>
      </c>
      <c r="AJ4" s="46" t="s">
        <v>23</v>
      </c>
      <c r="AK4" s="46">
        <v>43525</v>
      </c>
      <c r="AL4" s="46" t="s">
        <v>23</v>
      </c>
      <c r="AM4" s="46">
        <v>43435</v>
      </c>
      <c r="AN4" s="46" t="s">
        <v>23</v>
      </c>
      <c r="AO4" s="46">
        <v>43344</v>
      </c>
      <c r="AP4" s="46">
        <v>43252</v>
      </c>
      <c r="AQ4" s="46">
        <v>43160</v>
      </c>
      <c r="AR4" s="46">
        <v>43070</v>
      </c>
      <c r="AS4" s="46">
        <v>42979</v>
      </c>
      <c r="AT4" s="46">
        <v>42887</v>
      </c>
      <c r="AU4" s="46">
        <v>42795</v>
      </c>
      <c r="AV4" s="46">
        <v>42705</v>
      </c>
      <c r="AW4" s="46">
        <v>42614</v>
      </c>
    </row>
    <row r="5" spans="1:49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6"/>
      <c r="AB5" s="6"/>
      <c r="AC5" s="6"/>
      <c r="AD5" s="6"/>
      <c r="AE5" s="10"/>
      <c r="AF5" s="10"/>
      <c r="AG5" s="6"/>
      <c r="AH5" s="6"/>
      <c r="AI5" s="6"/>
      <c r="AJ5" s="6"/>
      <c r="AK5" s="6"/>
      <c r="AL5" s="6"/>
      <c r="AM5" s="6"/>
      <c r="AN5" s="6"/>
      <c r="AO5" s="6"/>
      <c r="AP5" s="6"/>
      <c r="AQ5" s="34"/>
      <c r="AR5" s="6"/>
      <c r="AS5" s="6"/>
      <c r="AT5" s="6"/>
      <c r="AU5" s="6"/>
      <c r="AV5" s="6"/>
      <c r="AW5" s="6"/>
    </row>
    <row r="6" spans="1:49">
      <c r="A6" s="7" t="s">
        <v>2</v>
      </c>
      <c r="B6" s="1"/>
      <c r="C6" s="15">
        <v>0.5</v>
      </c>
      <c r="D6" s="16">
        <v>4</v>
      </c>
      <c r="E6" s="47">
        <v>0.30769230769230771</v>
      </c>
      <c r="F6" s="22">
        <v>7.6923076923076925</v>
      </c>
      <c r="G6" s="47">
        <v>0.23076923076923078</v>
      </c>
      <c r="H6" s="22">
        <v>-8.1730769230769216</v>
      </c>
      <c r="I6" s="47">
        <v>0.3125</v>
      </c>
      <c r="J6" s="22">
        <v>7.7205882352941178</v>
      </c>
      <c r="K6" s="47">
        <v>0.23529411764705882</v>
      </c>
      <c r="L6" s="22">
        <v>-19.327731092436974</v>
      </c>
      <c r="M6" s="47">
        <v>0.42857142857142855</v>
      </c>
      <c r="N6" s="22">
        <f>+(M6-O6)*100</f>
        <v>6.0150375939849621</v>
      </c>
      <c r="O6" s="47">
        <v>0.36842105263157893</v>
      </c>
      <c r="P6" s="22">
        <f>+(O6-Q6)*100</f>
        <v>10.175438596491226</v>
      </c>
      <c r="Q6" s="47">
        <v>0.26666666666666666</v>
      </c>
      <c r="R6" s="22">
        <f>+(Q6-S6)*100</f>
        <v>-23.333333333333332</v>
      </c>
      <c r="S6" s="47">
        <v>0.5</v>
      </c>
      <c r="T6" s="22">
        <f>+(S6-U6)*100</f>
        <v>14.285714285714285</v>
      </c>
      <c r="U6" s="47">
        <v>0.35714285714285715</v>
      </c>
      <c r="V6" s="22">
        <f>+(U6-W6)*100</f>
        <v>-7.1428571428571397</v>
      </c>
      <c r="W6" s="47">
        <v>0.42857142857142855</v>
      </c>
      <c r="X6" s="22">
        <f>+(W6-Y6)*100</f>
        <v>4.3956043956043906</v>
      </c>
      <c r="Y6" s="47">
        <v>0.38461538461538464</v>
      </c>
      <c r="Z6" s="22">
        <f>+(Y6-AA6)*100</f>
        <v>9.0497737556561102</v>
      </c>
      <c r="AA6" s="47">
        <v>0.29411764705882354</v>
      </c>
      <c r="AB6" s="22">
        <f>+(AA6-AC6)*100</f>
        <v>-11.764705882352938</v>
      </c>
      <c r="AC6" s="47">
        <v>0.41176470588235292</v>
      </c>
      <c r="AD6" s="22">
        <f>+(AC6-AE6)*100</f>
        <v>3.081232492997199</v>
      </c>
      <c r="AE6" s="11">
        <v>0.38095238095238093</v>
      </c>
      <c r="AF6" s="22">
        <v>1.2531328320802004</v>
      </c>
      <c r="AG6" s="11">
        <v>0.36842105263157893</v>
      </c>
      <c r="AH6" s="22">
        <f>+(AG6-AI6)*100</f>
        <v>8.2706766917293226</v>
      </c>
      <c r="AI6" s="11">
        <v>0.2857142857142857</v>
      </c>
      <c r="AJ6" s="22">
        <f>+(AI6-AK6)*100</f>
        <v>-8.9285714285714306</v>
      </c>
      <c r="AK6" s="11">
        <v>0.375</v>
      </c>
      <c r="AL6" s="22">
        <f>+(AK6-AM6)*100</f>
        <v>0.65789473684210731</v>
      </c>
      <c r="AM6" s="11">
        <v>0.36842105263157893</v>
      </c>
      <c r="AN6" s="22">
        <f>+(AM6-AO6)*100</f>
        <v>-6.0150375939849621</v>
      </c>
      <c r="AO6" s="35">
        <v>0.42857142857142855</v>
      </c>
      <c r="AP6" s="35">
        <v>0.2857142857142857</v>
      </c>
      <c r="AQ6" s="35">
        <v>0.35294117647058826</v>
      </c>
      <c r="AR6" s="11">
        <v>0.33333333333333331</v>
      </c>
      <c r="AS6" s="11">
        <v>0.30434782608695654</v>
      </c>
      <c r="AT6" s="11">
        <v>0.36842105263157893</v>
      </c>
      <c r="AU6" s="11">
        <v>0.33333333333333331</v>
      </c>
      <c r="AV6" s="11">
        <v>0.33333333333333331</v>
      </c>
      <c r="AW6" s="11">
        <v>0.3888888888888889</v>
      </c>
    </row>
    <row r="7" spans="1:49">
      <c r="A7" s="7" t="s">
        <v>3</v>
      </c>
      <c r="B7" s="1"/>
      <c r="C7" s="15">
        <v>0.375</v>
      </c>
      <c r="D7" s="16">
        <v>3</v>
      </c>
      <c r="E7" s="47">
        <v>0.23076923076923078</v>
      </c>
      <c r="F7" s="22">
        <v>7.6923076923076925</v>
      </c>
      <c r="G7" s="47">
        <v>0.15384615384615385</v>
      </c>
      <c r="H7" s="22">
        <v>9.134615384615385</v>
      </c>
      <c r="I7" s="47">
        <v>6.25E-2</v>
      </c>
      <c r="J7" s="22">
        <v>-11.397058823529413</v>
      </c>
      <c r="K7" s="47">
        <v>0.17647058823529413</v>
      </c>
      <c r="L7" s="22">
        <v>10.504201680672271</v>
      </c>
      <c r="M7" s="47">
        <v>7.1428571428571425E-2</v>
      </c>
      <c r="N7" s="22">
        <f t="shared" ref="N7:P13" si="0">+(M7-O7)*100</f>
        <v>-13.909774436090224</v>
      </c>
      <c r="O7" s="47">
        <v>0.21052631578947367</v>
      </c>
      <c r="P7" s="22">
        <f t="shared" si="0"/>
        <v>7.7192982456140342</v>
      </c>
      <c r="Q7" s="47">
        <v>0.13333333333333333</v>
      </c>
      <c r="R7" s="22">
        <f t="shared" ref="R7:R13" si="1">+(Q7-S7)*100</f>
        <v>13.333333333333334</v>
      </c>
      <c r="S7" s="47">
        <v>0</v>
      </c>
      <c r="T7" s="22">
        <f t="shared" ref="T7:T12" si="2">+(S7-U7)*100</f>
        <v>-7.1428571428571423</v>
      </c>
      <c r="U7" s="47">
        <v>7.1428571428571425E-2</v>
      </c>
      <c r="V7" s="22">
        <f t="shared" ref="V7:V12" si="3">+(U7-W7)*100</f>
        <v>-7.1428571428571423</v>
      </c>
      <c r="W7" s="47">
        <v>0.14285714285714285</v>
      </c>
      <c r="X7" s="22">
        <f t="shared" ref="X7:X12" si="4">+(W7-Y7)*100</f>
        <v>-1.0989010989011005</v>
      </c>
      <c r="Y7" s="47">
        <v>0.15384615384615385</v>
      </c>
      <c r="Z7" s="22">
        <f t="shared" ref="Z7:Z12" si="5">+(Y7-AA7)*100</f>
        <v>9.5022624434389158</v>
      </c>
      <c r="AA7" s="47">
        <v>5.8823529411764705E-2</v>
      </c>
      <c r="AB7" s="22">
        <f t="shared" ref="AB7:AB12" si="6">+(AA7-AC7)*100</f>
        <v>0</v>
      </c>
      <c r="AC7" s="47">
        <v>5.8823529411764705E-2</v>
      </c>
      <c r="AD7" s="22">
        <f t="shared" ref="AD7:AD12" si="7">+(AC7-AE7)*100</f>
        <v>-3.6414565826330527</v>
      </c>
      <c r="AE7" s="11">
        <v>9.5238095238095233E-2</v>
      </c>
      <c r="AF7" s="22">
        <v>-1.0025062656641603</v>
      </c>
      <c r="AG7" s="11">
        <v>0.10526315789473684</v>
      </c>
      <c r="AH7" s="22">
        <f t="shared" ref="AH7:AH12" si="8">+(AG7-AI7)*100</f>
        <v>1.0025062656641603</v>
      </c>
      <c r="AI7" s="11">
        <v>9.5238095238095233E-2</v>
      </c>
      <c r="AJ7" s="22">
        <f t="shared" ref="AJ7:AJ12" si="9">+(AI7-AK7)*100</f>
        <v>3.2738095238095233</v>
      </c>
      <c r="AK7" s="11">
        <v>6.25E-2</v>
      </c>
      <c r="AL7" s="22">
        <f t="shared" ref="AL7:AL12" si="10">+(AK7-AM7)*100</f>
        <v>0.98684210526315819</v>
      </c>
      <c r="AM7" s="11">
        <v>5.2631578947368418E-2</v>
      </c>
      <c r="AN7" s="22">
        <f t="shared" ref="AN7:AN12" si="11">+(AM7-AO7)*100</f>
        <v>5.2631578947368416</v>
      </c>
      <c r="AO7" s="35">
        <v>0</v>
      </c>
      <c r="AP7" s="35">
        <v>0.14285714285714285</v>
      </c>
      <c r="AQ7" s="35">
        <v>0.11764705882352941</v>
      </c>
      <c r="AR7" s="11">
        <v>5.5555555555555552E-2</v>
      </c>
      <c r="AS7" s="11">
        <v>8.6956521739130432E-2</v>
      </c>
      <c r="AT7" s="11">
        <v>5.2631578947368418E-2</v>
      </c>
      <c r="AU7" s="11">
        <v>4.7619047619047616E-2</v>
      </c>
      <c r="AV7" s="11">
        <v>4.7619047619047616E-2</v>
      </c>
      <c r="AW7" s="11">
        <v>0</v>
      </c>
    </row>
    <row r="8" spans="1:49">
      <c r="A8" s="7" t="s">
        <v>4</v>
      </c>
      <c r="B8" s="1"/>
      <c r="C8" s="15">
        <v>0.125</v>
      </c>
      <c r="D8" s="16">
        <v>1</v>
      </c>
      <c r="E8" s="47">
        <v>7.6923076923076927E-2</v>
      </c>
      <c r="F8" s="22">
        <v>0</v>
      </c>
      <c r="G8" s="47">
        <v>7.6923076923076927E-2</v>
      </c>
      <c r="H8" s="22">
        <v>1.4423076923076927</v>
      </c>
      <c r="I8" s="47">
        <v>6.25E-2</v>
      </c>
      <c r="J8" s="22">
        <v>0.36764705882352949</v>
      </c>
      <c r="K8" s="47">
        <v>5.8823529411764705E-2</v>
      </c>
      <c r="L8" s="22">
        <v>-1.260504201680672</v>
      </c>
      <c r="M8" s="47">
        <v>7.1428571428571425E-2</v>
      </c>
      <c r="N8" s="22">
        <f t="shared" si="0"/>
        <v>1.8796992481203008</v>
      </c>
      <c r="O8" s="47">
        <v>5.2631578947368418E-2</v>
      </c>
      <c r="P8" s="22">
        <f t="shared" si="0"/>
        <v>-1.4035087719298247</v>
      </c>
      <c r="Q8" s="47">
        <v>6.6666666666666666E-2</v>
      </c>
      <c r="R8" s="22">
        <f t="shared" si="1"/>
        <v>-1.6666666666666663</v>
      </c>
      <c r="S8" s="47">
        <v>8.3333333333333329E-2</v>
      </c>
      <c r="T8" s="22">
        <f t="shared" si="2"/>
        <v>1.1904761904761905</v>
      </c>
      <c r="U8" s="47">
        <v>7.1428571428571425E-2</v>
      </c>
      <c r="V8" s="22">
        <f t="shared" si="3"/>
        <v>0</v>
      </c>
      <c r="W8" s="47">
        <v>7.1428571428571425E-2</v>
      </c>
      <c r="X8" s="22">
        <f t="shared" si="4"/>
        <v>-0.54945054945055027</v>
      </c>
      <c r="Y8" s="47">
        <v>7.6923076923076927E-2</v>
      </c>
      <c r="Z8" s="22">
        <f t="shared" si="5"/>
        <v>1.8099547511312222</v>
      </c>
      <c r="AA8" s="47">
        <v>5.8823529411764705E-2</v>
      </c>
      <c r="AB8" s="22">
        <f t="shared" si="6"/>
        <v>0</v>
      </c>
      <c r="AC8" s="47">
        <v>5.8823529411764705E-2</v>
      </c>
      <c r="AD8" s="22">
        <f t="shared" si="7"/>
        <v>1.1204481792717089</v>
      </c>
      <c r="AE8" s="11">
        <v>4.7619047619047616E-2</v>
      </c>
      <c r="AF8" s="22">
        <v>4.7619047619047619</v>
      </c>
      <c r="AG8" s="11">
        <v>0</v>
      </c>
      <c r="AH8" s="22">
        <f t="shared" si="8"/>
        <v>0</v>
      </c>
      <c r="AI8" s="11">
        <v>0</v>
      </c>
      <c r="AJ8" s="22">
        <f t="shared" si="9"/>
        <v>0</v>
      </c>
      <c r="AK8" s="11">
        <v>0</v>
      </c>
      <c r="AL8" s="22">
        <f t="shared" si="10"/>
        <v>0</v>
      </c>
      <c r="AM8" s="11">
        <v>0</v>
      </c>
      <c r="AN8" s="22">
        <f t="shared" si="11"/>
        <v>0</v>
      </c>
      <c r="AO8" s="35">
        <v>0</v>
      </c>
      <c r="AP8" s="35">
        <v>0</v>
      </c>
      <c r="AQ8" s="35">
        <v>0</v>
      </c>
      <c r="AR8" s="11">
        <v>0</v>
      </c>
      <c r="AS8" s="11">
        <v>4.3478260869565216E-2</v>
      </c>
      <c r="AT8" s="11">
        <v>0</v>
      </c>
      <c r="AU8" s="11">
        <v>0</v>
      </c>
      <c r="AV8" s="11">
        <v>0</v>
      </c>
      <c r="AW8" s="11">
        <v>0</v>
      </c>
    </row>
    <row r="9" spans="1:49">
      <c r="A9" s="7" t="s">
        <v>5</v>
      </c>
      <c r="B9" s="1"/>
      <c r="C9" s="15">
        <v>0</v>
      </c>
      <c r="D9" s="16">
        <v>0</v>
      </c>
      <c r="E9" s="47">
        <v>0</v>
      </c>
      <c r="F9" s="22">
        <v>-7.6923076923076925</v>
      </c>
      <c r="G9" s="47">
        <v>7.6923076923076927E-2</v>
      </c>
      <c r="H9" s="22">
        <v>1.4423076923076927</v>
      </c>
      <c r="I9" s="47">
        <v>6.25E-2</v>
      </c>
      <c r="J9" s="22">
        <v>-5.5147058823529411</v>
      </c>
      <c r="K9" s="47">
        <v>0.11764705882352941</v>
      </c>
      <c r="L9" s="22">
        <v>4.6218487394957988</v>
      </c>
      <c r="M9" s="47">
        <v>7.1428571428571425E-2</v>
      </c>
      <c r="N9" s="22">
        <f t="shared" si="0"/>
        <v>7.1428571428571423</v>
      </c>
      <c r="O9" s="47">
        <v>0</v>
      </c>
      <c r="P9" s="22">
        <f t="shared" si="0"/>
        <v>-6.666666666666667</v>
      </c>
      <c r="Q9" s="47">
        <v>6.6666666666666666E-2</v>
      </c>
      <c r="R9" s="22">
        <f t="shared" si="1"/>
        <v>6.666666666666667</v>
      </c>
      <c r="S9" s="47">
        <v>0</v>
      </c>
      <c r="T9" s="22">
        <f t="shared" si="2"/>
        <v>-7.1428571428571423</v>
      </c>
      <c r="U9" s="47">
        <v>7.1428571428571425E-2</v>
      </c>
      <c r="V9" s="22">
        <f t="shared" si="3"/>
        <v>7.1428571428571423</v>
      </c>
      <c r="W9" s="47">
        <v>0</v>
      </c>
      <c r="X9" s="22">
        <f t="shared" si="4"/>
        <v>0</v>
      </c>
      <c r="Y9" s="47">
        <v>0</v>
      </c>
      <c r="Z9" s="22">
        <f t="shared" si="5"/>
        <v>-29.411764705882355</v>
      </c>
      <c r="AA9" s="47">
        <v>0.29411764705882354</v>
      </c>
      <c r="AB9" s="22">
        <f t="shared" si="6"/>
        <v>17.647058823529413</v>
      </c>
      <c r="AC9" s="47">
        <v>0.11764705882352941</v>
      </c>
      <c r="AD9" s="22">
        <f t="shared" si="7"/>
        <v>-7.2829131652661054</v>
      </c>
      <c r="AE9" s="11">
        <v>0.19047619047619047</v>
      </c>
      <c r="AF9" s="22">
        <v>-2.0050125313283207</v>
      </c>
      <c r="AG9" s="11">
        <v>0.21052631578947367</v>
      </c>
      <c r="AH9" s="22">
        <f t="shared" si="8"/>
        <v>-2.7568922305764412</v>
      </c>
      <c r="AI9" s="11">
        <v>0.23809523809523808</v>
      </c>
      <c r="AJ9" s="22">
        <f t="shared" si="9"/>
        <v>5.0595238095238084</v>
      </c>
      <c r="AK9" s="11">
        <v>0.1875</v>
      </c>
      <c r="AL9" s="22">
        <f t="shared" si="10"/>
        <v>-2.3026315789473673</v>
      </c>
      <c r="AM9" s="11">
        <v>0.21052631578947367</v>
      </c>
      <c r="AN9" s="22">
        <f t="shared" si="11"/>
        <v>6.7669172932330826</v>
      </c>
      <c r="AO9" s="35">
        <v>0.14285714285714285</v>
      </c>
      <c r="AP9" s="35">
        <v>0.14285714285714285</v>
      </c>
      <c r="AQ9" s="35">
        <v>0.17647058823529413</v>
      </c>
      <c r="AR9" s="11">
        <v>0.27777777777777779</v>
      </c>
      <c r="AS9" s="11">
        <v>0.17391304347826086</v>
      </c>
      <c r="AT9" s="11">
        <v>0.21052631578947367</v>
      </c>
      <c r="AU9" s="11">
        <v>0.19047619047619047</v>
      </c>
      <c r="AV9" s="11">
        <v>0.23809523809523808</v>
      </c>
      <c r="AW9" s="11">
        <v>0.16666666666666666</v>
      </c>
    </row>
    <row r="10" spans="1:49">
      <c r="A10" s="7" t="s">
        <v>6</v>
      </c>
      <c r="B10" s="1"/>
      <c r="C10" s="15">
        <v>0.375</v>
      </c>
      <c r="D10" s="16">
        <v>3</v>
      </c>
      <c r="E10" s="47">
        <v>0.23076923076923078</v>
      </c>
      <c r="F10" s="22">
        <v>-15.384615384615385</v>
      </c>
      <c r="G10" s="47">
        <v>0.38461538461538464</v>
      </c>
      <c r="H10" s="22">
        <v>7.2115384615384635</v>
      </c>
      <c r="I10" s="47">
        <v>0.3125</v>
      </c>
      <c r="J10" s="22">
        <v>1.8382352941176461</v>
      </c>
      <c r="K10" s="47">
        <v>0.29411764705882354</v>
      </c>
      <c r="L10" s="22">
        <v>0.84033613445378408</v>
      </c>
      <c r="M10" s="47">
        <v>0.2857142857142857</v>
      </c>
      <c r="N10" s="22">
        <f t="shared" si="0"/>
        <v>2.2556390977443606</v>
      </c>
      <c r="O10" s="47">
        <v>0.26315789473684209</v>
      </c>
      <c r="P10" s="22">
        <f t="shared" si="0"/>
        <v>-0.35087719298245723</v>
      </c>
      <c r="Q10" s="47">
        <v>0.26666666666666666</v>
      </c>
      <c r="R10" s="22">
        <f t="shared" si="1"/>
        <v>1.6666666666666663</v>
      </c>
      <c r="S10" s="47">
        <v>0.25</v>
      </c>
      <c r="T10" s="22">
        <f t="shared" si="2"/>
        <v>-3.5714285714285698</v>
      </c>
      <c r="U10" s="47">
        <v>0.2857142857142857</v>
      </c>
      <c r="V10" s="22">
        <f t="shared" si="3"/>
        <v>7.1428571428571423</v>
      </c>
      <c r="W10" s="47">
        <v>0.21428571428571427</v>
      </c>
      <c r="X10" s="22">
        <f t="shared" si="4"/>
        <v>-17.032967032967036</v>
      </c>
      <c r="Y10" s="47">
        <v>0.38461538461538464</v>
      </c>
      <c r="Z10" s="22">
        <f t="shared" si="5"/>
        <v>14.932126696832581</v>
      </c>
      <c r="AA10" s="47">
        <v>0.23529411764705882</v>
      </c>
      <c r="AB10" s="22">
        <f t="shared" si="6"/>
        <v>0</v>
      </c>
      <c r="AC10" s="47">
        <v>0.23529411764705882</v>
      </c>
      <c r="AD10" s="22">
        <f t="shared" si="7"/>
        <v>4.4817927170868357</v>
      </c>
      <c r="AE10" s="11">
        <v>0.19047619047619047</v>
      </c>
      <c r="AF10" s="22">
        <v>-2.0050125313283207</v>
      </c>
      <c r="AG10" s="11">
        <v>0.21052631578947367</v>
      </c>
      <c r="AH10" s="22">
        <f t="shared" si="8"/>
        <v>-2.7568922305764412</v>
      </c>
      <c r="AI10" s="11">
        <v>0.23809523809523808</v>
      </c>
      <c r="AJ10" s="22">
        <f t="shared" si="9"/>
        <v>5.0595238095238084</v>
      </c>
      <c r="AK10" s="11">
        <v>0.1875</v>
      </c>
      <c r="AL10" s="22">
        <f t="shared" si="10"/>
        <v>-7.5657894736842088</v>
      </c>
      <c r="AM10" s="11">
        <v>0.26315789473684209</v>
      </c>
      <c r="AN10" s="22">
        <f t="shared" si="11"/>
        <v>-2.2556390977443606</v>
      </c>
      <c r="AO10" s="35">
        <v>0.2857142857142857</v>
      </c>
      <c r="AP10" s="35">
        <v>0.23809523809523808</v>
      </c>
      <c r="AQ10" s="35">
        <v>0.11764705882352941</v>
      </c>
      <c r="AR10" s="11">
        <v>0.16666666666666666</v>
      </c>
      <c r="AS10" s="11">
        <v>0.13043478260869565</v>
      </c>
      <c r="AT10" s="11">
        <v>0.21052631578947367</v>
      </c>
      <c r="AU10" s="11">
        <v>0.14285714285714285</v>
      </c>
      <c r="AV10" s="11">
        <v>0.19047619047619047</v>
      </c>
      <c r="AW10" s="11">
        <v>0.22222222222222221</v>
      </c>
    </row>
    <row r="11" spans="1:49">
      <c r="A11" s="7" t="s">
        <v>15</v>
      </c>
      <c r="B11" s="1"/>
      <c r="C11" s="15">
        <v>0</v>
      </c>
      <c r="D11" s="16">
        <v>0</v>
      </c>
      <c r="E11" s="47">
        <v>0</v>
      </c>
      <c r="F11" s="22">
        <v>0</v>
      </c>
      <c r="G11" s="47">
        <v>0</v>
      </c>
      <c r="H11" s="22">
        <v>0</v>
      </c>
      <c r="I11" s="47">
        <v>0</v>
      </c>
      <c r="J11" s="22">
        <v>0</v>
      </c>
      <c r="K11" s="47">
        <v>0</v>
      </c>
      <c r="L11" s="22">
        <v>0</v>
      </c>
      <c r="M11" s="47">
        <v>0</v>
      </c>
      <c r="N11" s="22">
        <f t="shared" si="0"/>
        <v>0</v>
      </c>
      <c r="O11" s="47">
        <v>0</v>
      </c>
      <c r="P11" s="22">
        <f t="shared" si="0"/>
        <v>-6.666666666666667</v>
      </c>
      <c r="Q11" s="47">
        <v>6.6666666666666666E-2</v>
      </c>
      <c r="R11" s="22">
        <f t="shared" si="1"/>
        <v>6.666666666666667</v>
      </c>
      <c r="S11" s="47">
        <v>0</v>
      </c>
      <c r="T11" s="22">
        <f t="shared" si="2"/>
        <v>0</v>
      </c>
      <c r="U11" s="47">
        <v>0</v>
      </c>
      <c r="V11" s="22">
        <f t="shared" si="3"/>
        <v>0</v>
      </c>
      <c r="W11" s="47">
        <v>0</v>
      </c>
      <c r="X11" s="22">
        <f t="shared" si="4"/>
        <v>0</v>
      </c>
      <c r="Y11" s="47">
        <v>0</v>
      </c>
      <c r="Z11" s="22">
        <f t="shared" si="5"/>
        <v>-5.8823529411764701</v>
      </c>
      <c r="AA11" s="47">
        <v>5.8823529411764705E-2</v>
      </c>
      <c r="AB11" s="22">
        <f t="shared" si="6"/>
        <v>-5.8823529411764701</v>
      </c>
      <c r="AC11" s="47">
        <v>0.11764705882352941</v>
      </c>
      <c r="AD11" s="22">
        <f t="shared" si="7"/>
        <v>11.76470588235294</v>
      </c>
      <c r="AE11" s="11">
        <v>0</v>
      </c>
      <c r="AF11" s="22">
        <v>-10.526315789473683</v>
      </c>
      <c r="AG11" s="11">
        <v>0.10526315789473684</v>
      </c>
      <c r="AH11" s="22">
        <f t="shared" si="8"/>
        <v>5.7644110275689222</v>
      </c>
      <c r="AI11" s="11">
        <v>4.7619047619047616E-2</v>
      </c>
      <c r="AJ11" s="22">
        <f t="shared" si="9"/>
        <v>-1.4880952380952384</v>
      </c>
      <c r="AK11" s="11">
        <v>6.25E-2</v>
      </c>
      <c r="AL11" s="22">
        <f t="shared" si="10"/>
        <v>0.98684210526315819</v>
      </c>
      <c r="AM11" s="11">
        <v>5.2631578947368418E-2</v>
      </c>
      <c r="AN11" s="22">
        <f t="shared" si="11"/>
        <v>-1.8796992481203008</v>
      </c>
      <c r="AO11" s="35">
        <v>7.1428571428571425E-2</v>
      </c>
      <c r="AP11" s="35">
        <v>9.5238095238095233E-2</v>
      </c>
      <c r="AQ11" s="35">
        <v>5.8823529411764705E-2</v>
      </c>
      <c r="AR11" s="11">
        <v>5.5555555555555552E-2</v>
      </c>
      <c r="AS11" s="11">
        <v>0.17391304347826086</v>
      </c>
      <c r="AT11" s="11">
        <v>0.10526315789473684</v>
      </c>
      <c r="AU11" s="11">
        <v>9.5238095238095233E-2</v>
      </c>
      <c r="AV11" s="11">
        <v>0.14285714285714285</v>
      </c>
      <c r="AW11" s="11">
        <v>0.1111111111111111</v>
      </c>
    </row>
    <row r="12" spans="1:49">
      <c r="A12" s="1" t="s">
        <v>18</v>
      </c>
      <c r="B12" s="1"/>
      <c r="C12" s="15">
        <v>0.25</v>
      </c>
      <c r="D12" s="16">
        <v>2</v>
      </c>
      <c r="E12" s="47">
        <v>0.15384615384615385</v>
      </c>
      <c r="F12" s="22">
        <v>7.6923076923076925</v>
      </c>
      <c r="G12" s="47">
        <v>7.6923076923076927E-2</v>
      </c>
      <c r="H12" s="22">
        <v>-11.057692307692307</v>
      </c>
      <c r="I12" s="47">
        <v>0.1875</v>
      </c>
      <c r="J12" s="22">
        <v>6.9852941176470589</v>
      </c>
      <c r="K12" s="47">
        <v>0.11764705882352941</v>
      </c>
      <c r="L12" s="22">
        <v>4.6218487394957988</v>
      </c>
      <c r="M12" s="47">
        <v>7.1428571428571425E-2</v>
      </c>
      <c r="N12" s="22">
        <f t="shared" si="0"/>
        <v>-3.3834586466165413</v>
      </c>
      <c r="O12" s="47">
        <v>0.10526315789473684</v>
      </c>
      <c r="P12" s="22">
        <f t="shared" si="0"/>
        <v>-2.8070175438596494</v>
      </c>
      <c r="Q12" s="47">
        <v>0.13333333333333333</v>
      </c>
      <c r="R12" s="22">
        <f t="shared" si="1"/>
        <v>-3.3333333333333326</v>
      </c>
      <c r="S12" s="47">
        <v>0.16666666666666666</v>
      </c>
      <c r="T12" s="22">
        <f t="shared" si="2"/>
        <v>2.3809523809523809</v>
      </c>
      <c r="U12" s="47">
        <v>0.14285714285714285</v>
      </c>
      <c r="V12" s="22">
        <f t="shared" si="3"/>
        <v>0</v>
      </c>
      <c r="W12" s="47">
        <v>0.14285714285714285</v>
      </c>
      <c r="X12" s="22">
        <f t="shared" si="4"/>
        <v>14.285714285714285</v>
      </c>
      <c r="Y12" s="47">
        <v>0</v>
      </c>
      <c r="Z12" s="22">
        <f t="shared" si="5"/>
        <v>0</v>
      </c>
      <c r="AA12" s="47">
        <v>0</v>
      </c>
      <c r="AB12" s="22">
        <f t="shared" si="6"/>
        <v>0</v>
      </c>
      <c r="AC12" s="47">
        <v>0</v>
      </c>
      <c r="AD12" s="22">
        <f t="shared" si="7"/>
        <v>-9.5238095238095237</v>
      </c>
      <c r="AE12" s="11">
        <v>9.5238095238095233E-2</v>
      </c>
      <c r="AF12" s="22">
        <v>9.5238095238095237</v>
      </c>
      <c r="AG12" s="11">
        <v>0</v>
      </c>
      <c r="AH12" s="22">
        <f t="shared" si="8"/>
        <v>-9.5238095238095237</v>
      </c>
      <c r="AI12" s="11">
        <v>9.5238095238095233E-2</v>
      </c>
      <c r="AJ12" s="22">
        <f t="shared" si="9"/>
        <v>-2.9761904761904767</v>
      </c>
      <c r="AK12" s="11">
        <v>0.125</v>
      </c>
      <c r="AL12" s="22">
        <f t="shared" si="10"/>
        <v>7.2368421052631584</v>
      </c>
      <c r="AM12" s="11">
        <v>5.2631578947368418E-2</v>
      </c>
      <c r="AN12" s="22">
        <f t="shared" si="11"/>
        <v>-1.8796992481203008</v>
      </c>
      <c r="AO12" s="35">
        <v>7.1428571428571425E-2</v>
      </c>
      <c r="AP12" s="35">
        <v>9.5238095238095233E-2</v>
      </c>
      <c r="AQ12" s="35">
        <v>0.17647058823529413</v>
      </c>
      <c r="AR12" s="11">
        <v>0.1111111111111111</v>
      </c>
      <c r="AS12" s="11">
        <v>8.6956521739130432E-2</v>
      </c>
      <c r="AT12" s="11">
        <v>5.2631578947368418E-2</v>
      </c>
      <c r="AU12" s="11">
        <v>9.5238095238095233E-2</v>
      </c>
      <c r="AV12" s="11">
        <v>4.7619047619047616E-2</v>
      </c>
      <c r="AW12" s="11">
        <v>0.1111111111111111</v>
      </c>
    </row>
    <row r="13" spans="1:49" ht="15.75" thickBot="1">
      <c r="A13" s="1" t="s">
        <v>40</v>
      </c>
      <c r="B13" s="1"/>
      <c r="C13" s="15">
        <v>0</v>
      </c>
      <c r="D13" s="16">
        <v>0</v>
      </c>
      <c r="E13" s="16"/>
      <c r="F13" s="16"/>
      <c r="G13" s="16"/>
      <c r="H13" s="16"/>
      <c r="I13" s="16"/>
      <c r="J13" s="16"/>
      <c r="K13" s="47"/>
      <c r="L13" s="22"/>
      <c r="M13" s="47"/>
      <c r="N13" s="22">
        <f t="shared" si="0"/>
        <v>0</v>
      </c>
      <c r="O13" s="47"/>
      <c r="P13" s="22">
        <f t="shared" si="0"/>
        <v>0</v>
      </c>
      <c r="Q13" s="47"/>
      <c r="R13" s="22">
        <f t="shared" si="1"/>
        <v>0</v>
      </c>
      <c r="S13" s="47"/>
      <c r="T13" s="16"/>
      <c r="U13" s="47"/>
      <c r="V13" s="16"/>
      <c r="W13" s="47"/>
      <c r="X13" s="16"/>
      <c r="Y13" s="47"/>
      <c r="Z13" s="16"/>
      <c r="AA13" s="47"/>
      <c r="AB13" s="22"/>
      <c r="AC13" s="47"/>
      <c r="AD13" s="22"/>
      <c r="AE13" s="11"/>
      <c r="AF13" s="22"/>
      <c r="AG13" s="11"/>
      <c r="AH13" s="22"/>
      <c r="AI13" s="11"/>
      <c r="AJ13" s="22"/>
      <c r="AK13" s="11"/>
      <c r="AL13" s="22"/>
      <c r="AM13" s="11"/>
      <c r="AN13" s="22"/>
      <c r="AO13" s="35"/>
      <c r="AP13" s="35"/>
      <c r="AQ13" s="35"/>
      <c r="AR13" s="11"/>
      <c r="AS13" s="11"/>
      <c r="AT13" s="11"/>
      <c r="AU13" s="11"/>
      <c r="AV13" s="11"/>
      <c r="AW13" s="11"/>
    </row>
    <row r="14" spans="1:49" ht="15.75" thickBot="1">
      <c r="A14" s="61"/>
      <c r="B14" s="61"/>
      <c r="C14" s="13"/>
      <c r="D14" s="1">
        <v>13</v>
      </c>
      <c r="E14" s="46"/>
      <c r="F14" s="4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2"/>
      <c r="S14" s="1"/>
      <c r="T14" s="1"/>
      <c r="U14" s="1"/>
      <c r="V14" s="1"/>
      <c r="W14" s="1"/>
      <c r="X14" s="1"/>
      <c r="Y14" s="1"/>
      <c r="Z14" s="1"/>
      <c r="AA14" s="61"/>
      <c r="AB14" s="1"/>
      <c r="AC14" s="1"/>
      <c r="AD14" s="1"/>
      <c r="AE14" s="1"/>
      <c r="AF14" s="1"/>
      <c r="AG14" s="1"/>
      <c r="AH14" s="1"/>
      <c r="AI14" s="1"/>
      <c r="AJ14" s="1"/>
      <c r="AO14"/>
      <c r="AQ14" s="30"/>
      <c r="AR14" s="12"/>
    </row>
    <row r="15" spans="1:49">
      <c r="A15" s="80" t="s">
        <v>55</v>
      </c>
      <c r="B15" s="61"/>
      <c r="C15" s="8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1"/>
      <c r="AC15" s="1"/>
      <c r="AD15" s="1"/>
      <c r="AE15" s="1"/>
      <c r="AF15" s="1"/>
      <c r="AG15" s="1"/>
      <c r="AH15" s="1"/>
      <c r="AI15" s="1"/>
      <c r="AJ15" s="1"/>
      <c r="AO15"/>
      <c r="AQ15" s="30"/>
      <c r="AR15" s="12"/>
    </row>
    <row r="16" spans="1:49">
      <c r="A16" s="80" t="s">
        <v>56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1"/>
      <c r="AC16" s="1"/>
      <c r="AD16" s="1"/>
      <c r="AE16" s="1"/>
      <c r="AF16" s="1"/>
      <c r="AG16" s="1"/>
      <c r="AH16" s="1"/>
    </row>
    <row r="17" spans="1:4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31"/>
    </row>
    <row r="18" spans="1:4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31"/>
    </row>
    <row r="19" spans="1:4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31"/>
    </row>
    <row r="20" spans="1:4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31"/>
    </row>
    <row r="21" spans="1:4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31"/>
    </row>
    <row r="22" spans="1:4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31"/>
    </row>
    <row r="23" spans="1:4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31"/>
    </row>
    <row r="24" spans="1:4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31"/>
    </row>
    <row r="25" spans="1:4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31"/>
    </row>
    <row r="26" spans="1:4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31"/>
    </row>
    <row r="27" spans="1:4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31"/>
    </row>
    <row r="28" spans="1:4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31"/>
    </row>
    <row r="29" spans="1:4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31"/>
    </row>
    <row r="30" spans="1:4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31"/>
    </row>
    <row r="31" spans="1:41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I31" s="1"/>
      <c r="AJ31" s="1"/>
      <c r="AK31" s="1"/>
      <c r="AL31" s="1"/>
      <c r="AM31" s="1"/>
      <c r="AN31" s="1"/>
      <c r="AO31" s="31"/>
    </row>
    <row r="32" spans="1:41">
      <c r="A32" s="61"/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9"/>
      <c r="AC32" s="9"/>
      <c r="AD32" s="9"/>
      <c r="AE32" s="9"/>
      <c r="AF32" s="9"/>
      <c r="AG32" s="9"/>
      <c r="AH32" s="9"/>
      <c r="AI32" s="1"/>
      <c r="AJ32" s="1"/>
      <c r="AK32" s="1"/>
      <c r="AL32" s="1"/>
      <c r="AM32" s="1"/>
      <c r="AN32" s="1"/>
      <c r="AO32" s="31"/>
    </row>
    <row r="33" spans="1:41">
      <c r="A33" s="61" t="s">
        <v>57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31"/>
    </row>
    <row r="34" spans="1:41">
      <c r="A34" s="61" t="s">
        <v>58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31"/>
    </row>
    <row r="35" spans="1:4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31"/>
    </row>
    <row r="36" spans="1:4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31"/>
    </row>
    <row r="37" spans="1:4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31"/>
    </row>
    <row r="38" spans="1:41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"/>
      <c r="AJ38" s="1"/>
      <c r="AK38" s="1"/>
      <c r="AL38" s="1"/>
      <c r="AM38" s="1"/>
      <c r="AN38" s="1"/>
      <c r="AO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B7C81-1621-4C09-AD8A-927ADF53B839}">
  <sheetPr>
    <tabColor theme="6" tint="-0.499984740745262"/>
  </sheetPr>
  <dimension ref="A1:AU38"/>
  <sheetViews>
    <sheetView showGridLines="0" view="pageBreakPreview" zoomScale="95" zoomScaleNormal="100" zoomScaleSheetLayoutView="95" workbookViewId="0">
      <selection activeCell="A34" sqref="A34"/>
    </sheetView>
  </sheetViews>
  <sheetFormatPr baseColWidth="10" defaultColWidth="11.42578125" defaultRowHeight="15"/>
  <cols>
    <col min="2" max="2" width="41.140625" customWidth="1"/>
    <col min="3" max="3" width="17" bestFit="1" customWidth="1"/>
    <col min="4" max="4" width="15" bestFit="1" customWidth="1"/>
    <col min="5" max="34" width="15" customWidth="1"/>
    <col min="35" max="40" width="11.7109375" customWidth="1"/>
    <col min="41" max="41" width="11.7109375" style="30" customWidth="1"/>
    <col min="42" max="47" width="11.7109375" customWidth="1"/>
  </cols>
  <sheetData>
    <row r="1" spans="1:47">
      <c r="A1" s="2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1"/>
    </row>
    <row r="2" spans="1:47">
      <c r="A2" s="2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32"/>
    </row>
    <row r="3" spans="1:4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8"/>
      <c r="AL3" s="8"/>
      <c r="AM3" s="8"/>
      <c r="AN3" s="8"/>
      <c r="AO3" s="8"/>
      <c r="AP3" s="8"/>
      <c r="AQ3" s="33"/>
      <c r="AR3" s="20"/>
      <c r="AS3" s="20"/>
      <c r="AT3" s="20"/>
      <c r="AU3" s="20"/>
    </row>
    <row r="4" spans="1:47" ht="15.75" thickBot="1">
      <c r="A4" s="1"/>
      <c r="B4" s="1"/>
      <c r="C4" s="8"/>
      <c r="D4" s="21"/>
      <c r="E4" s="46">
        <v>44986</v>
      </c>
      <c r="F4" s="46" t="s">
        <v>23</v>
      </c>
      <c r="G4" s="46">
        <v>44896</v>
      </c>
      <c r="H4" s="46" t="s">
        <v>23</v>
      </c>
      <c r="I4" s="46">
        <v>44805</v>
      </c>
      <c r="J4" s="46" t="s">
        <v>23</v>
      </c>
      <c r="K4" s="46">
        <v>44713</v>
      </c>
      <c r="L4" s="46" t="s">
        <v>23</v>
      </c>
      <c r="M4" s="46">
        <v>44621</v>
      </c>
      <c r="N4" s="46" t="s">
        <v>23</v>
      </c>
      <c r="O4" s="46">
        <v>44531</v>
      </c>
      <c r="P4" s="46" t="s">
        <v>23</v>
      </c>
      <c r="Q4" s="46">
        <v>44440</v>
      </c>
      <c r="R4" s="46" t="s">
        <v>23</v>
      </c>
      <c r="S4" s="46">
        <v>44348</v>
      </c>
      <c r="T4" s="46" t="s">
        <v>23</v>
      </c>
      <c r="U4" s="46">
        <v>44256</v>
      </c>
      <c r="V4" s="46" t="s">
        <v>23</v>
      </c>
      <c r="W4" s="46">
        <v>44166</v>
      </c>
      <c r="X4" s="46" t="s">
        <v>23</v>
      </c>
      <c r="Y4" s="46">
        <v>44075</v>
      </c>
      <c r="Z4" s="46" t="s">
        <v>23</v>
      </c>
      <c r="AA4" s="46">
        <v>43983</v>
      </c>
      <c r="AB4" s="46" t="s">
        <v>23</v>
      </c>
      <c r="AC4" s="46">
        <v>43891</v>
      </c>
      <c r="AD4" s="46" t="s">
        <v>23</v>
      </c>
      <c r="AE4" s="46">
        <v>43800</v>
      </c>
      <c r="AF4" s="46" t="s">
        <v>23</v>
      </c>
      <c r="AG4" s="46">
        <v>43709</v>
      </c>
      <c r="AH4" s="46" t="s">
        <v>23</v>
      </c>
      <c r="AI4" s="46">
        <v>43617</v>
      </c>
      <c r="AJ4" s="46" t="s">
        <v>23</v>
      </c>
      <c r="AK4" s="46">
        <v>43525</v>
      </c>
      <c r="AL4" s="46" t="s">
        <v>23</v>
      </c>
      <c r="AM4" s="46">
        <v>43435</v>
      </c>
      <c r="AN4" s="46">
        <v>43252</v>
      </c>
      <c r="AO4" s="46">
        <v>43160</v>
      </c>
      <c r="AP4" s="46">
        <v>43070</v>
      </c>
      <c r="AQ4" s="46">
        <v>42979</v>
      </c>
      <c r="AR4" s="46">
        <v>42887</v>
      </c>
      <c r="AS4" s="46">
        <v>42795</v>
      </c>
      <c r="AT4" s="46">
        <v>42705</v>
      </c>
      <c r="AU4" s="46">
        <v>42614</v>
      </c>
    </row>
    <row r="5" spans="1:47">
      <c r="A5" s="4" t="s">
        <v>1</v>
      </c>
      <c r="B5" s="5"/>
      <c r="C5" t="s">
        <v>7</v>
      </c>
      <c r="D5" s="10" t="s">
        <v>8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6"/>
      <c r="AB5" s="6"/>
      <c r="AC5" s="6"/>
      <c r="AD5" s="6"/>
      <c r="AE5" s="10"/>
      <c r="AF5" s="10"/>
      <c r="AG5" s="6"/>
      <c r="AH5" s="6"/>
      <c r="AI5" s="6"/>
      <c r="AJ5" s="6"/>
      <c r="AK5" s="6"/>
      <c r="AL5" s="6"/>
      <c r="AM5" s="6"/>
      <c r="AN5" s="6"/>
      <c r="AO5" s="6"/>
      <c r="AP5" s="6"/>
      <c r="AQ5" s="34"/>
      <c r="AR5" s="6"/>
      <c r="AS5" s="6"/>
      <c r="AT5" s="6"/>
      <c r="AU5" s="6"/>
    </row>
    <row r="6" spans="1:47">
      <c r="A6" s="7" t="s">
        <v>2</v>
      </c>
      <c r="B6" s="1"/>
      <c r="C6" s="15">
        <v>0.5</v>
      </c>
      <c r="D6" s="16">
        <v>4</v>
      </c>
      <c r="E6" s="47">
        <v>0.33333333333333331</v>
      </c>
      <c r="F6" s="22">
        <v>2.5641025641025603</v>
      </c>
      <c r="G6" s="47">
        <v>0.30769230769230771</v>
      </c>
      <c r="H6" s="22">
        <v>-13.675213675213671</v>
      </c>
      <c r="I6" s="47">
        <v>0.44444444444444442</v>
      </c>
      <c r="J6" s="22">
        <v>33.333333333333329</v>
      </c>
      <c r="K6" s="47">
        <v>0.1111111111111111</v>
      </c>
      <c r="L6" s="22">
        <v>33.333333333333329</v>
      </c>
      <c r="M6" s="47">
        <v>0.33333333333333331</v>
      </c>
      <c r="N6" s="22">
        <v>33.333333333333329</v>
      </c>
      <c r="O6" s="47">
        <v>0</v>
      </c>
      <c r="P6" s="22">
        <v>0</v>
      </c>
      <c r="Q6" s="47">
        <v>0</v>
      </c>
      <c r="R6" s="22">
        <v>0</v>
      </c>
      <c r="S6" s="47">
        <v>0</v>
      </c>
      <c r="T6" s="22">
        <f>S6-U6</f>
        <v>0</v>
      </c>
      <c r="U6" s="48">
        <v>0</v>
      </c>
      <c r="V6" s="22">
        <f>U6-W6</f>
        <v>0</v>
      </c>
      <c r="W6" s="48">
        <v>0</v>
      </c>
      <c r="X6" s="22">
        <f>W6-Y6</f>
        <v>-0.6</v>
      </c>
      <c r="Y6" s="48">
        <v>0.6</v>
      </c>
      <c r="Z6" s="22">
        <v>60</v>
      </c>
      <c r="AA6" s="47">
        <v>0</v>
      </c>
      <c r="AB6" s="22">
        <v>0</v>
      </c>
      <c r="AC6" s="47">
        <v>0</v>
      </c>
      <c r="AD6" s="22">
        <v>-50</v>
      </c>
      <c r="AE6" s="11">
        <v>0.5</v>
      </c>
      <c r="AF6" s="22">
        <v>0</v>
      </c>
      <c r="AG6" s="11">
        <v>0.5</v>
      </c>
      <c r="AH6" s="22">
        <v>14.285714285714285</v>
      </c>
      <c r="AI6" s="11">
        <v>0.35714285714285715</v>
      </c>
      <c r="AJ6" s="22">
        <v>-30.952380952380949</v>
      </c>
      <c r="AK6" s="11">
        <v>0.66666666666666663</v>
      </c>
      <c r="AL6" s="22">
        <v>-3150.7936507936506</v>
      </c>
      <c r="AM6" s="11">
        <v>0.55555555555555558</v>
      </c>
      <c r="AN6" s="22">
        <v>0.4</v>
      </c>
      <c r="AO6" s="35">
        <v>0.36363636363636365</v>
      </c>
      <c r="AP6" s="35">
        <v>0.3125</v>
      </c>
      <c r="AQ6" s="35">
        <v>0.4</v>
      </c>
      <c r="AR6" s="11">
        <v>0.33333333333333331</v>
      </c>
      <c r="AS6" s="11">
        <v>0.36842105263157893</v>
      </c>
      <c r="AT6" s="11">
        <v>0.26315789473684209</v>
      </c>
      <c r="AU6" s="11">
        <v>0.41176470588235292</v>
      </c>
    </row>
    <row r="7" spans="1:47">
      <c r="A7" s="7" t="s">
        <v>3</v>
      </c>
      <c r="B7" s="1"/>
      <c r="C7" s="15">
        <v>0.25</v>
      </c>
      <c r="D7" s="16">
        <v>2</v>
      </c>
      <c r="E7" s="47">
        <v>0.16666666666666666</v>
      </c>
      <c r="F7" s="22">
        <v>1.2820512820512802</v>
      </c>
      <c r="G7" s="47">
        <v>0.15384615384615385</v>
      </c>
      <c r="H7" s="22">
        <v>-6.8376068376068355</v>
      </c>
      <c r="I7" s="47">
        <v>0.22222222222222221</v>
      </c>
      <c r="J7" s="22">
        <v>11.111111111111111</v>
      </c>
      <c r="K7" s="47">
        <v>0.1111111111111111</v>
      </c>
      <c r="L7" s="22">
        <v>33.333333333333329</v>
      </c>
      <c r="M7" s="47">
        <v>0.33333333333333331</v>
      </c>
      <c r="N7" s="22">
        <v>33.333333333333329</v>
      </c>
      <c r="O7" s="47">
        <v>0</v>
      </c>
      <c r="P7" s="22">
        <v>0</v>
      </c>
      <c r="Q7" s="47">
        <v>0</v>
      </c>
      <c r="R7" s="22">
        <v>0</v>
      </c>
      <c r="S7" s="47">
        <v>0</v>
      </c>
      <c r="T7" s="22">
        <f t="shared" ref="T7:T12" si="0">S7-U7</f>
        <v>0</v>
      </c>
      <c r="U7" s="48">
        <v>0</v>
      </c>
      <c r="V7" s="22">
        <f t="shared" ref="V7:V12" si="1">U7-W7</f>
        <v>0</v>
      </c>
      <c r="W7" s="48">
        <v>0</v>
      </c>
      <c r="X7" s="22">
        <f t="shared" ref="X7:X12" si="2">W7-Y7</f>
        <v>0</v>
      </c>
      <c r="Y7" s="48">
        <v>0</v>
      </c>
      <c r="Z7" s="22">
        <v>0</v>
      </c>
      <c r="AA7" s="47">
        <v>0</v>
      </c>
      <c r="AB7" s="22">
        <v>-50</v>
      </c>
      <c r="AC7" s="47">
        <v>0.5</v>
      </c>
      <c r="AD7" s="22">
        <v>40</v>
      </c>
      <c r="AE7" s="11">
        <v>0.1</v>
      </c>
      <c r="AF7" s="22">
        <v>-40</v>
      </c>
      <c r="AG7" s="11">
        <v>0.5</v>
      </c>
      <c r="AH7" s="22">
        <v>35.714285714285715</v>
      </c>
      <c r="AI7" s="11">
        <v>0.14285714285714285</v>
      </c>
      <c r="AJ7" s="22">
        <v>-19.047619047619047</v>
      </c>
      <c r="AK7" s="11">
        <v>0.33333333333333331</v>
      </c>
      <c r="AL7" s="22">
        <v>-1926.984126984127</v>
      </c>
      <c r="AM7" s="11">
        <v>0.22222222222222221</v>
      </c>
      <c r="AN7" s="22">
        <v>0.2</v>
      </c>
      <c r="AO7" s="35">
        <v>0.27272727272727271</v>
      </c>
      <c r="AP7" s="35">
        <v>0.125</v>
      </c>
      <c r="AQ7" s="35">
        <v>0.13333333333333333</v>
      </c>
      <c r="AR7" s="11">
        <v>0</v>
      </c>
      <c r="AS7" s="11">
        <v>0.15789473684210525</v>
      </c>
      <c r="AT7" s="11">
        <v>0.10526315789473684</v>
      </c>
      <c r="AU7" s="11">
        <v>0.11764705882352941</v>
      </c>
    </row>
    <row r="8" spans="1:47">
      <c r="A8" s="7" t="s">
        <v>4</v>
      </c>
      <c r="B8" s="1"/>
      <c r="C8" s="15">
        <v>0.125</v>
      </c>
      <c r="D8" s="16">
        <v>1</v>
      </c>
      <c r="E8" s="47">
        <v>8.3333333333333329E-2</v>
      </c>
      <c r="F8" s="22">
        <v>0.64102564102564008</v>
      </c>
      <c r="G8" s="47">
        <v>7.6923076923076927E-2</v>
      </c>
      <c r="H8" s="22">
        <v>-3.4188034188034178</v>
      </c>
      <c r="I8" s="47">
        <v>0.1111111111111111</v>
      </c>
      <c r="J8" s="22">
        <v>0</v>
      </c>
      <c r="K8" s="47">
        <v>0.1111111111111111</v>
      </c>
      <c r="L8" s="22">
        <v>-66.666666666666671</v>
      </c>
      <c r="M8" s="47">
        <v>0.33333333333333331</v>
      </c>
      <c r="N8" s="22">
        <v>-66.666666666666671</v>
      </c>
      <c r="O8" s="47">
        <v>1</v>
      </c>
      <c r="P8" s="22">
        <v>-100</v>
      </c>
      <c r="Q8" s="47">
        <v>0</v>
      </c>
      <c r="R8" s="22">
        <v>-100</v>
      </c>
      <c r="S8" s="47">
        <v>1</v>
      </c>
      <c r="T8" s="22">
        <f t="shared" si="0"/>
        <v>1</v>
      </c>
      <c r="U8" s="48">
        <v>0</v>
      </c>
      <c r="V8" s="22">
        <f t="shared" si="1"/>
        <v>0</v>
      </c>
      <c r="W8" s="48">
        <v>0</v>
      </c>
      <c r="X8" s="22">
        <f t="shared" si="2"/>
        <v>0</v>
      </c>
      <c r="Y8" s="48">
        <v>0</v>
      </c>
      <c r="Z8" s="22">
        <v>0</v>
      </c>
      <c r="AA8" s="47">
        <v>0</v>
      </c>
      <c r="AB8" s="22">
        <v>-50</v>
      </c>
      <c r="AC8" s="47">
        <v>0.5</v>
      </c>
      <c r="AD8" s="22">
        <v>40</v>
      </c>
      <c r="AE8" s="11">
        <v>0.1</v>
      </c>
      <c r="AF8" s="22">
        <v>10</v>
      </c>
      <c r="AG8" s="11">
        <v>0</v>
      </c>
      <c r="AH8" s="22">
        <v>0</v>
      </c>
      <c r="AI8" s="11">
        <v>0</v>
      </c>
      <c r="AJ8" s="22">
        <v>0</v>
      </c>
      <c r="AK8" s="11">
        <v>0</v>
      </c>
      <c r="AL8" s="22">
        <v>0</v>
      </c>
      <c r="AM8" s="11">
        <v>0</v>
      </c>
      <c r="AN8" s="22">
        <v>0</v>
      </c>
      <c r="AO8" s="35">
        <v>0</v>
      </c>
      <c r="AP8" s="35">
        <v>0</v>
      </c>
      <c r="AQ8" s="35">
        <v>0</v>
      </c>
      <c r="AR8" s="11">
        <v>0</v>
      </c>
      <c r="AS8" s="11">
        <v>0</v>
      </c>
      <c r="AT8" s="11">
        <v>0</v>
      </c>
      <c r="AU8" s="11">
        <v>0</v>
      </c>
    </row>
    <row r="9" spans="1:47">
      <c r="A9" s="7" t="s">
        <v>5</v>
      </c>
      <c r="B9" s="1"/>
      <c r="C9" s="15">
        <v>0.125</v>
      </c>
      <c r="D9" s="16">
        <v>1</v>
      </c>
      <c r="E9" s="47">
        <v>8.3333333333333329E-2</v>
      </c>
      <c r="F9" s="22">
        <v>0.64102564102564008</v>
      </c>
      <c r="G9" s="47">
        <v>7.6923076923076927E-2</v>
      </c>
      <c r="H9" s="22">
        <v>-3.4188034188034178</v>
      </c>
      <c r="I9" s="47">
        <v>0.1111111111111111</v>
      </c>
      <c r="J9" s="22">
        <v>-22.222222222222221</v>
      </c>
      <c r="K9" s="47">
        <v>0.33333333333333331</v>
      </c>
      <c r="L9" s="22">
        <v>0</v>
      </c>
      <c r="M9" s="47">
        <v>0</v>
      </c>
      <c r="N9" s="22">
        <v>0</v>
      </c>
      <c r="O9" s="47">
        <v>0</v>
      </c>
      <c r="P9" s="22">
        <v>0</v>
      </c>
      <c r="Q9" s="47">
        <v>0</v>
      </c>
      <c r="R9" s="22">
        <v>0</v>
      </c>
      <c r="S9" s="47">
        <v>0</v>
      </c>
      <c r="T9" s="22">
        <f t="shared" si="0"/>
        <v>0</v>
      </c>
      <c r="U9" s="48">
        <v>0</v>
      </c>
      <c r="V9" s="22">
        <f t="shared" si="1"/>
        <v>0</v>
      </c>
      <c r="W9" s="48">
        <v>0</v>
      </c>
      <c r="X9" s="22">
        <f t="shared" si="2"/>
        <v>-0.2</v>
      </c>
      <c r="Y9" s="48">
        <v>0.2</v>
      </c>
      <c r="Z9" s="22">
        <v>20</v>
      </c>
      <c r="AA9" s="47">
        <v>0</v>
      </c>
      <c r="AB9" s="22">
        <v>0</v>
      </c>
      <c r="AC9" s="47">
        <v>0</v>
      </c>
      <c r="AD9" s="22">
        <v>-20</v>
      </c>
      <c r="AE9" s="11">
        <v>0.2</v>
      </c>
      <c r="AF9" s="22">
        <v>20</v>
      </c>
      <c r="AG9" s="11">
        <v>0</v>
      </c>
      <c r="AH9" s="22">
        <v>-35.714285714285715</v>
      </c>
      <c r="AI9" s="11">
        <v>0.35714285714285715</v>
      </c>
      <c r="AJ9" s="22">
        <v>35.714285714285715</v>
      </c>
      <c r="AK9" s="11">
        <v>0</v>
      </c>
      <c r="AL9" s="22">
        <v>3549.2063492063494</v>
      </c>
      <c r="AM9" s="11">
        <v>0.22222222222222221</v>
      </c>
      <c r="AN9" s="22">
        <v>0.13333333333333333</v>
      </c>
      <c r="AO9" s="35">
        <v>9.0909090909090912E-2</v>
      </c>
      <c r="AP9" s="35">
        <v>0.25</v>
      </c>
      <c r="AQ9" s="35">
        <v>0.2</v>
      </c>
      <c r="AR9" s="11">
        <v>0.33333333333333331</v>
      </c>
      <c r="AS9" s="11">
        <v>0.16666666666666666</v>
      </c>
      <c r="AT9" s="11">
        <v>0.21052631578947367</v>
      </c>
      <c r="AU9" s="11">
        <v>0.23529411764705882</v>
      </c>
    </row>
    <row r="10" spans="1:47">
      <c r="A10" s="7" t="s">
        <v>6</v>
      </c>
      <c r="B10" s="1"/>
      <c r="C10" s="15">
        <v>0.125</v>
      </c>
      <c r="D10" s="16">
        <v>1</v>
      </c>
      <c r="E10" s="47">
        <v>8.3333333333333329E-2</v>
      </c>
      <c r="F10" s="22">
        <v>-7.0512820512820529</v>
      </c>
      <c r="G10" s="47">
        <v>0.15384615384615385</v>
      </c>
      <c r="H10" s="22">
        <v>4.2735042735042752</v>
      </c>
      <c r="I10" s="47">
        <v>0.1111111111111111</v>
      </c>
      <c r="J10" s="22">
        <v>-11.111111111111111</v>
      </c>
      <c r="K10" s="47">
        <v>0.22222222222222221</v>
      </c>
      <c r="L10" s="22">
        <v>0</v>
      </c>
      <c r="M10" s="47">
        <v>0</v>
      </c>
      <c r="N10" s="22">
        <v>0</v>
      </c>
      <c r="O10" s="47">
        <v>0</v>
      </c>
      <c r="P10" s="22">
        <v>0</v>
      </c>
      <c r="Q10" s="47">
        <v>0</v>
      </c>
      <c r="R10" s="22">
        <v>0</v>
      </c>
      <c r="S10" s="47">
        <v>0</v>
      </c>
      <c r="T10" s="22">
        <f t="shared" si="0"/>
        <v>0</v>
      </c>
      <c r="U10" s="48">
        <v>0</v>
      </c>
      <c r="V10" s="22">
        <f t="shared" si="1"/>
        <v>0</v>
      </c>
      <c r="W10" s="48">
        <v>0</v>
      </c>
      <c r="X10" s="22">
        <f t="shared" si="2"/>
        <v>-0.2</v>
      </c>
      <c r="Y10" s="48">
        <v>0.2</v>
      </c>
      <c r="Z10" s="22">
        <v>20</v>
      </c>
      <c r="AA10" s="47">
        <v>0</v>
      </c>
      <c r="AB10" s="22">
        <v>0</v>
      </c>
      <c r="AC10" s="47">
        <v>0</v>
      </c>
      <c r="AD10" s="22">
        <v>-10</v>
      </c>
      <c r="AE10" s="11">
        <v>0.1</v>
      </c>
      <c r="AF10" s="22">
        <v>10</v>
      </c>
      <c r="AG10" s="11">
        <v>0</v>
      </c>
      <c r="AH10" s="22">
        <v>-7.1428571428571423</v>
      </c>
      <c r="AI10" s="11">
        <v>7.1428571428571425E-2</v>
      </c>
      <c r="AJ10" s="22">
        <v>7.1428571428571423</v>
      </c>
      <c r="AK10" s="11">
        <v>0</v>
      </c>
      <c r="AL10" s="22">
        <v>714.28571428571422</v>
      </c>
      <c r="AM10" s="11">
        <v>0</v>
      </c>
      <c r="AN10" s="22">
        <v>6.6666666666666666E-2</v>
      </c>
      <c r="AO10" s="35">
        <v>9.0909090909090912E-2</v>
      </c>
      <c r="AP10" s="35">
        <v>0.125</v>
      </c>
      <c r="AQ10" s="35">
        <v>6.6666666666666666E-2</v>
      </c>
      <c r="AR10" s="11">
        <v>0</v>
      </c>
      <c r="AS10" s="11">
        <v>5.2631578947368418E-2</v>
      </c>
      <c r="AT10" s="11">
        <v>0.10526315789473684</v>
      </c>
      <c r="AU10" s="11">
        <v>0</v>
      </c>
    </row>
    <row r="11" spans="1:47">
      <c r="A11" s="7" t="s">
        <v>15</v>
      </c>
      <c r="B11" s="1"/>
      <c r="C11" s="15">
        <v>0.125</v>
      </c>
      <c r="D11" s="16">
        <v>1</v>
      </c>
      <c r="E11" s="47">
        <v>8.3333333333333329E-2</v>
      </c>
      <c r="F11" s="22">
        <v>0.64102564102564008</v>
      </c>
      <c r="G11" s="47">
        <v>7.6923076923076927E-2</v>
      </c>
      <c r="H11" s="22">
        <v>7.6923076923076925</v>
      </c>
      <c r="I11" s="47">
        <v>0</v>
      </c>
      <c r="J11" s="22">
        <v>0</v>
      </c>
      <c r="K11" s="47">
        <v>0</v>
      </c>
      <c r="L11" s="22">
        <v>0</v>
      </c>
      <c r="M11" s="47">
        <v>0</v>
      </c>
      <c r="N11" s="22">
        <v>0</v>
      </c>
      <c r="O11" s="47">
        <v>0</v>
      </c>
      <c r="P11" s="22">
        <v>0</v>
      </c>
      <c r="Q11" s="47">
        <v>0</v>
      </c>
      <c r="R11" s="22">
        <v>0</v>
      </c>
      <c r="S11" s="47">
        <v>0</v>
      </c>
      <c r="T11" s="22">
        <f t="shared" si="0"/>
        <v>0</v>
      </c>
      <c r="U11" s="48">
        <v>0</v>
      </c>
      <c r="V11" s="22">
        <f t="shared" si="1"/>
        <v>0</v>
      </c>
      <c r="W11" s="48">
        <v>0</v>
      </c>
      <c r="X11" s="22">
        <f t="shared" si="2"/>
        <v>0</v>
      </c>
      <c r="Y11" s="48">
        <v>0</v>
      </c>
      <c r="Z11" s="22">
        <v>0</v>
      </c>
      <c r="AA11" s="47">
        <v>0</v>
      </c>
      <c r="AB11" s="22">
        <v>0</v>
      </c>
      <c r="AC11" s="47">
        <v>0</v>
      </c>
      <c r="AD11" s="22">
        <v>0</v>
      </c>
      <c r="AE11" s="11">
        <v>0</v>
      </c>
      <c r="AF11" s="22">
        <v>0</v>
      </c>
      <c r="AG11" s="11">
        <v>0</v>
      </c>
      <c r="AH11" s="22">
        <v>0</v>
      </c>
      <c r="AI11" s="11">
        <v>0</v>
      </c>
      <c r="AJ11" s="22">
        <v>0</v>
      </c>
      <c r="AK11" s="11">
        <v>0</v>
      </c>
      <c r="AL11" s="22">
        <v>0</v>
      </c>
      <c r="AM11" s="11">
        <v>0</v>
      </c>
      <c r="AN11" s="22">
        <v>0.13333333333333333</v>
      </c>
      <c r="AO11" s="35">
        <v>9.0909090909090912E-2</v>
      </c>
      <c r="AP11" s="35">
        <v>0.125</v>
      </c>
      <c r="AQ11" s="35">
        <v>0.13333333333333333</v>
      </c>
      <c r="AR11" s="11">
        <v>0.16666666666666666</v>
      </c>
      <c r="AS11" s="11">
        <v>0.10526315789473684</v>
      </c>
      <c r="AT11" s="11">
        <v>0.15789473684210525</v>
      </c>
      <c r="AU11" s="11">
        <v>0.11764705882352941</v>
      </c>
    </row>
    <row r="12" spans="1:47">
      <c r="A12" s="1" t="s">
        <v>18</v>
      </c>
      <c r="B12" s="1"/>
      <c r="C12" s="15">
        <v>0.25</v>
      </c>
      <c r="D12" s="16">
        <v>2</v>
      </c>
      <c r="E12" s="47">
        <v>0.16666666666666666</v>
      </c>
      <c r="F12" s="22">
        <v>16.666666666666664</v>
      </c>
      <c r="G12" s="47">
        <v>0</v>
      </c>
      <c r="H12" s="22">
        <v>0</v>
      </c>
      <c r="I12" s="47">
        <v>0</v>
      </c>
      <c r="J12" s="22">
        <v>-11.111111111111111</v>
      </c>
      <c r="K12" s="47">
        <v>0.1111111111111111</v>
      </c>
      <c r="L12" s="22">
        <v>0</v>
      </c>
      <c r="M12" s="47">
        <v>0</v>
      </c>
      <c r="N12" s="22">
        <v>0</v>
      </c>
      <c r="O12" s="47">
        <v>0</v>
      </c>
      <c r="P12" s="22">
        <v>0</v>
      </c>
      <c r="Q12" s="47">
        <v>0</v>
      </c>
      <c r="R12" s="22">
        <v>0</v>
      </c>
      <c r="S12" s="47">
        <v>0</v>
      </c>
      <c r="T12" s="22">
        <f t="shared" si="0"/>
        <v>0</v>
      </c>
      <c r="U12" s="48">
        <v>0</v>
      </c>
      <c r="V12" s="22">
        <f t="shared" si="1"/>
        <v>0</v>
      </c>
      <c r="W12" s="48">
        <v>0</v>
      </c>
      <c r="X12" s="22">
        <f t="shared" si="2"/>
        <v>0</v>
      </c>
      <c r="Y12" s="48">
        <v>0</v>
      </c>
      <c r="Z12" s="22">
        <v>0</v>
      </c>
      <c r="AA12" s="47">
        <v>0</v>
      </c>
      <c r="AB12" s="22">
        <v>0</v>
      </c>
      <c r="AC12" s="47">
        <v>0</v>
      </c>
      <c r="AD12" s="22">
        <v>0</v>
      </c>
      <c r="AE12" s="11">
        <v>0</v>
      </c>
      <c r="AF12" s="22">
        <v>0</v>
      </c>
      <c r="AG12" s="11">
        <v>0</v>
      </c>
      <c r="AH12" s="22">
        <v>-7.1428571428571423</v>
      </c>
      <c r="AI12" s="11">
        <v>7.1428571428571425E-2</v>
      </c>
      <c r="AJ12" s="22">
        <v>7.1428571428571423</v>
      </c>
      <c r="AK12" s="11">
        <v>0</v>
      </c>
      <c r="AL12" s="22">
        <v>714.28571428571422</v>
      </c>
      <c r="AM12" s="11">
        <v>0</v>
      </c>
      <c r="AN12" s="22">
        <v>6.6666666666666666E-2</v>
      </c>
      <c r="AO12" s="35">
        <v>9.0909090909090912E-2</v>
      </c>
      <c r="AP12" s="35">
        <v>6.25E-2</v>
      </c>
      <c r="AQ12" s="35">
        <v>6.6666666666666666E-2</v>
      </c>
      <c r="AR12" s="11">
        <v>0.16666666666666666</v>
      </c>
      <c r="AS12" s="11">
        <v>0.10526315789473684</v>
      </c>
      <c r="AT12" s="11">
        <v>0.15789473684210525</v>
      </c>
      <c r="AU12" s="11"/>
    </row>
    <row r="13" spans="1:47">
      <c r="A13" s="1" t="s">
        <v>40</v>
      </c>
      <c r="B13" s="1"/>
      <c r="C13" s="15">
        <v>0.125</v>
      </c>
      <c r="D13" s="16">
        <v>1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47"/>
      <c r="P13" s="16"/>
      <c r="Q13" s="47"/>
      <c r="R13" s="16"/>
      <c r="S13" s="47"/>
      <c r="T13" s="16"/>
      <c r="U13" s="47"/>
      <c r="V13" s="16"/>
      <c r="W13" s="47"/>
      <c r="X13" s="16"/>
      <c r="Y13" s="47"/>
      <c r="Z13" s="16"/>
      <c r="AA13" s="47"/>
      <c r="AB13" s="22"/>
      <c r="AC13" s="47"/>
      <c r="AD13" s="22"/>
      <c r="AE13" s="11"/>
      <c r="AF13" s="22"/>
      <c r="AG13" s="11"/>
      <c r="AH13" s="22"/>
      <c r="AI13" s="11"/>
      <c r="AJ13" s="22"/>
      <c r="AK13" s="11"/>
      <c r="AL13" s="22"/>
      <c r="AM13" s="11"/>
      <c r="AN13" s="22"/>
      <c r="AO13" s="35"/>
      <c r="AP13" s="35"/>
      <c r="AQ13" s="35"/>
      <c r="AR13" s="11"/>
      <c r="AS13" s="11"/>
      <c r="AT13" s="11"/>
      <c r="AU13" s="11"/>
    </row>
    <row r="14" spans="1:47">
      <c r="A14" s="61"/>
      <c r="B14" s="61"/>
      <c r="C14" s="13"/>
      <c r="D14" s="1">
        <v>12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61"/>
      <c r="AB14" s="1"/>
      <c r="AC14" s="1"/>
      <c r="AD14" s="1"/>
      <c r="AE14" s="1"/>
      <c r="AF14" s="1"/>
      <c r="AG14" s="1"/>
      <c r="AH14" s="1"/>
      <c r="AI14" s="1"/>
      <c r="AJ14" s="1"/>
      <c r="AO14"/>
      <c r="AQ14" s="30"/>
      <c r="AR14" s="12"/>
    </row>
    <row r="15" spans="1:47">
      <c r="A15" s="80" t="s">
        <v>55</v>
      </c>
      <c r="B15" s="61"/>
      <c r="C15" s="8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1"/>
      <c r="AC15" s="1"/>
      <c r="AD15" s="1"/>
      <c r="AE15" s="1"/>
      <c r="AF15" s="1"/>
      <c r="AG15" s="1"/>
      <c r="AH15" s="1"/>
      <c r="AI15" s="1"/>
      <c r="AJ15" s="1"/>
      <c r="AO15"/>
      <c r="AQ15" s="30"/>
      <c r="AR15" s="12"/>
    </row>
    <row r="16" spans="1:47">
      <c r="A16" s="80" t="s">
        <v>56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1"/>
      <c r="AC16" s="1"/>
      <c r="AD16" s="1"/>
      <c r="AE16" s="1"/>
      <c r="AF16" s="1"/>
      <c r="AG16" s="1"/>
      <c r="AH16" s="1"/>
    </row>
    <row r="17" spans="1:41">
      <c r="A17" s="61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31"/>
    </row>
    <row r="18" spans="1:41">
      <c r="A18" s="61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31"/>
    </row>
    <row r="19" spans="1:41">
      <c r="A19" s="61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31"/>
    </row>
    <row r="20" spans="1:41">
      <c r="A20" s="61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31"/>
    </row>
    <row r="21" spans="1:41">
      <c r="A21" s="61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31"/>
    </row>
    <row r="22" spans="1:4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31"/>
    </row>
    <row r="23" spans="1:4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31"/>
    </row>
    <row r="24" spans="1:4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31"/>
    </row>
    <row r="25" spans="1:4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31"/>
    </row>
    <row r="26" spans="1:4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31"/>
    </row>
    <row r="27" spans="1:4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31"/>
    </row>
    <row r="28" spans="1:4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31"/>
    </row>
    <row r="29" spans="1:4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31"/>
    </row>
    <row r="30" spans="1:4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31"/>
    </row>
    <row r="31" spans="1:41" ht="7.5" customHeigh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I31" s="1"/>
      <c r="AJ31" s="1"/>
      <c r="AK31" s="1"/>
      <c r="AL31" s="1"/>
      <c r="AM31" s="1"/>
      <c r="AN31" s="1"/>
      <c r="AO31" s="31"/>
    </row>
    <row r="32" spans="1:41">
      <c r="A32" s="61"/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9"/>
      <c r="AC32" s="9"/>
      <c r="AD32" s="9"/>
      <c r="AE32" s="9"/>
      <c r="AF32" s="9"/>
      <c r="AG32" s="9"/>
      <c r="AH32" s="9"/>
      <c r="AI32" s="1"/>
      <c r="AJ32" s="1"/>
      <c r="AK32" s="1"/>
      <c r="AL32" s="1"/>
      <c r="AM32" s="1"/>
      <c r="AN32" s="1"/>
      <c r="AO32" s="31"/>
    </row>
    <row r="33" spans="1:41">
      <c r="A33" s="61" t="s">
        <v>57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31"/>
    </row>
    <row r="34" spans="1:41">
      <c r="A34" s="61" t="s">
        <v>60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31"/>
    </row>
    <row r="35" spans="1:4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31"/>
    </row>
    <row r="36" spans="1:4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31"/>
    </row>
    <row r="37" spans="1:4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31"/>
    </row>
    <row r="38" spans="1:41" ht="7.5" customHeight="1">
      <c r="A38" s="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1"/>
      <c r="AJ38" s="1"/>
      <c r="AK38" s="1"/>
      <c r="AL38" s="1"/>
      <c r="AM38" s="1"/>
      <c r="AN38" s="1"/>
      <c r="AO38" s="31"/>
    </row>
  </sheetData>
  <pageMargins left="0.7" right="0.7" top="0.75" bottom="0.75" header="0.3" footer="0.3"/>
  <pageSetup scale="90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031D-416C-41AA-AC4C-26ECBE8FA5AA}">
  <dimension ref="A1:G36"/>
  <sheetViews>
    <sheetView showGridLines="0" tabSelected="1" zoomScale="70" zoomScaleNormal="70" workbookViewId="0">
      <selection activeCell="N39" sqref="N39"/>
    </sheetView>
  </sheetViews>
  <sheetFormatPr baseColWidth="10" defaultColWidth="11.42578125" defaultRowHeight="14.25"/>
  <cols>
    <col min="1" max="16384" width="11.42578125" style="56"/>
  </cols>
  <sheetData>
    <row r="1" spans="1:7">
      <c r="A1" s="55"/>
      <c r="B1" s="75" t="s">
        <v>45</v>
      </c>
      <c r="C1" s="75"/>
      <c r="D1" s="75"/>
    </row>
    <row r="2" spans="1:7" ht="15" thickBot="1">
      <c r="A2" s="55"/>
      <c r="B2" s="76"/>
      <c r="C2" s="76"/>
      <c r="D2" s="76"/>
    </row>
    <row r="3" spans="1:7" ht="15" thickBot="1">
      <c r="A3" s="57"/>
      <c r="B3" s="58" t="s">
        <v>46</v>
      </c>
      <c r="C3" s="58" t="s">
        <v>47</v>
      </c>
      <c r="D3" s="58" t="s">
        <v>48</v>
      </c>
    </row>
    <row r="4" spans="1:7">
      <c r="A4" s="59">
        <v>42064</v>
      </c>
      <c r="B4" s="56">
        <v>0</v>
      </c>
      <c r="C4" s="56">
        <v>3</v>
      </c>
      <c r="D4" s="56">
        <v>4</v>
      </c>
      <c r="G4" s="56">
        <f>SUM(B4:D4)</f>
        <v>7</v>
      </c>
    </row>
    <row r="5" spans="1:7">
      <c r="A5" s="59">
        <v>42156</v>
      </c>
      <c r="B5" s="56">
        <v>0</v>
      </c>
      <c r="C5" s="56">
        <v>1</v>
      </c>
      <c r="D5" s="56">
        <v>6</v>
      </c>
      <c r="G5" s="56">
        <f t="shared" ref="G5:G35" si="0">SUM(B5:D5)</f>
        <v>7</v>
      </c>
    </row>
    <row r="6" spans="1:7">
      <c r="A6" s="59">
        <v>42248</v>
      </c>
      <c r="B6" s="56">
        <v>0</v>
      </c>
      <c r="C6" s="56">
        <v>4</v>
      </c>
      <c r="D6" s="56">
        <v>3</v>
      </c>
      <c r="G6" s="56">
        <f t="shared" si="0"/>
        <v>7</v>
      </c>
    </row>
    <row r="7" spans="1:7">
      <c r="A7" s="59">
        <v>42339</v>
      </c>
      <c r="B7" s="56">
        <v>2</v>
      </c>
      <c r="C7" s="56">
        <v>3</v>
      </c>
      <c r="D7" s="56">
        <v>2</v>
      </c>
      <c r="G7" s="56">
        <f t="shared" si="0"/>
        <v>7</v>
      </c>
    </row>
    <row r="8" spans="1:7">
      <c r="A8" s="59">
        <v>42430</v>
      </c>
      <c r="B8" s="56">
        <v>0</v>
      </c>
      <c r="C8" s="56">
        <v>5</v>
      </c>
      <c r="D8" s="56">
        <v>2</v>
      </c>
      <c r="G8" s="56">
        <f t="shared" si="0"/>
        <v>7</v>
      </c>
    </row>
    <row r="9" spans="1:7">
      <c r="A9" s="59">
        <v>42522</v>
      </c>
      <c r="B9" s="56">
        <v>0</v>
      </c>
      <c r="C9" s="56">
        <v>4</v>
      </c>
      <c r="D9" s="56">
        <v>3</v>
      </c>
      <c r="G9" s="56">
        <f t="shared" si="0"/>
        <v>7</v>
      </c>
    </row>
    <row r="10" spans="1:7">
      <c r="A10" s="59">
        <v>42614</v>
      </c>
      <c r="B10" s="56">
        <v>0</v>
      </c>
      <c r="C10" s="56">
        <v>4</v>
      </c>
      <c r="D10" s="56">
        <v>3</v>
      </c>
      <c r="G10" s="56">
        <f t="shared" si="0"/>
        <v>7</v>
      </c>
    </row>
    <row r="11" spans="1:7">
      <c r="A11" s="59">
        <v>42705</v>
      </c>
      <c r="B11" s="56">
        <v>0</v>
      </c>
      <c r="C11" s="56">
        <v>6</v>
      </c>
      <c r="D11" s="56">
        <v>1</v>
      </c>
      <c r="G11" s="56">
        <f t="shared" si="0"/>
        <v>7</v>
      </c>
    </row>
    <row r="12" spans="1:7">
      <c r="A12" s="59">
        <v>42795</v>
      </c>
      <c r="B12" s="56">
        <v>0</v>
      </c>
      <c r="C12" s="56">
        <v>3</v>
      </c>
      <c r="D12" s="56">
        <v>4</v>
      </c>
      <c r="G12" s="56">
        <f t="shared" si="0"/>
        <v>7</v>
      </c>
    </row>
    <row r="13" spans="1:7">
      <c r="A13" s="59">
        <v>42887</v>
      </c>
      <c r="B13" s="56">
        <v>0</v>
      </c>
      <c r="C13" s="56">
        <v>3</v>
      </c>
      <c r="D13" s="56">
        <v>4</v>
      </c>
      <c r="G13" s="56">
        <f t="shared" si="0"/>
        <v>7</v>
      </c>
    </row>
    <row r="14" spans="1:7">
      <c r="A14" s="59">
        <v>42979</v>
      </c>
      <c r="B14" s="56">
        <v>0</v>
      </c>
      <c r="C14" s="56">
        <v>3</v>
      </c>
      <c r="D14" s="56">
        <v>4</v>
      </c>
      <c r="G14" s="56">
        <f t="shared" si="0"/>
        <v>7</v>
      </c>
    </row>
    <row r="15" spans="1:7">
      <c r="A15" s="59">
        <v>43070</v>
      </c>
      <c r="B15" s="60">
        <v>0</v>
      </c>
      <c r="C15" s="60">
        <v>5</v>
      </c>
      <c r="D15" s="60">
        <v>2</v>
      </c>
      <c r="G15" s="56">
        <f t="shared" si="0"/>
        <v>7</v>
      </c>
    </row>
    <row r="16" spans="1:7">
      <c r="A16" s="59">
        <v>43160</v>
      </c>
      <c r="B16" s="60">
        <v>0</v>
      </c>
      <c r="C16" s="60">
        <v>5</v>
      </c>
      <c r="D16" s="60">
        <v>2</v>
      </c>
      <c r="G16" s="56">
        <f t="shared" si="0"/>
        <v>7</v>
      </c>
    </row>
    <row r="17" spans="1:7">
      <c r="A17" s="59">
        <v>43252</v>
      </c>
      <c r="B17" s="60">
        <v>0</v>
      </c>
      <c r="C17" s="60">
        <v>5</v>
      </c>
      <c r="D17" s="60">
        <v>2</v>
      </c>
      <c r="G17" s="56">
        <f t="shared" si="0"/>
        <v>7</v>
      </c>
    </row>
    <row r="18" spans="1:7">
      <c r="A18" s="59">
        <v>43344</v>
      </c>
      <c r="B18" s="60">
        <v>0</v>
      </c>
      <c r="C18" s="60">
        <v>6</v>
      </c>
      <c r="D18" s="60">
        <v>1</v>
      </c>
      <c r="G18" s="56">
        <f t="shared" si="0"/>
        <v>7</v>
      </c>
    </row>
    <row r="19" spans="1:7">
      <c r="A19" s="59">
        <v>43435</v>
      </c>
      <c r="B19" s="60">
        <v>0</v>
      </c>
      <c r="C19" s="60">
        <v>7</v>
      </c>
      <c r="D19" s="60">
        <v>0</v>
      </c>
      <c r="G19" s="56">
        <f t="shared" si="0"/>
        <v>7</v>
      </c>
    </row>
    <row r="20" spans="1:7">
      <c r="A20" s="59">
        <v>43525</v>
      </c>
      <c r="B20" s="60">
        <v>0</v>
      </c>
      <c r="C20" s="60">
        <v>4</v>
      </c>
      <c r="D20" s="60">
        <v>3</v>
      </c>
      <c r="G20" s="56">
        <f t="shared" si="0"/>
        <v>7</v>
      </c>
    </row>
    <row r="21" spans="1:7">
      <c r="A21" s="59">
        <v>43617</v>
      </c>
      <c r="B21" s="60">
        <v>0</v>
      </c>
      <c r="C21" s="60">
        <v>3</v>
      </c>
      <c r="D21" s="60">
        <v>5</v>
      </c>
      <c r="G21" s="56">
        <f t="shared" si="0"/>
        <v>8</v>
      </c>
    </row>
    <row r="22" spans="1:7">
      <c r="A22" s="59">
        <v>43709</v>
      </c>
      <c r="B22" s="60">
        <v>0</v>
      </c>
      <c r="C22" s="60">
        <v>7</v>
      </c>
      <c r="D22" s="60">
        <v>1</v>
      </c>
      <c r="G22" s="56">
        <f t="shared" si="0"/>
        <v>8</v>
      </c>
    </row>
    <row r="23" spans="1:7">
      <c r="A23" s="59">
        <v>43800</v>
      </c>
      <c r="B23" s="60">
        <v>0</v>
      </c>
      <c r="C23" s="60">
        <v>6</v>
      </c>
      <c r="D23" s="60">
        <v>2</v>
      </c>
      <c r="G23" s="56">
        <f t="shared" si="0"/>
        <v>8</v>
      </c>
    </row>
    <row r="24" spans="1:7">
      <c r="A24" s="59">
        <v>43891</v>
      </c>
      <c r="B24" s="60">
        <v>2</v>
      </c>
      <c r="C24" s="60">
        <v>5</v>
      </c>
      <c r="D24" s="60">
        <v>1</v>
      </c>
      <c r="G24" s="56">
        <f t="shared" si="0"/>
        <v>8</v>
      </c>
    </row>
    <row r="25" spans="1:7">
      <c r="A25" s="59">
        <v>43983</v>
      </c>
      <c r="B25" s="60">
        <v>0</v>
      </c>
      <c r="C25" s="60">
        <v>3</v>
      </c>
      <c r="D25" s="60">
        <v>5</v>
      </c>
      <c r="G25" s="56">
        <f t="shared" si="0"/>
        <v>8</v>
      </c>
    </row>
    <row r="26" spans="1:7">
      <c r="A26" s="59">
        <v>44075</v>
      </c>
      <c r="B26" s="60">
        <v>0</v>
      </c>
      <c r="C26" s="60">
        <v>2</v>
      </c>
      <c r="D26" s="60">
        <v>6</v>
      </c>
      <c r="G26" s="56">
        <f t="shared" si="0"/>
        <v>8</v>
      </c>
    </row>
    <row r="27" spans="1:7">
      <c r="A27" s="59">
        <v>44166</v>
      </c>
      <c r="B27" s="60">
        <v>0</v>
      </c>
      <c r="C27" s="60">
        <v>2</v>
      </c>
      <c r="D27" s="60">
        <v>6</v>
      </c>
      <c r="G27" s="56">
        <f t="shared" si="0"/>
        <v>8</v>
      </c>
    </row>
    <row r="28" spans="1:7">
      <c r="A28" s="59">
        <v>44256</v>
      </c>
      <c r="B28" s="60">
        <v>0</v>
      </c>
      <c r="C28" s="60">
        <v>4</v>
      </c>
      <c r="D28" s="60">
        <v>4</v>
      </c>
      <c r="G28" s="56">
        <f t="shared" si="0"/>
        <v>8</v>
      </c>
    </row>
    <row r="29" spans="1:7">
      <c r="A29" s="59">
        <v>44348</v>
      </c>
      <c r="B29" s="60">
        <v>1</v>
      </c>
      <c r="C29" s="60">
        <v>3</v>
      </c>
      <c r="D29" s="60">
        <v>4</v>
      </c>
      <c r="G29" s="56">
        <f t="shared" si="0"/>
        <v>8</v>
      </c>
    </row>
    <row r="30" spans="1:7">
      <c r="A30" s="59">
        <v>44440</v>
      </c>
      <c r="B30" s="60">
        <v>0</v>
      </c>
      <c r="C30" s="60">
        <v>5</v>
      </c>
      <c r="D30" s="60">
        <v>3</v>
      </c>
      <c r="G30" s="56">
        <f t="shared" si="0"/>
        <v>8</v>
      </c>
    </row>
    <row r="31" spans="1:7">
      <c r="A31" s="59">
        <v>44531</v>
      </c>
      <c r="B31" s="60">
        <v>0</v>
      </c>
      <c r="C31" s="60">
        <v>6</v>
      </c>
      <c r="D31" s="60">
        <v>2</v>
      </c>
      <c r="G31" s="56">
        <f t="shared" si="0"/>
        <v>8</v>
      </c>
    </row>
    <row r="32" spans="1:7">
      <c r="A32" s="59">
        <v>44621</v>
      </c>
      <c r="B32" s="60">
        <v>0</v>
      </c>
      <c r="C32" s="60">
        <v>4</v>
      </c>
      <c r="D32" s="60">
        <v>4</v>
      </c>
      <c r="G32" s="56">
        <f t="shared" si="0"/>
        <v>8</v>
      </c>
    </row>
    <row r="33" spans="1:7">
      <c r="A33" s="59">
        <v>44713</v>
      </c>
      <c r="B33" s="56">
        <v>2</v>
      </c>
      <c r="C33" s="56">
        <v>4</v>
      </c>
      <c r="D33" s="56">
        <v>2</v>
      </c>
      <c r="G33" s="56">
        <f t="shared" si="0"/>
        <v>8</v>
      </c>
    </row>
    <row r="34" spans="1:7">
      <c r="A34" s="59">
        <v>44805</v>
      </c>
      <c r="B34" s="56">
        <v>0</v>
      </c>
      <c r="C34" s="56">
        <v>7</v>
      </c>
      <c r="D34" s="56">
        <v>1</v>
      </c>
      <c r="G34" s="56">
        <f t="shared" si="0"/>
        <v>8</v>
      </c>
    </row>
    <row r="35" spans="1:7">
      <c r="A35" s="59">
        <v>44896</v>
      </c>
      <c r="B35" s="56">
        <v>1</v>
      </c>
      <c r="C35" s="56">
        <v>6</v>
      </c>
      <c r="D35" s="56">
        <v>1</v>
      </c>
      <c r="G35" s="56">
        <f t="shared" si="0"/>
        <v>8</v>
      </c>
    </row>
    <row r="36" spans="1:7">
      <c r="A36" s="59">
        <v>44986</v>
      </c>
      <c r="B36" s="56">
        <v>0</v>
      </c>
      <c r="C36" s="56">
        <v>6</v>
      </c>
      <c r="D36" s="56">
        <v>2</v>
      </c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Graficos 1 y 2</vt:lpstr>
      <vt:lpstr>Gráfico 3</vt:lpstr>
      <vt:lpstr>Cuadro 1</vt:lpstr>
      <vt:lpstr>G4.A</vt:lpstr>
      <vt:lpstr>G4.B</vt:lpstr>
      <vt:lpstr>G5</vt:lpstr>
      <vt:lpstr>G4.A!Área_de_impresión</vt:lpstr>
      <vt:lpstr>G4.B!Área_de_impresión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Andrés Camilo</cp:lastModifiedBy>
  <dcterms:created xsi:type="dcterms:W3CDTF">2014-11-28T17:39:36Z</dcterms:created>
  <dcterms:modified xsi:type="dcterms:W3CDTF">2023-05-01T20:12:24Z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d7faaadc-1a6d-4614-bb5b-a314f37e002a_Enabled">
    <vt:lpwstr>true</vt:lpwstr>
  </property>
  <property fmtid="{D5CDD505-2E9C-101B-9397-08002B2CF9AE}" pid="5" name="MSIP_Label_d7faaadc-1a6d-4614-bb5b-a314f37e002a_SetDate">
    <vt:lpwstr>2022-10-28T12:56:15Z</vt:lpwstr>
  </property>
  <property fmtid="{D5CDD505-2E9C-101B-9397-08002B2CF9AE}" pid="6" name="MSIP_Label_d7faaadc-1a6d-4614-bb5b-a314f37e002a_Method">
    <vt:lpwstr>Standard</vt:lpwstr>
  </property>
  <property fmtid="{D5CDD505-2E9C-101B-9397-08002B2CF9AE}" pid="7" name="MSIP_Label_d7faaadc-1a6d-4614-bb5b-a314f37e002a_Name">
    <vt:lpwstr>Documento en construcción</vt:lpwstr>
  </property>
  <property fmtid="{D5CDD505-2E9C-101B-9397-08002B2CF9AE}" pid="8" name="MSIP_Label_d7faaadc-1a6d-4614-bb5b-a314f37e002a_SiteId">
    <vt:lpwstr>2ff255e1-ae00-44bc-9787-fa8f8061bf68</vt:lpwstr>
  </property>
  <property fmtid="{D5CDD505-2E9C-101B-9397-08002B2CF9AE}" pid="9" name="MSIP_Label_d7faaadc-1a6d-4614-bb5b-a314f37e002a_ActionId">
    <vt:lpwstr>cce18fdc-4908-40a0-a086-960f3a37ab89</vt:lpwstr>
  </property>
  <property fmtid="{D5CDD505-2E9C-101B-9397-08002B2CF9AE}" pid="10" name="MSIP_Label_d7faaadc-1a6d-4614-bb5b-a314f37e002a_ContentBits">
    <vt:lpwstr>0</vt:lpwstr>
  </property>
</Properties>
</file>