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OFIMAT4\sgmr\DEFI\ENCUESTA CREDITO\Reporte 202003\Historicos\"/>
    </mc:Choice>
  </mc:AlternateContent>
  <xr:revisionPtr revIDLastSave="0" documentId="13_ncr:1_{6CE20C96-8CF7-43AC-B69E-92BD2EE1298C}" xr6:coauthVersionLast="45" xr6:coauthVersionMax="45" xr10:uidLastSave="{00000000-0000-0000-0000-000000000000}"/>
  <bookViews>
    <workbookView xWindow="-120" yWindow="-120" windowWidth="29040" windowHeight="16440" activeTab="3"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7" sheetId="32" r:id="rId31"/>
    <sheet name="P26" sheetId="31"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<sst xmlns="http://schemas.openxmlformats.org/spreadsheetml/2006/main" count="2575" uniqueCount="447">
  <si>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</si>
  <si>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</si>
  <si>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</si>
  <si>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</si>
  <si>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</si>
  <si>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</si>
  <si>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</si>
  <si>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</si>
  <si>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</si>
  <si>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</si>
  <si>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</si>
  <si>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</si>
  <si>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</si>
  <si>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</si>
  <si>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</si>
  <si>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</si>
  <si>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</si>
  <si>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</si>
  <si>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</si>
  <si>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</si>
  <si>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</si>
  <si>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</si>
  <si>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</si>
  <si>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</si>
  <si>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</si>
  <si>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</si>
  <si>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</si>
  <si>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</si>
  <si>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</si>
  <si>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</si>
  <si>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</si>
  <si>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</si>
  <si>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</si>
  <si>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</si>
  <si>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</si>
  <si>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</si>
  <si>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</si>
  <si>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</si>
  <si>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</si>
  <si>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</si>
  <si>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</si>
  <si>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</si>
  <si>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</si>
  <si>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</si>
  <si>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</si>
  <si>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</si>
  <si>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</si>
  <si>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</si>
  <si>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</si>
  <si>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</si>
  <si>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</si>
  <si>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</si>
  <si>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</si>
  <si>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</si>
  <si>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</si>
  <si>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</si>
  <si>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</si>
  <si>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</si>
  <si>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</si>
  <si>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</si>
  <si>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</si>
  <si>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</si>
  <si>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</si>
  <si>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</si>
  <si>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</si>
  <si>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</si>
  <si>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</si>
  <si>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</si>
  <si>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</si>
  <si>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</si>
  <si>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</si>
  <si>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</si>
  <si>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</si>
  <si>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</si>
  <si>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</si>
  <si>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</si>
  <si>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</si>
  <si>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</si>
  <si>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</si>
  <si>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</si>
  <si>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</si>
  <si>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</si>
  <si>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</si>
  <si>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</si>
  <si>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</si>
  <si>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</si>
  <si>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</si>
  <si>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</si>
  <si>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</si>
  <si>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</si>
  <si>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</si>
  <si>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</si>
  <si>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</si>
  <si>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</si>
  <si>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</si>
  <si>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</si>
  <si>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</si>
  <si>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</si>
  <si>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</si>
  <si>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</si>
  <si>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</si>
  <si>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</si>
  <si>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</si>
  <si>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</si>
  <si>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</si>
  <si>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</si>
  <si>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</si>
  <si>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</si>
  <si>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</si>
  <si>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</si>
  <si>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</si>
  <si>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</si>
  <si>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</si>
  <si>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</si>
  <si>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</si>
  <si>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</si>
  <si>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</si>
  <si>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</si>
  <si>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</si>
  <si>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</si>
  <si>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</si>
  <si>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</si>
  <si>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</si>
  <si>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</si>
  <si>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</si>
  <si>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</si>
  <si>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</si>
  <si>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</si>
  <si>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</si>
  <si>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</si>
  <si>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</si>
  <si>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</si>
  <si>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</si>
  <si>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</si>
  <si>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</si>
  <si>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</si>
  <si>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</si>
  <si>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</si>
  <si>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</si>
  <si>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</si>
  <si>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</si>
  <si>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</si>
  <si>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</si>
  <si>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</si>
  <si>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</si>
  <si>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</si>
  <si>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</si>
  <si>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</si>
  <si>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</si>
  <si>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</si>
  <si>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</si>
  <si>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</si>
  <si>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</si>
  <si>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</si>
  <si>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</si>
  <si>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</si>
  <si>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</si>
  <si>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</si>
  <si>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</si>
  <si>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</si>
  <si>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</si>
  <si>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</si>
  <si>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</si>
  <si>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</si>
  <si>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</si>
  <si>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</si>
  <si>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</si>
  <si>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</si>
  <si>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</si>
  <si>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</si>
  <si>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</si>
  <si>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</si>
  <si>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</si>
  <si>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</si>
  <si>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</si>
  <si>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</si>
  <si>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</si>
  <si>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</si>
  <si>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</si>
  <si>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</si>
  <si>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</si>
  <si>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</si>
  <si>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</si>
  <si>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</si>
  <si>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</si>
  <si>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</si>
  <si>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</si>
  <si>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</si>
  <si>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</si>
  <si>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</si>
  <si>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</si>
  <si>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</si>
  <si>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</si>
  <si>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</si>
  <si>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</si>
  <si>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</si>
  <si>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</si>
  <si>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</si>
  <si>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</si>
  <si>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</si>
  <si>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</si>
  <si>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</si>
  <si>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</si>
  <si>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</si>
  <si>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</si>
  <si>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</si>
  <si>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</si>
  <si>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</si>
  <si>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</si>
  <si>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</si>
  <si>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</si>
  <si>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</si>
  <si>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</si>
  <si>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</si>
  <si>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</si>
  <si>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</si>
  <si>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</si>
  <si>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</si>
  <si>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</si>
  <si>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</si>
  <si>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</si>
  <si>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</si>
  <si>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</si>
  <si>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</si>
  <si>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</si>
  <si>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</si>
  <si>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</si>
  <si>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</si>
  <si>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</si>
  <si>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</si>
  <si>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</si>
  <si>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</si>
  <si>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</si>
  <si>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</si>
  <si>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</si>
  <si>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</si>
  <si>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</si>
  <si>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</si>
  <si>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</si>
  <si>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</si>
  <si>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</si>
  <si>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</si>
  <si>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</si>
  <si>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</si>
  <si>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</si>
  <si>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</si>
  <si>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</si>
  <si>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</si>
  <si>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</si>
  <si>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</si>
  <si>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</si>
  <si>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</si>
  <si>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</si>
  <si>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</si>
  <si>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</si>
  <si>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</si>
  <si>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</si>
  <si>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</si>
  <si>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</si>
  <si>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</si>
  <si>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</si>
  <si>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</si>
  <si>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</si>
  <si>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</si>
  <si>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</si>
  <si>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</si>
  <si>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</si>
  <si>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</si>
  <si>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</si>
  <si>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</si>
  <si>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</si>
  <si>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</si>
  <si>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</si>
  <si>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</si>
  <si>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</si>
  <si>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</si>
  <si>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</si>
  <si>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</si>
  <si>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</si>
  <si>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</si>
  <si>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</si>
  <si>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</si>
  <si>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</si>
  <si>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</si>
  <si>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</si>
  <si>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</si>
  <si>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</si>
  <si>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</si>
  <si>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</si>
  <si>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</si>
  <si>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</si>
  <si>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</si>
  <si>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</si>
  <si>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</si>
  <si>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</si>
  <si>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</si>
  <si>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</si>
  <si>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</si>
  <si>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</si>
  <si>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</si>
  <si>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</si>
  <si>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</si>
  <si>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</si>
  <si>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</si>
  <si>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</si>
  <si>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</si>
  <si>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</si>
  <si>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</si>
  <si>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</si>
  <si>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</si>
  <si>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</si>
  <si>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</si>
  <si>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</si>
  <si>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</si>
  <si>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</si>
  <si>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</si>
  <si>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</si>
  <si>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</si>
  <si>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</si>
  <si>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</si>
  <si>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</si>
  <si>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</si>
  <si>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</si>
  <si>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</si>
  <si>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</si>
  <si>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</si>
  <si>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</si>
  <si>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</si>
  <si>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</si>
  <si>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</si>
  <si>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</si>
  <si>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</si>
  <si>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</si>
  <si>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</si>
  <si>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</si>
  <si>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</si>
  <si>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</si>
  <si>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</si>
  <si>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</si>
  <si>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</si>
  <si>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</si>
  <si>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</si>
  <si>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</si>
  <si>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</si>
  <si>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</si>
  <si>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</si>
  <si>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</si>
  <si>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</si>
  <si>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</si>
  <si>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</si>
  <si>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</si>
  <si>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</si>
  <si>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</si>
  <si>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</si>
  <si>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</si>
  <si>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</si>
  <si>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</si>
  <si>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</si>
  <si>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</si>
  <si>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</si>
  <si>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</si>
  <si>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</si>
  <si>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</si>
  <si>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</si>
  <si>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</si>
  <si>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</si>
  <si>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</si>
  <si>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</si>
  <si>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</si>
  <si>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</si>
  <si>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</si>
  <si>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</si>
  <si>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</si>
  <si>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</si>
  <si>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</si>
  <si>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</si>
  <si>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</si>
  <si>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</si>
  <si>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</si>
  <si>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</si>
  <si>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</si>
  <si>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</si>
  <si>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</si>
  <si>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</si>
  <si>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</si>
  <si>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</si>
  <si>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</si>
  <si>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</si>
  <si>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</si>
  <si>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</si>
  <si>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</si>
  <si>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</si>
  <si>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</si>
  <si>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</si>
  <si>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</si>
  <si>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</si>
  <si>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</si>
  <si>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</si>
  <si>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</si>
  <si>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</si>
  <si>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</si>
  <si>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</si>
  <si>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</si>
  <si>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</si>
  <si>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</si>
  <si>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</si>
  <si>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Durante el último trimestre, ¿qué porcentaje del número de créditos modificados se reestructuraron? (Bancos)</t>
  </si>
  <si>
    <t>Durante el último trimestre, ¿qué porcentaje del número de créditos modificados se reestructuraron? (CFC)</t>
  </si>
  <si>
    <t>Durante el último trimestre, ¿qué porcentaje del número de créditos modificados se reestructuraron? (Coop)</t>
  </si>
  <si>
    <t>Durante el último trimestre, ¿qué porcentaje del saldo de créditos modificados se reestructuraron? (Bancos)</t>
  </si>
  <si>
    <t>Durante el último trimestre, ¿qué porcentaje del saldo de créditos modificados se reestructuraron? (CFC)</t>
  </si>
  <si>
    <t>Durante el último trimestre, ¿qué porcentaje del saldo de créditos modificados se reestructuraron? (Coop)</t>
  </si>
  <si>
    <t>Durante el último trimestre, ¿cuál fue el porcentaje de solicitudes de nuevos créditos que fueron rechazadas? (Bancos)</t>
  </si>
  <si>
    <t>Durante el último trimestre, ¿cuál fue el porcentaje de solicitudes de nuevos créditos que fueron rechazadas? (CFC)</t>
  </si>
  <si>
    <t>Durante el último trimestre, ¿cuál fue el porcentaje de solicitudes de nuevos créditos que fueron rechazadas? (Coop)</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</si>
  <si>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</si>
  <si>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</si>
  <si>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</si>
  <si>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</si>
  <si>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</si>
  <si>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</si>
  <si>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</si>
  <si>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</si>
  <si>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</si>
  <si>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</si>
  <si>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</si>
  <si>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</si>
  <si>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</si>
  <si>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</si>
  <si>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</si>
  <si>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</si>
  <si>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Durante el último trimestre, ¿cuál fue el número total de solicitudes de nuevos créditos que recibió su entidad para cada una de las modalidades? (Bancos)</t>
  </si>
  <si>
    <t>Durante el último trimestre, ¿cuál fue el número total de solicitudes de nuevos créditos que recibió su entidad para cada una de las modalidades? (CFC)</t>
  </si>
  <si>
    <t>Durante el último trimestre, ¿cuál fue el número total de solicitudes de nuevos créditos que recibió su entidad para cada una de las modalidades? (Coop)</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</si>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</sst>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_(* \(#,##0.00\);_(* &quot;-&quot;??_);_(@_)"/>
    <numFmt numFmtId="164" formatCode="0.0%"/>
    <numFmt numFmtId="165" formatCode="0.000"/>
    <numFmt numFmtId="166" formatCode="_-* #,##0.00_-;\-* #,##0.00_-;_-* &quot;-&quot;??_-;_-@_-"/>
    <numFmt numFmtId="167" formatCode="_(* #,##0.00_);_(* \(\ #,##0.00\ \);_(* &quot;-&quot;??_);_(\ @_ \)"/>
    <numFmt numFmtId="168" formatCode="_-* #,##0.00\ _€_-;\-* #,##0.00\ _€_-;_-* &quot;-&quot;??\ _€_-;_-@_-"/>
    <numFmt numFmtId="169" formatCode="_ * #,##0.00_ ;_ * \-#,##0.00_ ;_ * &quot;-&quot;??_ ;_ @_ "/>
    <numFmt numFmtId="170" formatCode="0.0"/>
    <numFmt numFmtId="171" formatCode="0.000000"/>
    <numFmt numFmtId="172" formatCode="0.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43"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166"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166" fontId="9" fillId="0" borderId="0" applyFont="0" applyFill="0" applyBorder="0" applyAlignment="0" applyProtection="0"/>
    <xf numFmtId="166"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43" fontId="9" fillId="0" borderId="0" applyFont="0" applyFill="0" applyBorder="0" applyAlignment="0" applyProtection="0"/>
    <xf numFmtId="0" fontId="1" fillId="0" borderId="0"/>
    <xf numFmtId="0" fontId="7" fillId="0" borderId="0"/>
    <xf numFmtId="0" fontId="7" fillId="0" borderId="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1" fillId="0" borderId="0"/>
    <xf numFmtId="43" fontId="1" fillId="0" borderId="0" applyFont="0" applyFill="0" applyBorder="0" applyAlignment="0" applyProtection="0"/>
    <xf numFmtId="0" fontId="31" fillId="0" borderId="0"/>
  </cellStyleXfs>
  <cellXfs count="467">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5" fontId="0" fillId="0" borderId="0" xfId="0" applyNumberFormat="1" applyBorder="1"/>
    <xf numFmtId="2" fontId="6" fillId="0" borderId="0" xfId="1" applyNumberFormat="1" applyFont="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4"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4"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4" fontId="7" fillId="27" borderId="2" xfId="259" applyNumberFormat="1" applyFont="1" applyFill="1" applyBorder="1"/>
    <xf numFmtId="164" fontId="7" fillId="27" borderId="12" xfId="259" applyNumberFormat="1" applyFont="1" applyFill="1" applyBorder="1"/>
    <xf numFmtId="164"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4"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4"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4" fontId="31" fillId="29" borderId="31" xfId="302" applyNumberFormat="1" applyFill="1" applyBorder="1" applyAlignment="1">
      <alignment horizontal="center"/>
    </xf>
    <xf numFmtId="0" fontId="31" fillId="0" borderId="32" xfId="302" applyBorder="1"/>
    <xf numFmtId="0" fontId="31" fillId="0" borderId="33" xfId="302" applyBorder="1"/>
    <xf numFmtId="164"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4" fontId="31" fillId="29" borderId="34" xfId="302" applyNumberFormat="1" applyFill="1" applyBorder="1"/>
    <xf numFmtId="164"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4"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4" fontId="0" fillId="30" borderId="20" xfId="259" applyNumberFormat="1" applyFont="1" applyFill="1" applyBorder="1"/>
    <xf numFmtId="164" fontId="0" fillId="30" borderId="22" xfId="259" applyNumberFormat="1" applyFont="1" applyFill="1" applyBorder="1"/>
    <xf numFmtId="0" fontId="31" fillId="0" borderId="33" xfId="302" applyBorder="1" applyAlignment="1"/>
    <xf numFmtId="164" fontId="0" fillId="30" borderId="21" xfId="259" applyNumberFormat="1" applyFont="1" applyFill="1" applyBorder="1"/>
    <xf numFmtId="164"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4"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4"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4" fontId="11" fillId="35" borderId="29" xfId="302" applyNumberFormat="1" applyFont="1" applyFill="1" applyBorder="1" applyAlignment="1">
      <alignment horizontal="center" vertical="center"/>
    </xf>
    <xf numFmtId="164" fontId="11" fillId="35" borderId="44" xfId="302" applyNumberFormat="1" applyFont="1" applyFill="1" applyBorder="1" applyAlignment="1">
      <alignment horizontal="center" vertical="center"/>
    </xf>
    <xf numFmtId="0" fontId="6" fillId="0" borderId="0" xfId="302" applyFont="1"/>
    <xf numFmtId="164" fontId="0" fillId="29" borderId="31" xfId="259" applyNumberFormat="1" applyFont="1" applyFill="1" applyBorder="1" applyAlignment="1">
      <alignment horizontal="center"/>
    </xf>
    <xf numFmtId="164" fontId="0" fillId="29" borderId="34" xfId="259" applyNumberFormat="1" applyFont="1" applyFill="1" applyBorder="1" applyAlignment="1">
      <alignment horizontal="center"/>
    </xf>
    <xf numFmtId="10" fontId="0" fillId="0" borderId="0" xfId="259" applyNumberFormat="1" applyFont="1" applyFill="1" applyBorder="1"/>
    <xf numFmtId="164" fontId="7" fillId="29" borderId="31" xfId="259" applyNumberFormat="1" applyFont="1" applyFill="1" applyBorder="1" applyAlignment="1">
      <alignment horizontal="center"/>
    </xf>
    <xf numFmtId="10" fontId="0" fillId="29" borderId="31" xfId="259" applyNumberFormat="1" applyFont="1" applyFill="1" applyBorder="1"/>
    <xf numFmtId="164" fontId="11" fillId="32" borderId="52" xfId="302" applyNumberFormat="1" applyFont="1" applyFill="1" applyBorder="1" applyAlignment="1">
      <alignment horizontal="center" vertical="center"/>
    </xf>
    <xf numFmtId="164"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4"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4" fontId="11" fillId="35" borderId="53" xfId="302" applyNumberFormat="1" applyFont="1" applyFill="1" applyBorder="1" applyAlignment="1">
      <alignment horizontal="center" vertical="center"/>
    </xf>
    <xf numFmtId="164" fontId="31" fillId="28" borderId="29" xfId="302" applyNumberFormat="1" applyFill="1" applyBorder="1" applyAlignment="1">
      <alignment horizontal="center" vertical="center"/>
    </xf>
    <xf numFmtId="164"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4"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4" fontId="31" fillId="10" borderId="53" xfId="302" applyNumberFormat="1" applyFill="1" applyBorder="1" applyAlignment="1">
      <alignment horizontal="center" vertical="center"/>
    </xf>
    <xf numFmtId="164"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4"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4"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4" fontId="7" fillId="27" borderId="19" xfId="1" applyNumberFormat="1" applyFont="1" applyFill="1" applyBorder="1" applyAlignment="1">
      <alignment horizontal="center" vertical="center"/>
    </xf>
    <xf numFmtId="164" fontId="7" fillId="27" borderId="0" xfId="1" applyNumberFormat="1" applyFont="1" applyFill="1" applyBorder="1" applyAlignment="1">
      <alignment horizontal="center" vertical="center"/>
    </xf>
    <xf numFmtId="164" fontId="7" fillId="27" borderId="2" xfId="1" applyNumberFormat="1" applyFont="1" applyFill="1" applyBorder="1" applyAlignment="1">
      <alignment horizontal="center" vertical="center"/>
    </xf>
    <xf numFmtId="164" fontId="7" fillId="27" borderId="13" xfId="1" applyNumberFormat="1" applyFont="1" applyFill="1" applyBorder="1" applyAlignment="1">
      <alignment horizontal="center" vertical="center"/>
    </xf>
    <xf numFmtId="164" fontId="7" fillId="27" borderId="12" xfId="1" applyNumberFormat="1" applyFont="1" applyFill="1" applyBorder="1" applyAlignment="1">
      <alignment horizontal="center" vertical="center"/>
    </xf>
    <xf numFmtId="164" fontId="7" fillId="27" borderId="24" xfId="1" applyNumberFormat="1" applyFont="1" applyFill="1" applyBorder="1" applyAlignment="1">
      <alignment horizontal="center" vertical="center"/>
    </xf>
    <xf numFmtId="164"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4" fontId="7" fillId="27" borderId="21" xfId="259" applyNumberFormat="1" applyFill="1" applyBorder="1" applyAlignment="1">
      <alignment horizontal="center"/>
    </xf>
    <xf numFmtId="164" fontId="7" fillId="27" borderId="20" xfId="259" applyNumberFormat="1" applyFill="1" applyBorder="1" applyAlignment="1">
      <alignment horizontal="center" wrapText="1"/>
    </xf>
    <xf numFmtId="164" fontId="7" fillId="27" borderId="22" xfId="259" applyNumberFormat="1" applyFill="1" applyBorder="1" applyAlignment="1">
      <alignment horizontal="center" wrapText="1"/>
    </xf>
    <xf numFmtId="164" fontId="7" fillId="27" borderId="21" xfId="259" applyNumberFormat="1" applyFill="1" applyBorder="1" applyAlignment="1">
      <alignment horizontal="center" wrapText="1"/>
    </xf>
    <xf numFmtId="164" fontId="7" fillId="27" borderId="22" xfId="259" applyNumberFormat="1" applyFill="1" applyBorder="1" applyAlignment="1">
      <alignment horizontal="center" vertical="center" wrapText="1"/>
    </xf>
    <xf numFmtId="164"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4" fontId="39" fillId="29" borderId="31" xfId="0" applyNumberFormat="1" applyFont="1" applyFill="1" applyBorder="1"/>
    <xf numFmtId="164"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4"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4" fontId="7" fillId="26" borderId="20" xfId="0" applyNumberFormat="1" applyFont="1" applyFill="1" applyBorder="1"/>
    <xf numFmtId="164" fontId="7" fillId="26" borderId="22" xfId="0" applyNumberFormat="1" applyFont="1" applyFill="1" applyBorder="1"/>
    <xf numFmtId="164" fontId="7" fillId="26" borderId="21" xfId="0" applyNumberFormat="1" applyFont="1" applyFill="1" applyBorder="1"/>
    <xf numFmtId="164" fontId="0" fillId="26" borderId="43" xfId="0" applyNumberFormat="1" applyFill="1" applyBorder="1" applyAlignment="1">
      <alignment horizontal="center" vertical="center"/>
    </xf>
    <xf numFmtId="164" fontId="0" fillId="26" borderId="52" xfId="0" applyNumberFormat="1" applyFill="1" applyBorder="1" applyAlignment="1">
      <alignment horizontal="center" vertical="center"/>
    </xf>
    <xf numFmtId="164" fontId="0" fillId="26" borderId="53" xfId="0" applyNumberFormat="1" applyFill="1" applyBorder="1" applyAlignment="1">
      <alignment horizontal="center" vertical="center"/>
    </xf>
    <xf numFmtId="164" fontId="7" fillId="29" borderId="34" xfId="259" applyNumberFormat="1" applyFont="1" applyFill="1" applyBorder="1" applyAlignment="1">
      <alignment horizontal="center"/>
    </xf>
    <xf numFmtId="10" fontId="0" fillId="29" borderId="34" xfId="259" applyNumberFormat="1" applyFont="1" applyFill="1" applyBorder="1"/>
    <xf numFmtId="164" fontId="11" fillId="32" borderId="43" xfId="0" applyNumberFormat="1" applyFont="1" applyFill="1" applyBorder="1" applyAlignment="1">
      <alignment horizontal="center" vertical="center"/>
    </xf>
    <xf numFmtId="164" fontId="11" fillId="32" borderId="52" xfId="0" applyNumberFormat="1" applyFont="1" applyFill="1" applyBorder="1" applyAlignment="1">
      <alignment horizontal="center" vertical="center"/>
    </xf>
    <xf numFmtId="164" fontId="11" fillId="32" borderId="53" xfId="0" applyNumberFormat="1" applyFont="1" applyFill="1" applyBorder="1" applyAlignment="1">
      <alignment horizontal="center" vertical="center"/>
    </xf>
    <xf numFmtId="164"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2" fillId="0" borderId="1" xfId="0" applyNumberFormat="1" applyFont="1" applyFill="1" applyBorder="1" applyAlignment="1">
      <alignment horizontal="center"/>
    </xf>
    <xf numFmtId="2" fontId="0" fillId="0" borderId="0" xfId="0" applyNumberFormat="1" applyFont="1"/>
    <xf numFmtId="164"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170" fontId="0" fillId="27" borderId="20" xfId="259" applyNumberFormat="1" applyFont="1" applyFill="1" applyBorder="1" applyAlignment="1">
      <alignment horizontal="center" wrapText="1"/>
    </xf>
    <xf numFmtId="170" fontId="0" fillId="27" borderId="22" xfId="259" applyNumberFormat="1" applyFont="1" applyFill="1" applyBorder="1" applyAlignment="1">
      <alignment horizontal="center" wrapText="1"/>
    </xf>
    <xf numFmtId="170"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4" fontId="0" fillId="0" borderId="2" xfId="259" applyNumberFormat="1" applyFont="1" applyBorder="1"/>
    <xf numFmtId="164" fontId="0" fillId="0" borderId="12" xfId="259" applyNumberFormat="1" applyFont="1" applyBorder="1"/>
    <xf numFmtId="0" fontId="31" fillId="0" borderId="18" xfId="302" applyBorder="1"/>
    <xf numFmtId="0" fontId="31" fillId="0" borderId="19" xfId="302" applyBorder="1"/>
    <xf numFmtId="164"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32" fillId="26" borderId="15" xfId="302" applyFont="1" applyFill="1" applyBorder="1" applyAlignment="1">
      <alignment horizontal="center" vertical="center" wrapText="1"/>
    </xf>
    <xf numFmtId="0" fontId="32" fillId="26" borderId="17" xfId="302" applyFont="1" applyFill="1" applyBorder="1" applyAlignment="1">
      <alignment horizontal="center" vertical="center" wrapText="1"/>
    </xf>
    <xf numFmtId="2" fontId="5" fillId="27" borderId="20" xfId="259" applyNumberFormat="1" applyFont="1" applyFill="1" applyBorder="1" applyAlignment="1">
      <alignment horizontal="center" wrapText="1"/>
    </xf>
    <xf numFmtId="2" fontId="5" fillId="27" borderId="22" xfId="259" applyNumberFormat="1" applyFont="1" applyFill="1" applyBorder="1" applyAlignment="1">
      <alignment horizontal="center" wrapText="1"/>
    </xf>
    <xf numFmtId="2" fontId="5" fillId="27" borderId="21" xfId="259" applyNumberFormat="1" applyFont="1" applyFill="1" applyBorder="1" applyAlignment="1">
      <alignment horizontal="center" wrapText="1"/>
    </xf>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171" fontId="0" fillId="0" borderId="0" xfId="0" applyNumberFormat="1" applyBorder="1"/>
    <xf numFmtId="172" fontId="0" fillId="0" borderId="1" xfId="0" applyNumberFormat="1" applyBorder="1"/>
    <xf numFmtId="172" fontId="0" fillId="0" borderId="0" xfId="0" applyNumberFormat="1" applyBorder="1"/>
    <xf numFmtId="171" fontId="0" fillId="0" borderId="0" xfId="0" applyNumberFormat="1" applyFill="1" applyBorder="1"/>
    <xf numFmtId="171" fontId="0" fillId="0" borderId="2" xfId="0" applyNumberFormat="1" applyBorder="1"/>
    <xf numFmtId="164" fontId="0" fillId="0" borderId="0" xfId="1" applyNumberFormat="1" applyFont="1" applyBorder="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c:v>
                </c:pt>
                <c:pt idx="1">
                  <c:v>0.25</c:v>
                </c:pt>
                <c:pt idx="2">
                  <c:v>8.3333333333333301E-2</c:v>
                </c:pt>
                <c:pt idx="3">
                  <c:v>0.25</c:v>
                </c:pt>
                <c:pt idx="4">
                  <c:v>0.16666666666666699</c:v>
                </c:pt>
                <c:pt idx="5">
                  <c:v>0</c:v>
                </c:pt>
                <c:pt idx="6">
                  <c:v>0</c:v>
                </c:pt>
                <c:pt idx="7">
                  <c:v>0</c:v>
                </c:pt>
                <c:pt idx="8">
                  <c:v>0</c:v>
                </c:pt>
                <c:pt idx="9">
                  <c:v>0</c:v>
                </c:pt>
                <c:pt idx="10">
                  <c:v>0</c:v>
                </c:pt>
                <c:pt idx="11">
                  <c:v>0.25</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0</c:v>
                </c:pt>
                <c:pt idx="2">
                  <c:v>0.25</c:v>
                </c:pt>
                <c:pt idx="3">
                  <c:v>8.3333333333333301E-2</c:v>
                </c:pt>
                <c:pt idx="4">
                  <c:v>0.25</c:v>
                </c:pt>
                <c:pt idx="5">
                  <c:v>0.16666666666666699</c:v>
                </c:pt>
                <c:pt idx="6">
                  <c:v>0</c:v>
                </c:pt>
                <c:pt idx="7">
                  <c:v>0</c:v>
                </c:pt>
                <c:pt idx="8">
                  <c:v>0</c:v>
                </c:pt>
                <c:pt idx="9">
                  <c:v>0</c:v>
                </c:pt>
                <c:pt idx="10">
                  <c:v>0</c:v>
                </c:pt>
                <c:pt idx="11">
                  <c:v>0</c:v>
                </c:pt>
                <c:pt idx="12">
                  <c:v>0.25</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2950208"/>
        <c:axId val="172950768"/>
      </c:barChart>
      <c:catAx>
        <c:axId val="17295020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2950768"/>
        <c:crosses val="autoZero"/>
        <c:auto val="1"/>
        <c:lblAlgn val="ctr"/>
        <c:lblOffset val="100"/>
        <c:noMultiLvlLbl val="1"/>
      </c:catAx>
      <c:valAx>
        <c:axId val="172950768"/>
        <c:scaling>
          <c:orientation val="minMax"/>
        </c:scaling>
        <c:delete val="1"/>
        <c:axPos val="t"/>
        <c:numFmt formatCode="0.0%" sourceLinked="1"/>
        <c:majorTickMark val="out"/>
        <c:minorTickMark val="none"/>
        <c:tickLblPos val="nextTo"/>
        <c:crossAx val="172950208"/>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0.5</c:v>
                </c:pt>
                <c:pt idx="2">
                  <c:v>0.5</c:v>
                </c:pt>
                <c:pt idx="3">
                  <c:v>0</c:v>
                </c:pt>
                <c:pt idx="4">
                  <c:v>1</c:v>
                </c:pt>
                <c:pt idx="5">
                  <c:v>0</c:v>
                </c:pt>
                <c:pt idx="6">
                  <c:v>0</c:v>
                </c:pt>
                <c:pt idx="7">
                  <c:v>0</c:v>
                </c:pt>
                <c:pt idx="8">
                  <c:v>0.5</c:v>
                </c:pt>
                <c:pt idx="9">
                  <c:v>0</c:v>
                </c:pt>
                <c:pt idx="10">
                  <c:v>0.5</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3532704"/>
        <c:axId val="223533264"/>
      </c:barChart>
      <c:catAx>
        <c:axId val="223532704"/>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3533264"/>
        <c:crosses val="autoZero"/>
        <c:auto val="1"/>
        <c:lblAlgn val="ctr"/>
        <c:lblOffset val="100"/>
        <c:noMultiLvlLbl val="0"/>
      </c:catAx>
      <c:valAx>
        <c:axId val="223533264"/>
        <c:scaling>
          <c:orientation val="minMax"/>
        </c:scaling>
        <c:delete val="1"/>
        <c:axPos val="t"/>
        <c:numFmt formatCode="0.0%" sourceLinked="1"/>
        <c:majorTickMark val="out"/>
        <c:minorTickMark val="none"/>
        <c:tickLblPos val="nextTo"/>
        <c:crossAx val="22353270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-1</c:v>
                </c:pt>
                <c:pt idx="1">
                  <c:v>-0.5</c:v>
                </c:pt>
                <c:pt idx="2">
                  <c:v>0</c:v>
                </c:pt>
                <c:pt idx="3">
                  <c:v>0</c:v>
                </c:pt>
                <c:pt idx="4">
                  <c:v>0</c:v>
                </c:pt>
                <c:pt idx="5">
                  <c:v>-0.5</c:v>
                </c:pt>
                <c:pt idx="6">
                  <c:v>-1</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3663136"/>
        <c:axId val="223663696"/>
      </c:barChart>
      <c:catAx>
        <c:axId val="223663136"/>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3663696"/>
        <c:crosses val="autoZero"/>
        <c:auto val="1"/>
        <c:lblAlgn val="ctr"/>
        <c:lblOffset val="100"/>
        <c:noMultiLvlLbl val="0"/>
      </c:catAx>
      <c:valAx>
        <c:axId val="223663696"/>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366313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-1</c:v>
                </c:pt>
                <c:pt idx="1">
                  <c:v>-0.5</c:v>
                </c:pt>
                <c:pt idx="2">
                  <c:v>1</c:v>
                </c:pt>
                <c:pt idx="3">
                  <c:v>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4030240"/>
        <c:axId val="224030800"/>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1</c:v>
                </c:pt>
                <c:pt idx="1">
                  <c:v>-1</c:v>
                </c:pt>
                <c:pt idx="2">
                  <c:v>-0.5</c:v>
                </c:pt>
                <c:pt idx="3">
                  <c:v>1</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4030240"/>
        <c:axId val="224030800"/>
      </c:lineChart>
      <c:catAx>
        <c:axId val="224030240"/>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4030800"/>
        <c:crosses val="autoZero"/>
        <c:auto val="1"/>
        <c:lblAlgn val="ctr"/>
        <c:lblOffset val="100"/>
        <c:noMultiLvlLbl val="0"/>
      </c:catAx>
      <c:valAx>
        <c:axId val="224030800"/>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4030240"/>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0.33333333333333298</c:v>
                </c:pt>
                <c:pt idx="1">
                  <c:v>0.133333333333333</c:v>
                </c:pt>
                <c:pt idx="2">
                  <c:v>0.233333333333333</c:v>
                </c:pt>
                <c:pt idx="3">
                  <c:v>0.233333333333333</c:v>
                </c:pt>
                <c:pt idx="4">
                  <c:v>6.6666666666666693E-2</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4034160"/>
        <c:axId val="224034720"/>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0.33333333333333298</c:v>
                </c:pt>
                <c:pt idx="1">
                  <c:v>0.133333333333333</c:v>
                </c:pt>
                <c:pt idx="2">
                  <c:v>0.233333333333333</c:v>
                </c:pt>
                <c:pt idx="3">
                  <c:v>0.233333333333333</c:v>
                </c:pt>
                <c:pt idx="4">
                  <c:v>6.6666666666666693E-2</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4034160"/>
        <c:axId val="224034720"/>
      </c:lineChart>
      <c:catAx>
        <c:axId val="224034160"/>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4034720"/>
        <c:crosses val="autoZero"/>
        <c:auto val="1"/>
        <c:lblAlgn val="ctr"/>
        <c:lblOffset val="100"/>
        <c:tickLblSkip val="1"/>
        <c:noMultiLvlLbl val="0"/>
      </c:catAx>
      <c:valAx>
        <c:axId val="224034720"/>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4034160"/>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1</c:v>
                </c:pt>
                <c:pt idx="2">
                  <c:v>0</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4390704"/>
        <c:axId val="224391264"/>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0.5</c:v>
                </c:pt>
                <c:pt idx="1">
                  <c:v>0.5</c:v>
                </c:pt>
                <c:pt idx="2">
                  <c:v>0</c:v>
                </c:pt>
                <c:pt idx="3">
                  <c:v>0</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4390704"/>
        <c:axId val="224391264"/>
      </c:lineChart>
      <c:catAx>
        <c:axId val="224390704"/>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4391264"/>
        <c:crosses val="autoZero"/>
        <c:auto val="1"/>
        <c:lblAlgn val="ctr"/>
        <c:lblOffset val="100"/>
        <c:noMultiLvlLbl val="0"/>
      </c:catAx>
      <c:valAx>
        <c:axId val="224391264"/>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4390704"/>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100.0%</c:v>
                </c:pt>
                <c:pt idx="1">
                  <c:v>100.0%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1</c:v>
                </c:pt>
                <c:pt idx="1">
                  <c:v>1</c:v>
                </c:pt>
                <c:pt idx="2">
                  <c:v>0.5</c:v>
                </c:pt>
                <c:pt idx="3">
                  <c:v>0</c:v>
                </c:pt>
                <c:pt idx="4">
                  <c:v>0</c:v>
                </c:pt>
                <c:pt idx="5">
                  <c:v>1</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4394064"/>
        <c:axId val="224394624"/>
      </c:barChart>
      <c:catAx>
        <c:axId val="2243940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394624"/>
        <c:crosses val="autoZero"/>
        <c:auto val="1"/>
        <c:lblAlgn val="ctr"/>
        <c:lblOffset val="100"/>
        <c:noMultiLvlLbl val="0"/>
      </c:catAx>
      <c:valAx>
        <c:axId val="224394624"/>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4394064"/>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4397424"/>
        <c:axId val="224397984"/>
      </c:barChart>
      <c:catAx>
        <c:axId val="22439742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397984"/>
        <c:crosses val="autoZero"/>
        <c:auto val="1"/>
        <c:lblAlgn val="ctr"/>
        <c:lblOffset val="100"/>
        <c:noMultiLvlLbl val="0"/>
      </c:catAx>
      <c:valAx>
        <c:axId val="224397984"/>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397424"/>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1</c:v>
                </c:pt>
                <c:pt idx="2">
                  <c:v>0</c:v>
                </c:pt>
                <c:pt idx="3">
                  <c:v>0</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4515856"/>
        <c:axId val="22451641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0.5</c:v>
                </c:pt>
                <c:pt idx="1">
                  <c:v>0.5</c:v>
                </c:pt>
                <c:pt idx="2">
                  <c:v>0</c:v>
                </c:pt>
                <c:pt idx="3">
                  <c:v>0</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4515856"/>
        <c:axId val="224516416"/>
      </c:lineChart>
      <c:catAx>
        <c:axId val="22451585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516416"/>
        <c:crosses val="autoZero"/>
        <c:auto val="1"/>
        <c:lblAlgn val="ctr"/>
        <c:lblOffset val="100"/>
        <c:noMultiLvlLbl val="0"/>
      </c:catAx>
      <c:valAx>
        <c:axId val="22451641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451585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1</c:v>
                </c:pt>
                <c:pt idx="2">
                  <c:v>1</c:v>
                </c:pt>
                <c:pt idx="3">
                  <c:v>0</c:v>
                </c:pt>
                <c:pt idx="4">
                  <c:v>0</c:v>
                </c:pt>
                <c:pt idx="5">
                  <c:v>1</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4519216"/>
        <c:axId val="224519776"/>
      </c:barChart>
      <c:catAx>
        <c:axId val="2245192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519776"/>
        <c:crosses val="autoZero"/>
        <c:auto val="1"/>
        <c:lblAlgn val="ctr"/>
        <c:lblOffset val="100"/>
        <c:noMultiLvlLbl val="0"/>
      </c:catAx>
      <c:valAx>
        <c:axId val="22451977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51921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4938656"/>
        <c:axId val="224939216"/>
      </c:barChart>
      <c:catAx>
        <c:axId val="2249386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939216"/>
        <c:crosses val="autoZero"/>
        <c:auto val="1"/>
        <c:lblAlgn val="ctr"/>
        <c:lblOffset val="100"/>
        <c:noMultiLvlLbl val="0"/>
      </c:catAx>
      <c:valAx>
        <c:axId val="2249392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9386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0.266666666666667</c:v>
                </c:pt>
                <c:pt idx="1">
                  <c:v>0.233333333333333</c:v>
                </c:pt>
                <c:pt idx="2">
                  <c:v>0.266666666666667</c:v>
                </c:pt>
                <c:pt idx="3">
                  <c:v>0</c:v>
                </c:pt>
                <c:pt idx="4">
                  <c:v>6.6666666666666693E-2</c:v>
                </c:pt>
                <c:pt idx="5">
                  <c:v>0.16666666666666699</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0.266666666666667</c:v>
                </c:pt>
                <c:pt idx="1">
                  <c:v>0.233333333333333</c:v>
                </c:pt>
                <c:pt idx="2">
                  <c:v>0.266666666666667</c:v>
                </c:pt>
                <c:pt idx="3">
                  <c:v>0</c:v>
                </c:pt>
                <c:pt idx="4">
                  <c:v>6.6666666666666693E-2</c:v>
                </c:pt>
                <c:pt idx="5">
                  <c:v>0.16666666666666699</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01178176"/>
        <c:axId val="74041920"/>
      </c:barChart>
      <c:catAx>
        <c:axId val="10117817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74041920"/>
        <c:crosses val="autoZero"/>
        <c:auto val="1"/>
        <c:lblAlgn val="ctr"/>
        <c:lblOffset val="100"/>
        <c:noMultiLvlLbl val="0"/>
      </c:catAx>
      <c:valAx>
        <c:axId val="74041920"/>
        <c:scaling>
          <c:orientation val="minMax"/>
        </c:scaling>
        <c:delete val="1"/>
        <c:axPos val="t"/>
        <c:numFmt formatCode="0.0%" sourceLinked="1"/>
        <c:majorTickMark val="out"/>
        <c:minorTickMark val="none"/>
        <c:tickLblPos val="nextTo"/>
        <c:crossAx val="101178176"/>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1</c:v>
                </c:pt>
                <c:pt idx="2">
                  <c:v>0</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4942016"/>
        <c:axId val="224942576"/>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0.5</c:v>
                </c:pt>
                <c:pt idx="1">
                  <c:v>0.5</c:v>
                </c:pt>
                <c:pt idx="2">
                  <c:v>0</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4942016"/>
        <c:axId val="224942576"/>
      </c:lineChart>
      <c:catAx>
        <c:axId val="22494201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4942576"/>
        <c:crosses val="autoZero"/>
        <c:auto val="1"/>
        <c:lblAlgn val="ctr"/>
        <c:lblOffset val="100"/>
        <c:noMultiLvlLbl val="0"/>
      </c:catAx>
      <c:valAx>
        <c:axId val="22494257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4942016"/>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0.5</c:v>
                </c:pt>
                <c:pt idx="3">
                  <c:v>0</c:v>
                </c:pt>
                <c:pt idx="4">
                  <c:v>0</c:v>
                </c:pt>
                <c:pt idx="5">
                  <c:v>1</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5258112"/>
        <c:axId val="225258672"/>
      </c:barChart>
      <c:catAx>
        <c:axId val="22525811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258672"/>
        <c:crosses val="autoZero"/>
        <c:auto val="1"/>
        <c:lblAlgn val="ctr"/>
        <c:lblOffset val="100"/>
        <c:noMultiLvlLbl val="0"/>
      </c:catAx>
      <c:valAx>
        <c:axId val="225258672"/>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25811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5260912"/>
        <c:axId val="225261472"/>
      </c:barChart>
      <c:catAx>
        <c:axId val="225260912"/>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261472"/>
        <c:crosses val="autoZero"/>
        <c:auto val="1"/>
        <c:lblAlgn val="ctr"/>
        <c:lblOffset val="100"/>
        <c:noMultiLvlLbl val="0"/>
      </c:catAx>
      <c:valAx>
        <c:axId val="225261472"/>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26091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0.5</c:v>
                </c:pt>
                <c:pt idx="1">
                  <c:v>0.5</c:v>
                </c:pt>
                <c:pt idx="2">
                  <c:v>0</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5264272"/>
        <c:axId val="225264832"/>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0.5</c:v>
                </c:pt>
                <c:pt idx="1">
                  <c:v>0.5</c:v>
                </c:pt>
                <c:pt idx="2">
                  <c:v>0</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5264272"/>
        <c:axId val="225264832"/>
      </c:lineChart>
      <c:catAx>
        <c:axId val="22526427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264832"/>
        <c:crosses val="autoZero"/>
        <c:auto val="1"/>
        <c:lblAlgn val="ctr"/>
        <c:lblOffset val="100"/>
        <c:noMultiLvlLbl val="0"/>
      </c:catAx>
      <c:valAx>
        <c:axId val="225264832"/>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5264272"/>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0.5</c:v>
                </c:pt>
                <c:pt idx="2">
                  <c:v>1</c:v>
                </c:pt>
                <c:pt idx="3">
                  <c:v>0</c:v>
                </c:pt>
                <c:pt idx="4">
                  <c:v>0.5</c:v>
                </c:pt>
                <c:pt idx="5">
                  <c:v>1</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5985872"/>
        <c:axId val="225986432"/>
      </c:barChart>
      <c:catAx>
        <c:axId val="22598587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86432"/>
        <c:crosses val="autoZero"/>
        <c:auto val="1"/>
        <c:lblAlgn val="ctr"/>
        <c:lblOffset val="100"/>
        <c:noMultiLvlLbl val="0"/>
      </c:catAx>
      <c:valAx>
        <c:axId val="225986432"/>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858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5988672"/>
        <c:axId val="225989232"/>
      </c:barChart>
      <c:catAx>
        <c:axId val="22598867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89232"/>
        <c:crosses val="autoZero"/>
        <c:auto val="1"/>
        <c:lblAlgn val="ctr"/>
        <c:lblOffset val="100"/>
        <c:noMultiLvlLbl val="0"/>
      </c:catAx>
      <c:valAx>
        <c:axId val="225989232"/>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886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0.33333333333333298</c:v>
                </c:pt>
                <c:pt idx="1">
                  <c:v>0</c:v>
                </c:pt>
                <c:pt idx="2">
                  <c:v>0.41666666666666702</c:v>
                </c:pt>
                <c:pt idx="3">
                  <c:v>0.16666666666666699</c:v>
                </c:pt>
                <c:pt idx="4">
                  <c:v>0</c:v>
                </c:pt>
                <c:pt idx="5">
                  <c:v>8.3333333333333301E-2</c:v>
                </c:pt>
                <c:pt idx="6">
                  <c:v>0</c:v>
                </c:pt>
                <c:pt idx="7">
                  <c:v>0</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5991472"/>
        <c:axId val="225947600"/>
      </c:barChart>
      <c:catAx>
        <c:axId val="22599147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47600"/>
        <c:crosses val="autoZero"/>
        <c:auto val="1"/>
        <c:lblAlgn val="ctr"/>
        <c:lblOffset val="100"/>
        <c:noMultiLvlLbl val="0"/>
      </c:catAx>
      <c:valAx>
        <c:axId val="225947600"/>
        <c:scaling>
          <c:orientation val="minMax"/>
        </c:scaling>
        <c:delete val="1"/>
        <c:axPos val="t"/>
        <c:numFmt formatCode="0%" sourceLinked="1"/>
        <c:majorTickMark val="out"/>
        <c:minorTickMark val="none"/>
        <c:tickLblPos val="nextTo"/>
        <c:crossAx val="2259914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c:v>
                </c:pt>
                <c:pt idx="1">
                  <c:v>0.25</c:v>
                </c:pt>
                <c:pt idx="2">
                  <c:v>0.16666666666666699</c:v>
                </c:pt>
                <c:pt idx="3">
                  <c:v>0.16666666666666699</c:v>
                </c:pt>
                <c:pt idx="4">
                  <c:v>0.41666666666666702</c:v>
                </c:pt>
                <c:pt idx="5">
                  <c:v>0</c:v>
                </c:pt>
                <c:pt idx="6">
                  <c:v>0</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5949840"/>
        <c:axId val="225950400"/>
      </c:barChart>
      <c:catAx>
        <c:axId val="22594984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50400"/>
        <c:crosses val="autoZero"/>
        <c:auto val="1"/>
        <c:lblAlgn val="ctr"/>
        <c:lblOffset val="100"/>
        <c:noMultiLvlLbl val="0"/>
      </c:catAx>
      <c:valAx>
        <c:axId val="225950400"/>
        <c:scaling>
          <c:orientation val="minMax"/>
        </c:scaling>
        <c:delete val="1"/>
        <c:axPos val="t"/>
        <c:numFmt formatCode="0.00%" sourceLinked="1"/>
        <c:majorTickMark val="out"/>
        <c:minorTickMark val="none"/>
        <c:tickLblPos val="nextTo"/>
        <c:crossAx val="22594984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c:v>
                </c:pt>
                <c:pt idx="1">
                  <c:v>0.5</c:v>
                </c:pt>
                <c:pt idx="2">
                  <c:v>0.16666666666666699</c:v>
                </c:pt>
                <c:pt idx="3">
                  <c:v>0</c:v>
                </c:pt>
                <c:pt idx="4">
                  <c:v>0.16666666666666699</c:v>
                </c:pt>
                <c:pt idx="5">
                  <c:v>0.16666666666666699</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5952640"/>
        <c:axId val="225953200"/>
      </c:barChart>
      <c:catAx>
        <c:axId val="22595264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5953200"/>
        <c:crosses val="autoZero"/>
        <c:auto val="1"/>
        <c:lblAlgn val="ctr"/>
        <c:lblOffset val="100"/>
        <c:noMultiLvlLbl val="0"/>
      </c:catAx>
      <c:valAx>
        <c:axId val="225953200"/>
        <c:scaling>
          <c:orientation val="minMax"/>
        </c:scaling>
        <c:delete val="1"/>
        <c:axPos val="t"/>
        <c:numFmt formatCode="0%" sourceLinked="1"/>
        <c:majorTickMark val="out"/>
        <c:minorTickMark val="none"/>
        <c:tickLblPos val="nextTo"/>
        <c:crossAx val="22595264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0.1</c:v>
                </c:pt>
                <c:pt idx="1">
                  <c:v>0</c:v>
                </c:pt>
                <c:pt idx="2">
                  <c:v>0</c:v>
                </c:pt>
                <c:pt idx="3">
                  <c:v>0.16666666666666699</c:v>
                </c:pt>
                <c:pt idx="4">
                  <c:v>0</c:v>
                </c:pt>
                <c:pt idx="5">
                  <c:v>0.133333333333333</c:v>
                </c:pt>
                <c:pt idx="6">
                  <c:v>0.133333333333333</c:v>
                </c:pt>
                <c:pt idx="7">
                  <c:v>0.16666666666666699</c:v>
                </c:pt>
                <c:pt idx="8">
                  <c:v>3.3333333333333298E-2</c:v>
                </c:pt>
                <c:pt idx="9">
                  <c:v>6.6666666666666693E-2</c:v>
                </c:pt>
                <c:pt idx="10">
                  <c:v>3.3333333333333298E-2</c:v>
                </c:pt>
                <c:pt idx="11">
                  <c:v>0</c:v>
                </c:pt>
                <c:pt idx="12">
                  <c:v>0</c:v>
                </c:pt>
                <c:pt idx="13">
                  <c:v>0</c:v>
                </c:pt>
                <c:pt idx="14">
                  <c:v>0.16666666666666699</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79728896"/>
        <c:axId val="179729456"/>
      </c:barChart>
      <c:catAx>
        <c:axId val="1797288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9729456"/>
        <c:crosses val="autoZero"/>
        <c:auto val="1"/>
        <c:lblAlgn val="ctr"/>
        <c:lblOffset val="100"/>
        <c:noMultiLvlLbl val="0"/>
      </c:catAx>
      <c:valAx>
        <c:axId val="179729456"/>
        <c:scaling>
          <c:orientation val="minMax"/>
        </c:scaling>
        <c:delete val="1"/>
        <c:axPos val="t"/>
        <c:numFmt formatCode="0%" sourceLinked="1"/>
        <c:majorTickMark val="out"/>
        <c:minorTickMark val="none"/>
        <c:tickLblPos val="nextTo"/>
        <c:crossAx val="1797288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c:v>
                </c:pt>
                <c:pt idx="3">
                  <c:v>6.6666666666666693E-2</c:v>
                </c:pt>
                <c:pt idx="4">
                  <c:v>0</c:v>
                </c:pt>
                <c:pt idx="5">
                  <c:v>0</c:v>
                </c:pt>
                <c:pt idx="6">
                  <c:v>0.1</c:v>
                </c:pt>
                <c:pt idx="7">
                  <c:v>0.33333333333333298</c:v>
                </c:pt>
                <c:pt idx="8">
                  <c:v>0.266666666666667</c:v>
                </c:pt>
                <c:pt idx="9">
                  <c:v>0</c:v>
                </c:pt>
                <c:pt idx="10">
                  <c:v>6.6666666666666693E-2</c:v>
                </c:pt>
                <c:pt idx="11">
                  <c:v>3.3333333333333298E-2</c:v>
                </c:pt>
                <c:pt idx="12">
                  <c:v>0.133333333333333</c:v>
                </c:pt>
                <c:pt idx="13">
                  <c:v>0</c:v>
                </c:pt>
                <c:pt idx="14">
                  <c:v>0</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79731696"/>
        <c:axId val="179732256"/>
      </c:barChart>
      <c:catAx>
        <c:axId val="1797316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79732256"/>
        <c:crosses val="autoZero"/>
        <c:auto val="1"/>
        <c:lblAlgn val="ctr"/>
        <c:lblOffset val="100"/>
        <c:noMultiLvlLbl val="0"/>
      </c:catAx>
      <c:valAx>
        <c:axId val="179732256"/>
        <c:scaling>
          <c:orientation val="minMax"/>
        </c:scaling>
        <c:delete val="1"/>
        <c:axPos val="t"/>
        <c:numFmt formatCode="0.00%" sourceLinked="1"/>
        <c:majorTickMark val="out"/>
        <c:minorTickMark val="none"/>
        <c:tickLblPos val="nextTo"/>
        <c:crossAx val="1797316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1</c:v>
                </c:pt>
                <c:pt idx="1">
                  <c:v>0</c:v>
                </c:pt>
                <c:pt idx="2">
                  <c:v>0</c:v>
                </c:pt>
                <c:pt idx="3">
                  <c:v>0</c:v>
                </c:pt>
                <c:pt idx="4">
                  <c:v>1</c:v>
                </c:pt>
                <c:pt idx="5">
                  <c:v>0</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79734496"/>
        <c:axId val="180445120"/>
      </c:barChart>
      <c:catAx>
        <c:axId val="1797344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445120"/>
        <c:crosses val="autoZero"/>
        <c:auto val="1"/>
        <c:lblAlgn val="ctr"/>
        <c:lblOffset val="100"/>
        <c:noMultiLvlLbl val="0"/>
      </c:catAx>
      <c:valAx>
        <c:axId val="180445120"/>
        <c:scaling>
          <c:orientation val="minMax"/>
        </c:scaling>
        <c:delete val="1"/>
        <c:axPos val="t"/>
        <c:numFmt formatCode="0.0%" sourceLinked="1"/>
        <c:majorTickMark val="out"/>
        <c:minorTickMark val="none"/>
        <c:tickLblPos val="nextTo"/>
        <c:crossAx val="1797344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8.8888888888888906E-2</c:v>
                </c:pt>
                <c:pt idx="1">
                  <c:v>7.3015873015873006E-2</c:v>
                </c:pt>
                <c:pt idx="2">
                  <c:v>5.7142857142857099E-2</c:v>
                </c:pt>
                <c:pt idx="3">
                  <c:v>7.3015873015873006E-2</c:v>
                </c:pt>
                <c:pt idx="4">
                  <c:v>0.33333333333333298</c:v>
                </c:pt>
                <c:pt idx="5">
                  <c:v>4.5238095238095202E-2</c:v>
                </c:pt>
                <c:pt idx="6">
                  <c:v>7.3015873015873006E-2</c:v>
                </c:pt>
                <c:pt idx="7">
                  <c:v>3.3333333333333298E-2</c:v>
                </c:pt>
                <c:pt idx="8">
                  <c:v>6.1111111111111102E-2</c:v>
                </c:pt>
                <c:pt idx="9">
                  <c:v>0.03</c:v>
                </c:pt>
                <c:pt idx="10">
                  <c:v>4.5238095238095202E-2</c:v>
                </c:pt>
                <c:pt idx="11">
                  <c:v>0.03</c:v>
                </c:pt>
                <c:pt idx="12">
                  <c:v>0.03</c:v>
                </c:pt>
                <c:pt idx="13">
                  <c:v>2.66666666666667E-2</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447360"/>
        <c:axId val="180447920"/>
      </c:barChart>
      <c:catAx>
        <c:axId val="180447360"/>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447920"/>
        <c:crosses val="autoZero"/>
        <c:auto val="1"/>
        <c:lblAlgn val="ctr"/>
        <c:lblOffset val="100"/>
        <c:noMultiLvlLbl val="0"/>
      </c:catAx>
      <c:valAx>
        <c:axId val="180447920"/>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44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-1</c:v>
                </c:pt>
                <c:pt idx="1">
                  <c:v>-1</c:v>
                </c:pt>
                <c:pt idx="2">
                  <c:v>0</c:v>
                </c:pt>
                <c:pt idx="3">
                  <c:v>0</c:v>
                </c:pt>
                <c:pt idx="4">
                  <c:v>0</c:v>
                </c:pt>
                <c:pt idx="5">
                  <c:v>-0.5</c:v>
                </c:pt>
                <c:pt idx="6">
                  <c:v>-0.5</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450160"/>
        <c:axId val="180450720"/>
      </c:barChart>
      <c:catAx>
        <c:axId val="180450160"/>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450720"/>
        <c:crosses val="autoZero"/>
        <c:auto val="1"/>
        <c:lblAlgn val="ctr"/>
        <c:lblOffset val="100"/>
        <c:noMultiLvlLbl val="0"/>
      </c:catAx>
      <c:valAx>
        <c:axId val="180450720"/>
        <c:scaling>
          <c:orientation val="minMax"/>
        </c:scaling>
        <c:delete val="1"/>
        <c:axPos val="l"/>
        <c:numFmt formatCode="0%" sourceLinked="1"/>
        <c:majorTickMark val="out"/>
        <c:minorTickMark val="none"/>
        <c:tickLblPos val="nextTo"/>
        <c:crossAx val="1804501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c:v>
                </c:pt>
                <c:pt idx="1">
                  <c:v>0</c:v>
                </c:pt>
                <c:pt idx="2">
                  <c:v>0</c:v>
                </c:pt>
                <c:pt idx="3">
                  <c:v>-1</c:v>
                </c:pt>
                <c:pt idx="4">
                  <c:v>-1</c:v>
                </c:pt>
                <c:pt idx="5">
                  <c:v>0.5</c:v>
                </c:pt>
                <c:pt idx="6">
                  <c:v>0.5</c:v>
                </c:pt>
                <c:pt idx="7">
                  <c:v>-0.5</c:v>
                </c:pt>
                <c:pt idx="8">
                  <c:v>-1</c:v>
                </c:pt>
                <c:pt idx="9">
                  <c:v>0.5</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223527104"/>
        <c:axId val="223527664"/>
      </c:barChart>
      <c:catAx>
        <c:axId val="223527104"/>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223527664"/>
        <c:crosses val="autoZero"/>
        <c:auto val="1"/>
        <c:lblAlgn val="ctr"/>
        <c:lblOffset val="100"/>
        <c:noMultiLvlLbl val="0"/>
      </c:catAx>
      <c:valAx>
        <c:axId val="223527664"/>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223527104"/>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0.160714285714286</c:v>
                </c:pt>
                <c:pt idx="1">
                  <c:v>7.7380952380952397E-2</c:v>
                </c:pt>
                <c:pt idx="2">
                  <c:v>7.7380952380952397E-2</c:v>
                </c:pt>
                <c:pt idx="3">
                  <c:v>0.119047619047619</c:v>
                </c:pt>
                <c:pt idx="4">
                  <c:v>0.160714285714286</c:v>
                </c:pt>
                <c:pt idx="5">
                  <c:v>7.1428571428571397E-2</c:v>
                </c:pt>
                <c:pt idx="6">
                  <c:v>7.1428571428571397E-2</c:v>
                </c:pt>
                <c:pt idx="7">
                  <c:v>0.113095238095238</c:v>
                </c:pt>
                <c:pt idx="8">
                  <c:v>7.7380952380952397E-2</c:v>
                </c:pt>
                <c:pt idx="9">
                  <c:v>7.1428571428571397E-2</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223529904"/>
        <c:axId val="223530464"/>
      </c:barChart>
      <c:catAx>
        <c:axId val="223529904"/>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223530464"/>
        <c:crosses val="autoZero"/>
        <c:auto val="1"/>
        <c:lblAlgn val="ctr"/>
        <c:lblOffset val="100"/>
        <c:noMultiLvlLbl val="0"/>
      </c:catAx>
      <c:valAx>
        <c:axId val="223530464"/>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3529904"/>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12</xdr:col>
      <xdr:colOff>581025</xdr:colOff>
      <xdr:row>19</xdr:row>
      <xdr:rowOff>28575</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5"/>
  <sheetViews>
    <sheetView showGridLines="0" topLeftCell="A28" zoomScaleNormal="100" workbookViewId="0">
      <selection activeCell="F65" sqref="F65"/>
    </sheetView>
  </sheetViews>
  <sheetFormatPr baseColWidth="10" defaultRowHeight="15" x14ac:dyDescent="0.25"/>
  <cols>
    <col min="3" max="3" width="11.42578125" style="28" customWidth="1"/>
    <col min="4" max="4" width="11.42578125" style="28"/>
  </cols>
  <sheetData>
    <row r="1" spans="2:6" s="68" customFormat="1" x14ac:dyDescent="0.25">
      <c r="C1" s="28"/>
      <c r="D1" s="28"/>
    </row>
    <row r="2" spans="2:6" s="68" customFormat="1" x14ac:dyDescent="0.25">
      <c r="C2" s="28"/>
    </row>
    <row r="3" spans="2:6" s="68" customFormat="1" x14ac:dyDescent="0.25">
      <c r="C3" s="68" t="s">
        <v>403</v>
      </c>
    </row>
    <row r="4" spans="2:6" s="68" customFormat="1" x14ac:dyDescent="0.25"/>
    <row r="5" spans="2:6" s="68" customFormat="1" x14ac:dyDescent="0.25">
      <c r="C5" s="313" t="s">
        <v>402</v>
      </c>
      <c r="D5" s="314"/>
    </row>
    <row r="6" spans="2:6" s="68" customFormat="1" x14ac:dyDescent="0.25">
      <c r="C6" t="s">
        <v>295</v>
      </c>
      <c r="D6" s="312">
        <v>43891</v>
      </c>
    </row>
    <row r="7" spans="2:6" s="68" customFormat="1" x14ac:dyDescent="0.25">
      <c r="C7" t="s">
        <v>296</v>
      </c>
      <c r="D7" s="311" t="s">
        <v>344</v>
      </c>
    </row>
    <row r="8" spans="2:6" s="68" customFormat="1" x14ac:dyDescent="0.25">
      <c r="C8" s="28"/>
      <c r="D8" s="28"/>
    </row>
    <row r="9" spans="2:6" s="68" customFormat="1" x14ac:dyDescent="0.25">
      <c r="C9" s="310" t="s">
        <v>400</v>
      </c>
      <c r="E9" s="28"/>
    </row>
    <row r="11" spans="2:6" x14ac:dyDescent="0.25">
      <c r="C11" s="28" t="s">
        <v>444</v>
      </c>
      <c r="D11" s="28" t="s">
        <v>445</v>
      </c>
      <c r="E11" s="28" t="s">
        <v>342</v>
      </c>
    </row>
    <row r="12" spans="2:6" x14ac:dyDescent="0.25">
      <c r="C12" s="28" t="s">
        <v>37</v>
      </c>
      <c r="D12" s="28" t="s">
        <v>297</v>
      </c>
      <c r="E12" t="s">
        <v>352</v>
      </c>
    </row>
    <row r="13" spans="2:6" x14ac:dyDescent="0.25">
      <c r="B13" s="68"/>
      <c r="C13" s="28" t="s">
        <v>38</v>
      </c>
      <c r="D13" s="28" t="s">
        <v>298</v>
      </c>
      <c r="E13" t="s">
        <v>353</v>
      </c>
      <c r="F13" s="68"/>
    </row>
    <row r="14" spans="2:6" x14ac:dyDescent="0.25">
      <c r="B14" s="68"/>
      <c r="C14" s="28" t="s">
        <v>39</v>
      </c>
      <c r="D14" s="28" t="s">
        <v>299</v>
      </c>
      <c r="E14" s="28" t="s">
        <v>354</v>
      </c>
      <c r="F14" s="68"/>
    </row>
    <row r="15" spans="2:6" x14ac:dyDescent="0.25">
      <c r="B15" s="68"/>
      <c r="C15" s="28" t="s">
        <v>40</v>
      </c>
      <c r="D15" s="28" t="s">
        <v>300</v>
      </c>
      <c r="E15" s="28" t="s">
        <v>355</v>
      </c>
      <c r="F15" s="68"/>
    </row>
    <row r="16" spans="2:6" x14ac:dyDescent="0.25">
      <c r="B16" s="28"/>
      <c r="C16" s="28" t="s">
        <v>82</v>
      </c>
      <c r="D16" s="28" t="s">
        <v>301</v>
      </c>
      <c r="E16" t="s">
        <v>356</v>
      </c>
      <c r="F16" s="68"/>
    </row>
    <row r="17" spans="2:6" x14ac:dyDescent="0.25">
      <c r="B17" s="28"/>
      <c r="C17" s="28" t="s">
        <v>41</v>
      </c>
      <c r="D17" s="28" t="s">
        <v>302</v>
      </c>
      <c r="E17" t="s">
        <v>357</v>
      </c>
      <c r="F17" s="68"/>
    </row>
    <row r="18" spans="2:6" x14ac:dyDescent="0.25">
      <c r="B18" s="28"/>
      <c r="C18" s="28" t="s">
        <v>348</v>
      </c>
      <c r="D18" s="28" t="s">
        <v>303</v>
      </c>
      <c r="E18" s="68" t="s">
        <v>358</v>
      </c>
      <c r="F18" s="68"/>
    </row>
    <row r="19" spans="2:6" x14ac:dyDescent="0.25">
      <c r="B19" s="28"/>
      <c r="C19" s="28" t="s">
        <v>349</v>
      </c>
      <c r="D19" s="28" t="s">
        <v>304</v>
      </c>
      <c r="E19" s="68" t="s">
        <v>359</v>
      </c>
      <c r="F19" s="68"/>
    </row>
    <row r="20" spans="2:6" x14ac:dyDescent="0.25">
      <c r="B20" s="28"/>
      <c r="C20" s="28" t="s">
        <v>42</v>
      </c>
      <c r="D20" s="28" t="s">
        <v>305</v>
      </c>
      <c r="E20" s="68" t="s">
        <v>360</v>
      </c>
      <c r="F20" s="68"/>
    </row>
    <row r="21" spans="2:6" x14ac:dyDescent="0.25">
      <c r="B21" s="28"/>
      <c r="C21" s="28" t="s">
        <v>43</v>
      </c>
      <c r="D21" s="28" t="s">
        <v>306</v>
      </c>
      <c r="E21" s="68" t="s">
        <v>361</v>
      </c>
      <c r="F21" s="68"/>
    </row>
    <row r="22" spans="2:6" x14ac:dyDescent="0.25">
      <c r="B22" s="28"/>
      <c r="C22" s="28" t="s">
        <v>44</v>
      </c>
      <c r="D22" s="28" t="s">
        <v>307</v>
      </c>
      <c r="E22" s="68" t="s">
        <v>95</v>
      </c>
      <c r="F22" s="68"/>
    </row>
    <row r="23" spans="2:6" x14ac:dyDescent="0.25">
      <c r="B23" s="28"/>
      <c r="C23" s="28" t="s">
        <v>45</v>
      </c>
      <c r="D23" s="28" t="s">
        <v>308</v>
      </c>
      <c r="E23" s="68" t="s">
        <v>362</v>
      </c>
      <c r="F23" s="68"/>
    </row>
    <row r="24" spans="2:6" x14ac:dyDescent="0.25">
      <c r="B24" s="68"/>
      <c r="C24" s="28" t="s">
        <v>46</v>
      </c>
      <c r="D24" s="28" t="s">
        <v>309</v>
      </c>
      <c r="E24" s="68" t="s">
        <v>363</v>
      </c>
      <c r="F24" s="68"/>
    </row>
    <row r="25" spans="2:6" x14ac:dyDescent="0.25">
      <c r="B25" s="68"/>
      <c r="C25" s="28" t="s">
        <v>47</v>
      </c>
      <c r="D25" s="28" t="s">
        <v>310</v>
      </c>
      <c r="E25" t="s">
        <v>364</v>
      </c>
      <c r="F25" s="68"/>
    </row>
    <row r="26" spans="2:6" x14ac:dyDescent="0.25">
      <c r="B26" s="68"/>
      <c r="C26" s="28" t="s">
        <v>48</v>
      </c>
      <c r="D26" s="28" t="s">
        <v>311</v>
      </c>
      <c r="E26" t="s">
        <v>365</v>
      </c>
      <c r="F26" s="68"/>
    </row>
    <row r="27" spans="2:6" x14ac:dyDescent="0.25">
      <c r="B27" s="68"/>
      <c r="C27" s="28" t="s">
        <v>49</v>
      </c>
      <c r="D27" s="28" t="s">
        <v>312</v>
      </c>
      <c r="E27" t="s">
        <v>366</v>
      </c>
      <c r="F27" s="68"/>
    </row>
    <row r="28" spans="2:6" x14ac:dyDescent="0.25">
      <c r="B28" s="68"/>
      <c r="C28" s="28" t="s">
        <v>50</v>
      </c>
      <c r="D28" s="28" t="s">
        <v>313</v>
      </c>
      <c r="E28" t="s">
        <v>367</v>
      </c>
      <c r="F28" s="68"/>
    </row>
    <row r="29" spans="2:6" x14ac:dyDescent="0.25">
      <c r="B29" s="68"/>
      <c r="C29" s="28" t="s">
        <v>51</v>
      </c>
      <c r="D29" s="28" t="s">
        <v>314</v>
      </c>
      <c r="E29" t="s">
        <v>368</v>
      </c>
      <c r="F29" s="68"/>
    </row>
    <row r="30" spans="2:6" x14ac:dyDescent="0.25">
      <c r="B30" s="68"/>
      <c r="C30" s="28" t="s">
        <v>52</v>
      </c>
      <c r="D30" s="28" t="s">
        <v>401</v>
      </c>
      <c r="E30" t="s">
        <v>169</v>
      </c>
      <c r="F30" s="68"/>
    </row>
    <row r="31" spans="2:6" x14ac:dyDescent="0.25">
      <c r="B31" s="28"/>
      <c r="C31" s="28" t="s">
        <v>53</v>
      </c>
      <c r="D31" s="28" t="s">
        <v>315</v>
      </c>
      <c r="E31" t="s">
        <v>369</v>
      </c>
      <c r="F31" s="68"/>
    </row>
    <row r="32" spans="2:6" x14ac:dyDescent="0.25">
      <c r="B32" s="28"/>
      <c r="C32" s="28" t="s">
        <v>54</v>
      </c>
      <c r="D32" s="28" t="s">
        <v>316</v>
      </c>
      <c r="E32" t="s">
        <v>370</v>
      </c>
      <c r="F32" s="68"/>
    </row>
    <row r="33" spans="2:6" x14ac:dyDescent="0.25">
      <c r="B33" s="28"/>
      <c r="C33" s="28" t="s">
        <v>55</v>
      </c>
      <c r="D33" s="28" t="s">
        <v>317</v>
      </c>
      <c r="E33" t="s">
        <v>371</v>
      </c>
      <c r="F33" s="68"/>
    </row>
    <row r="34" spans="2:6" x14ac:dyDescent="0.25">
      <c r="B34" s="28"/>
      <c r="C34" s="28" t="s">
        <v>56</v>
      </c>
      <c r="D34" s="28" t="s">
        <v>318</v>
      </c>
      <c r="E34" t="s">
        <v>372</v>
      </c>
      <c r="F34" s="68"/>
    </row>
    <row r="35" spans="2:6" x14ac:dyDescent="0.25">
      <c r="B35" s="28"/>
      <c r="C35" s="28" t="s">
        <v>57</v>
      </c>
      <c r="D35" s="28" t="s">
        <v>319</v>
      </c>
      <c r="E35" t="s">
        <v>373</v>
      </c>
      <c r="F35" s="68"/>
    </row>
    <row r="36" spans="2:6" x14ac:dyDescent="0.25">
      <c r="B36" s="28"/>
      <c r="C36" s="28" t="s">
        <v>58</v>
      </c>
      <c r="D36" s="28" t="s">
        <v>320</v>
      </c>
      <c r="E36" t="s">
        <v>374</v>
      </c>
      <c r="F36" s="68"/>
    </row>
    <row r="37" spans="2:6" x14ac:dyDescent="0.25">
      <c r="B37" s="28"/>
      <c r="C37" s="28" t="s">
        <v>59</v>
      </c>
      <c r="D37" s="28" t="s">
        <v>321</v>
      </c>
      <c r="E37" t="s">
        <v>375</v>
      </c>
      <c r="F37" s="68"/>
    </row>
    <row r="38" spans="2:6" x14ac:dyDescent="0.25">
      <c r="B38" s="68"/>
      <c r="C38" s="28" t="s">
        <v>60</v>
      </c>
      <c r="D38" s="28" t="s">
        <v>322</v>
      </c>
      <c r="E38" t="s">
        <v>376</v>
      </c>
      <c r="F38" s="68"/>
    </row>
    <row r="39" spans="2:6" x14ac:dyDescent="0.25">
      <c r="B39" s="68"/>
      <c r="C39" s="28" t="s">
        <v>61</v>
      </c>
      <c r="D39" s="28" t="s">
        <v>323</v>
      </c>
      <c r="E39" t="s">
        <v>377</v>
      </c>
      <c r="F39" s="68"/>
    </row>
    <row r="40" spans="2:6" x14ac:dyDescent="0.25">
      <c r="B40" s="68"/>
      <c r="C40" s="28" t="s">
        <v>350</v>
      </c>
      <c r="D40" s="28" t="s">
        <v>324</v>
      </c>
      <c r="E40" t="s">
        <v>378</v>
      </c>
      <c r="F40" s="68"/>
    </row>
    <row r="41" spans="2:6" x14ac:dyDescent="0.25">
      <c r="B41" s="68"/>
      <c r="C41" s="28" t="s">
        <v>351</v>
      </c>
      <c r="D41" s="28" t="s">
        <v>325</v>
      </c>
      <c r="E41" t="s">
        <v>379</v>
      </c>
      <c r="F41" s="68"/>
    </row>
    <row r="42" spans="2:6" x14ac:dyDescent="0.25">
      <c r="B42" s="68"/>
      <c r="C42" s="28" t="s">
        <v>62</v>
      </c>
      <c r="D42" s="28" t="s">
        <v>326</v>
      </c>
      <c r="E42" t="s">
        <v>380</v>
      </c>
      <c r="F42" s="68"/>
    </row>
    <row r="43" spans="2:6" x14ac:dyDescent="0.25">
      <c r="B43" s="68"/>
      <c r="C43" s="28" t="s">
        <v>63</v>
      </c>
      <c r="D43" s="28" t="s">
        <v>327</v>
      </c>
      <c r="E43" t="s">
        <v>392</v>
      </c>
      <c r="F43" s="68"/>
    </row>
    <row r="44" spans="2:6" x14ac:dyDescent="0.25">
      <c r="B44" s="68"/>
      <c r="C44" s="28" t="s">
        <v>64</v>
      </c>
      <c r="D44" s="28" t="s">
        <v>327</v>
      </c>
      <c r="E44" t="s">
        <v>393</v>
      </c>
      <c r="F44" s="68"/>
    </row>
    <row r="45" spans="2:6" x14ac:dyDescent="0.25">
      <c r="B45" s="68"/>
      <c r="C45" s="28" t="s">
        <v>65</v>
      </c>
      <c r="D45" s="28" t="s">
        <v>328</v>
      </c>
      <c r="E45" t="s">
        <v>381</v>
      </c>
      <c r="F45" s="68"/>
    </row>
    <row r="46" spans="2:6" x14ac:dyDescent="0.25">
      <c r="B46" s="68"/>
      <c r="C46" s="28" t="s">
        <v>66</v>
      </c>
      <c r="D46" s="28" t="s">
        <v>329</v>
      </c>
      <c r="E46" t="s">
        <v>382</v>
      </c>
      <c r="F46" s="68"/>
    </row>
    <row r="47" spans="2:6" x14ac:dyDescent="0.25">
      <c r="B47" s="68"/>
      <c r="C47" s="28" t="s">
        <v>67</v>
      </c>
      <c r="D47" s="28" t="s">
        <v>330</v>
      </c>
      <c r="E47" t="s">
        <v>394</v>
      </c>
      <c r="F47" s="68"/>
    </row>
    <row r="48" spans="2:6" x14ac:dyDescent="0.25">
      <c r="B48" s="68"/>
      <c r="C48" s="28" t="s">
        <v>68</v>
      </c>
      <c r="D48" s="28" t="s">
        <v>330</v>
      </c>
      <c r="E48" t="s">
        <v>395</v>
      </c>
      <c r="F48" s="68"/>
    </row>
    <row r="49" spans="2:6" x14ac:dyDescent="0.25">
      <c r="B49" s="68"/>
      <c r="C49" s="28" t="s">
        <v>69</v>
      </c>
      <c r="D49" s="28" t="s">
        <v>331</v>
      </c>
      <c r="E49" t="s">
        <v>383</v>
      </c>
      <c r="F49" s="68"/>
    </row>
    <row r="50" spans="2:6" x14ac:dyDescent="0.25">
      <c r="B50" s="68"/>
      <c r="C50" s="28" t="s">
        <v>70</v>
      </c>
      <c r="D50" s="28" t="s">
        <v>332</v>
      </c>
      <c r="E50" t="s">
        <v>384</v>
      </c>
      <c r="F50" s="68"/>
    </row>
    <row r="51" spans="2:6" x14ac:dyDescent="0.25">
      <c r="B51" s="68"/>
      <c r="C51" s="28" t="s">
        <v>71</v>
      </c>
      <c r="D51" s="28" t="s">
        <v>333</v>
      </c>
      <c r="E51" t="s">
        <v>396</v>
      </c>
      <c r="F51" s="68"/>
    </row>
    <row r="52" spans="2:6" x14ac:dyDescent="0.25">
      <c r="B52" s="68"/>
      <c r="C52" s="28" t="s">
        <v>72</v>
      </c>
      <c r="D52" s="28" t="s">
        <v>333</v>
      </c>
      <c r="E52" t="s">
        <v>397</v>
      </c>
      <c r="F52" s="68"/>
    </row>
    <row r="53" spans="2:6" x14ac:dyDescent="0.25">
      <c r="B53" s="68"/>
      <c r="C53" s="28" t="s">
        <v>73</v>
      </c>
      <c r="D53" s="28" t="s">
        <v>334</v>
      </c>
      <c r="E53" t="s">
        <v>385</v>
      </c>
      <c r="F53" s="68"/>
    </row>
    <row r="54" spans="2:6" x14ac:dyDescent="0.25">
      <c r="B54" s="68"/>
      <c r="C54" s="28" t="s">
        <v>74</v>
      </c>
      <c r="D54" s="28" t="s">
        <v>335</v>
      </c>
      <c r="E54" t="s">
        <v>386</v>
      </c>
      <c r="F54" s="68"/>
    </row>
    <row r="55" spans="2:6" x14ac:dyDescent="0.25">
      <c r="B55" s="68"/>
      <c r="C55" s="28" t="s">
        <v>75</v>
      </c>
      <c r="D55" s="28" t="s">
        <v>336</v>
      </c>
      <c r="E55" t="s">
        <v>398</v>
      </c>
      <c r="F55" s="68"/>
    </row>
    <row r="56" spans="2:6" x14ac:dyDescent="0.25">
      <c r="B56" s="68"/>
      <c r="C56" s="28" t="s">
        <v>76</v>
      </c>
      <c r="D56" s="28" t="s">
        <v>336</v>
      </c>
      <c r="E56" t="s">
        <v>399</v>
      </c>
      <c r="F56" s="68"/>
    </row>
    <row r="57" spans="2:6" x14ac:dyDescent="0.25">
      <c r="B57" s="68"/>
      <c r="C57" s="28" t="s">
        <v>77</v>
      </c>
      <c r="D57" s="28" t="s">
        <v>337</v>
      </c>
      <c r="E57" t="s">
        <v>387</v>
      </c>
      <c r="F57" s="68"/>
    </row>
    <row r="58" spans="2:6" x14ac:dyDescent="0.25">
      <c r="B58" s="68"/>
      <c r="C58" s="28" t="s">
        <v>78</v>
      </c>
      <c r="D58" s="28" t="s">
        <v>338</v>
      </c>
      <c r="E58" t="s">
        <v>388</v>
      </c>
      <c r="F58" s="68"/>
    </row>
    <row r="59" spans="2:6" x14ac:dyDescent="0.25">
      <c r="B59" s="68"/>
      <c r="C59" s="28" t="s">
        <v>79</v>
      </c>
      <c r="D59" s="28" t="s">
        <v>339</v>
      </c>
      <c r="E59" t="s">
        <v>389</v>
      </c>
      <c r="F59" s="68"/>
    </row>
    <row r="60" spans="2:6" x14ac:dyDescent="0.25">
      <c r="B60" s="68"/>
      <c r="C60" s="28" t="s">
        <v>80</v>
      </c>
      <c r="D60" s="28" t="s">
        <v>340</v>
      </c>
      <c r="E60" t="s">
        <v>390</v>
      </c>
      <c r="F60" s="68"/>
    </row>
    <row r="61" spans="2:6" x14ac:dyDescent="0.25">
      <c r="B61" s="68"/>
      <c r="C61" s="28" t="s">
        <v>81</v>
      </c>
      <c r="D61" s="28" t="s">
        <v>341</v>
      </c>
      <c r="E61" t="s">
        <v>391</v>
      </c>
      <c r="F61" s="68"/>
    </row>
    <row r="62" spans="2:6" x14ac:dyDescent="0.25">
      <c r="B62" s="68"/>
      <c r="F62" s="68"/>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xr:uid="{00000000-0002-0000-0000-000000000000}">
      <formula1>$C$63:$C$65</formula1>
    </dataValidation>
  </dataValidations>
  <pageMargins left="0.7" right="0.7" top="0.75" bottom="0.75" header="0.3" footer="0.3"/>
  <pageSetup orientation="portrait" verticalDpi="90" r:id="rId1"/>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Bancos!$A$7:$A$51</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B3" sqref="B3"/>
    </sheetView>
  </sheetViews>
  <sheetFormatPr baseColWidth="10" defaultRowHeight="12.75" x14ac:dyDescent="0.2"/>
  <cols>
    <col min="1" max="1" width="8" style="113" customWidth="1"/>
    <col min="2" max="5" width="22.5703125" style="132" customWidth="1"/>
    <col min="6" max="16384" width="11.42578125" style="113"/>
  </cols>
  <sheetData>
    <row r="2" spans="2:5" ht="33.75" customHeight="1" x14ac:dyDescent="0.2">
      <c r="B2" s="377" t="s">
        <v>418</v>
      </c>
      <c r="C2" s="377" t="s">
        <v>108</v>
      </c>
      <c r="D2" s="377" t="s">
        <v>108</v>
      </c>
      <c r="E2" s="377" t="s">
        <v>108</v>
      </c>
    </row>
    <row r="4" spans="2:5" ht="34.5" customHeight="1" x14ac:dyDescent="0.2">
      <c r="B4" s="131" t="s">
        <v>109</v>
      </c>
      <c r="C4" s="111" t="s">
        <v>85</v>
      </c>
    </row>
    <row r="5" spans="2:5" ht="15.95" customHeight="1" x14ac:dyDescent="0.2">
      <c r="B5" s="268" t="s">
        <v>110</v>
      </c>
      <c r="C5" s="207">
        <f>+IF(Indice!$D$7="Bancos",VLOOKUP(Indice!$D$6,Bancos!$A:$AAW,MATCH(Indice!$C$17,Bancos!$A$1:$AAW$1,0)+ROW(A1)+11,0),IF(Indice!$D$7="CFC",VLOOKUP(Indice!$D$6,CFC!$A:$AAW,MATCH(Indice!$C$17,Bancos!$A$1:$AAW$1,0)+ROW(A1)+11,0),VLOOKUP(Indice!$D$6,Coop!$A:$AAW,MATCH(Indice!$C$17,Bancos!$A$1:$AAW$1,0)+ROW(A1)+11,0)))</f>
        <v>1</v>
      </c>
    </row>
    <row r="6" spans="2:5" x14ac:dyDescent="0.2">
      <c r="B6" s="133" t="s">
        <v>111</v>
      </c>
      <c r="C6" s="134">
        <f>+IF(Indice!$D$7="Bancos",VLOOKUP(Indice!$D$6,Bancos!$A:$AAW,MATCH(Indice!$C$17,Bancos!$A$1:$AAW$1,0)+ROW(A2)+11,0),IF(Indice!$D$7="CFC",VLOOKUP(Indice!$D$6,CFC!$A:$AAW,MATCH(Indice!$C$17,Bancos!$A$1:$AAW$1,0)+ROW(A2)+11,0),VLOOKUP(Indice!$D$6,Coop!$A:$AAW,MATCH(Indice!$C$17,Bancos!$A$1:$AAW$1,0)+ROW(A2)+11,0)))</f>
        <v>1</v>
      </c>
    </row>
    <row r="7" spans="2:5" x14ac:dyDescent="0.2">
      <c r="B7" s="133" t="s">
        <v>112</v>
      </c>
      <c r="C7" s="134">
        <f>+IF(Indice!$D$7="Bancos",VLOOKUP(Indice!$D$6,Bancos!$A:$AAW,MATCH(Indice!$C$17,Bancos!$A$1:$AAW$1,0)+ROW(A3)+11,0),IF(Indice!$D$7="CFC",VLOOKUP(Indice!$D$6,CFC!$A:$AAW,MATCH(Indice!$C$17,Bancos!$A$1:$AAW$1,0)+ROW(A3)+11,0),VLOOKUP(Indice!$D$6,Coop!$A:$AAW,MATCH(Indice!$C$17,Bancos!$A$1:$AAW$1,0)+ROW(A3)+11,0)))</f>
        <v>1</v>
      </c>
    </row>
    <row r="8" spans="2:5" x14ac:dyDescent="0.2">
      <c r="B8" s="133" t="s">
        <v>113</v>
      </c>
      <c r="C8" s="134">
        <f>+IF(Indice!$D$7="Bancos",VLOOKUP(Indice!$D$6,Bancos!$A:$AAW,MATCH(Indice!$C$17,Bancos!$A$1:$AAW$1,0)+ROW(A4)+11,0),IF(Indice!$D$7="CFC",VLOOKUP(Indice!$D$6,CFC!$A:$AAW,MATCH(Indice!$C$17,Bancos!$A$1:$AAW$1,0)+ROW(A4)+11,0),VLOOKUP(Indice!$D$6,Coop!$A:$AAW,MATCH(Indice!$C$17,Bancos!$A$1:$AAW$1,0)+ROW(A4)+11,0)))</f>
        <v>0.5</v>
      </c>
    </row>
    <row r="9" spans="2:5" x14ac:dyDescent="0.2">
      <c r="B9" s="133" t="s">
        <v>114</v>
      </c>
      <c r="C9" s="134">
        <f>+IF(Indice!$D$7="Bancos",VLOOKUP(Indice!$D$6,Bancos!$A:$AAW,MATCH(Indice!$C$17,Bancos!$A$1:$AAW$1,0)+ROW(A5)+11,0),IF(Indice!$D$7="CFC",VLOOKUP(Indice!$D$6,CFC!$A:$AAW,MATCH(Indice!$C$17,Bancos!$A$1:$AAW$1,0)+ROW(A5)+11,0),VLOOKUP(Indice!$D$6,Coop!$A:$AAW,MATCH(Indice!$C$17,Bancos!$A$1:$AAW$1,0)+ROW(A5)+11,0)))</f>
        <v>0.5</v>
      </c>
    </row>
    <row r="10" spans="2:5" x14ac:dyDescent="0.2">
      <c r="B10" s="133" t="s">
        <v>115</v>
      </c>
      <c r="C10" s="134">
        <f>+IF(Indice!$D$7="Bancos",VLOOKUP(Indice!$D$6,Bancos!$A:$AAW,MATCH(Indice!$C$17,Bancos!$A$1:$AAW$1,0)+ROW(A6)+11,0),IF(Indice!$D$7="CFC",VLOOKUP(Indice!$D$6,CFC!$A:$AAW,MATCH(Indice!$C$17,Bancos!$A$1:$AAW$1,0)+ROW(A6)+11,0),VLOOKUP(Indice!$D$6,Coop!$A:$AAW,MATCH(Indice!$C$17,Bancos!$A$1:$AAW$1,0)+ROW(A6)+11,0)))</f>
        <v>0</v>
      </c>
    </row>
    <row r="11" spans="2:5" x14ac:dyDescent="0.2">
      <c r="B11" s="133" t="s">
        <v>116</v>
      </c>
      <c r="C11" s="134">
        <f>+IF(Indice!$D$7="Bancos",VLOOKUP(Indice!$D$6,Bancos!$A:$AAW,MATCH(Indice!$C$17,Bancos!$A$1:$AAW$1,0)+ROW(A7)+11,0),IF(Indice!$D$7="CFC",VLOOKUP(Indice!$D$6,CFC!$A:$AAW,MATCH(Indice!$C$17,Bancos!$A$1:$AAW$1,0)+ROW(A7)+11,0),VLOOKUP(Indice!$D$6,Coop!$A:$AAW,MATCH(Indice!$C$17,Bancos!$A$1:$AAW$1,0)+ROW(A7)+11,0)))</f>
        <v>0</v>
      </c>
    </row>
    <row r="12" spans="2:5" x14ac:dyDescent="0.2">
      <c r="B12" s="133" t="s">
        <v>117</v>
      </c>
      <c r="C12" s="134">
        <f>+IF(Indice!$D$7="Bancos",VLOOKUP(Indice!$D$6,Bancos!$A:$AAW,MATCH(Indice!$C$17,Bancos!$A$1:$AAW$1,0)+ROW(A8)+11,0),IF(Indice!$D$7="CFC",VLOOKUP(Indice!$D$6,CFC!$A:$AAW,MATCH(Indice!$C$17,Bancos!$A$1:$AAW$1,0)+ROW(A8)+11,0),VLOOKUP(Indice!$D$6,Coop!$A:$AAW,MATCH(Indice!$C$17,Bancos!$A$1:$AAW$1,0)+ROW(A8)+11,0)))</f>
        <v>0</v>
      </c>
    </row>
    <row r="13" spans="2:5" x14ac:dyDescent="0.2">
      <c r="B13" s="133" t="s">
        <v>118</v>
      </c>
      <c r="C13" s="134">
        <f>+IF(Indice!$D$7="Bancos",VLOOKUP(Indice!$D$6,Bancos!$A:$AAW,MATCH(Indice!$C$17,Bancos!$A$1:$AAW$1,0)+ROW(A9)+11,0),IF(Indice!$D$7="CFC",VLOOKUP(Indice!$D$6,CFC!$A:$AAW,MATCH(Indice!$C$17,Bancos!$A$1:$AAW$1,0)+ROW(A9)+11,0),VLOOKUP(Indice!$D$6,Coop!$A:$AAW,MATCH(Indice!$C$17,Bancos!$A$1:$AAW$1,0)+ROW(A9)+11,0)))</f>
        <v>0</v>
      </c>
    </row>
    <row r="14" spans="2:5" ht="12.75" customHeight="1" x14ac:dyDescent="0.2">
      <c r="B14" s="133" t="s">
        <v>119</v>
      </c>
      <c r="C14" s="134">
        <f>+IF(Indice!$D$7="Bancos",VLOOKUP(Indice!$D$6,Bancos!$A:$AAW,MATCH(Indice!$C$17,Bancos!$A$1:$AAW$1,0)+ROW(A10)+11,0),IF(Indice!$D$7="CFC",VLOOKUP(Indice!$D$6,CFC!$A:$AAW,MATCH(Indice!$C$17,Bancos!$A$1:$AAW$1,0)+ROW(A10)+11,0),VLOOKUP(Indice!$D$6,Coop!$A:$AAW,MATCH(Indice!$C$17,Bancos!$A$1:$AAW$1,0)+ROW(A10)+11,0)))</f>
        <v>0</v>
      </c>
    </row>
    <row r="15" spans="2:5" x14ac:dyDescent="0.2">
      <c r="B15" s="133" t="s">
        <v>120</v>
      </c>
      <c r="C15" s="134">
        <f>+IF(Indice!$D$7="Bancos",VLOOKUP(Indice!$D$6,Bancos!$A:$AAW,MATCH(Indice!$C$17,Bancos!$A$1:$AAW$1,0)+ROW(A11)+11,0),IF(Indice!$D$7="CFC",VLOOKUP(Indice!$D$6,CFC!$A:$AAW,MATCH(Indice!$C$17,Bancos!$A$1:$AAW$1,0)+ROW(A11)+11,0),VLOOKUP(Indice!$D$6,Coop!$A:$AAW,MATCH(Indice!$C$17,Bancos!$A$1:$AAW$1,0)+ROW(A11)+11,0)))</f>
        <v>0.5</v>
      </c>
    </row>
    <row r="16" spans="2:5" x14ac:dyDescent="0.2">
      <c r="B16" s="135" t="s">
        <v>121</v>
      </c>
      <c r="C16" s="136">
        <f>+IF(Indice!$D$7="Bancos",VLOOKUP(Indice!$D$6,Bancos!$A:$AAW,MATCH(Indice!$C$17,Bancos!$A$1:$AAW$1,0)+ROW(A12)+11,0),IF(Indice!$D$7="CFC",VLOOKUP(Indice!$D$6,CFC!$A:$AAW,MATCH(Indice!$C$17,Bancos!$A$1:$AAW$1,0)+ROW(A12)+11,0),VLOOKUP(Indice!$D$6,Coop!$A:$AAW,MATCH(Indice!$C$17,Bancos!$A$1:$AAW$1,0)+ROW(A12)+11,0)))</f>
        <v>0</v>
      </c>
    </row>
  </sheetData>
  <mergeCells count="1">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37"/>
  <sheetViews>
    <sheetView showGridLines="0" workbookViewId="0">
      <selection activeCell="E11" sqref="E11"/>
    </sheetView>
  </sheetViews>
  <sheetFormatPr baseColWidth="10" defaultRowHeight="12.75" x14ac:dyDescent="0.2"/>
  <cols>
    <col min="1" max="1" width="7.5703125" style="113" customWidth="1"/>
    <col min="2" max="2" width="24.140625" style="113" customWidth="1"/>
    <col min="3" max="3" width="12.42578125" style="113" customWidth="1"/>
    <col min="4" max="16384" width="11.42578125" style="113"/>
  </cols>
  <sheetData>
    <row r="1" spans="2:10" ht="15.95" customHeight="1" x14ac:dyDescent="0.2"/>
    <row r="2" spans="2:10" x14ac:dyDescent="0.2">
      <c r="B2" s="377" t="s">
        <v>409</v>
      </c>
      <c r="C2" s="377"/>
      <c r="D2" s="377"/>
      <c r="E2" s="377"/>
      <c r="F2" s="377"/>
      <c r="G2" s="377"/>
      <c r="H2" s="377"/>
      <c r="I2" s="377"/>
      <c r="J2" s="377"/>
    </row>
    <row r="3" spans="2:10" ht="15.95" customHeight="1" x14ac:dyDescent="0.2"/>
    <row r="4" spans="2:10" ht="15" customHeight="1" x14ac:dyDescent="0.2">
      <c r="B4" s="114" t="s">
        <v>84</v>
      </c>
      <c r="C4" s="115" t="s">
        <v>405</v>
      </c>
      <c r="D4" s="116"/>
      <c r="E4" s="116"/>
    </row>
    <row r="5" spans="2:10" ht="15.95" customHeight="1" x14ac:dyDescent="0.25">
      <c r="B5" s="117" t="s">
        <v>90</v>
      </c>
      <c r="C5" s="321">
        <v>10.661099999999999</v>
      </c>
      <c r="D5" s="116"/>
      <c r="E5" s="116"/>
    </row>
    <row r="6" spans="2:10" ht="15.95" customHeight="1" x14ac:dyDescent="0.25">
      <c r="B6" s="117" t="s">
        <v>91</v>
      </c>
      <c r="C6" s="322">
        <v>6.63</v>
      </c>
      <c r="D6" s="116"/>
      <c r="E6" s="116"/>
    </row>
    <row r="7" spans="2:10" ht="15.95" customHeight="1" x14ac:dyDescent="0.25">
      <c r="B7" s="117" t="s">
        <v>92</v>
      </c>
      <c r="C7" s="322">
        <v>6.5555555555555554</v>
      </c>
      <c r="D7" s="116"/>
      <c r="E7" s="116"/>
    </row>
    <row r="8" spans="2:10" ht="15.95" customHeight="1" x14ac:dyDescent="0.25">
      <c r="B8" s="118" t="s">
        <v>93</v>
      </c>
      <c r="C8" s="323">
        <v>9.1875</v>
      </c>
      <c r="D8" s="116"/>
      <c r="E8" s="116"/>
    </row>
    <row r="9" spans="2:10" ht="15.95" customHeight="1" x14ac:dyDescent="0.25">
      <c r="B9" s="116"/>
      <c r="C9" s="119"/>
      <c r="D9" s="116"/>
      <c r="E9" s="116"/>
    </row>
    <row r="10" spans="2:10" x14ac:dyDescent="0.2">
      <c r="B10" s="377" t="s">
        <v>410</v>
      </c>
      <c r="C10" s="377"/>
      <c r="D10" s="377"/>
      <c r="E10" s="377"/>
      <c r="F10" s="377"/>
      <c r="G10" s="377"/>
      <c r="H10" s="377"/>
      <c r="I10" s="377"/>
      <c r="J10" s="377"/>
    </row>
    <row r="11" spans="2:10" ht="15.95" customHeight="1" x14ac:dyDescent="0.2"/>
    <row r="12" spans="2:10" ht="15" customHeight="1" x14ac:dyDescent="0.2">
      <c r="B12" s="344" t="s">
        <v>84</v>
      </c>
      <c r="C12" s="345" t="s">
        <v>405</v>
      </c>
      <c r="D12" s="116"/>
      <c r="E12" s="116"/>
    </row>
    <row r="13" spans="2:10" ht="15.95" customHeight="1" x14ac:dyDescent="0.25">
      <c r="B13" s="141" t="s">
        <v>90</v>
      </c>
      <c r="C13" s="346">
        <v>15.023333333333333</v>
      </c>
      <c r="D13" s="116"/>
      <c r="E13" s="116"/>
    </row>
    <row r="14" spans="2:10" ht="15.95" customHeight="1" x14ac:dyDescent="0.25">
      <c r="B14" s="141" t="s">
        <v>91</v>
      </c>
      <c r="C14" s="347">
        <v>18.333333333333332</v>
      </c>
      <c r="D14" s="116"/>
      <c r="E14" s="116"/>
    </row>
    <row r="15" spans="2:10" ht="15.95" customHeight="1" x14ac:dyDescent="0.25">
      <c r="B15" s="141" t="s">
        <v>92</v>
      </c>
      <c r="C15" s="347">
        <v>0</v>
      </c>
      <c r="D15" s="116"/>
      <c r="E15" s="116"/>
    </row>
    <row r="16" spans="2:10" ht="15.95" customHeight="1" x14ac:dyDescent="0.25">
      <c r="B16" s="142" t="s">
        <v>93</v>
      </c>
      <c r="C16" s="348">
        <v>0.375</v>
      </c>
      <c r="D16" s="116"/>
      <c r="E16" s="116"/>
    </row>
    <row r="17" spans="2:10" ht="15.95" customHeight="1" x14ac:dyDescent="0.2"/>
    <row r="18" spans="2:10" x14ac:dyDescent="0.2">
      <c r="B18" s="377" t="s">
        <v>411</v>
      </c>
      <c r="C18" s="377"/>
      <c r="D18" s="377"/>
      <c r="E18" s="377"/>
      <c r="F18" s="377"/>
      <c r="G18" s="377"/>
      <c r="H18" s="377"/>
      <c r="I18" s="377"/>
      <c r="J18" s="377"/>
    </row>
    <row r="19" spans="2:10" ht="15.95" customHeight="1" x14ac:dyDescent="0.2"/>
    <row r="20" spans="2:10" ht="15" customHeight="1" x14ac:dyDescent="0.2">
      <c r="B20" s="114" t="s">
        <v>84</v>
      </c>
      <c r="C20" s="115" t="s">
        <v>405</v>
      </c>
      <c r="D20" s="116"/>
      <c r="E20" s="116"/>
    </row>
    <row r="21" spans="2:10" ht="15.95" customHeight="1" x14ac:dyDescent="0.25">
      <c r="B21" s="117" t="s">
        <v>90</v>
      </c>
      <c r="C21" s="318">
        <v>0.5</v>
      </c>
      <c r="D21" s="116"/>
      <c r="E21" s="116"/>
    </row>
    <row r="22" spans="2:10" ht="15.95" customHeight="1" x14ac:dyDescent="0.25">
      <c r="B22" s="117" t="s">
        <v>91</v>
      </c>
      <c r="C22" s="319">
        <v>1.375</v>
      </c>
      <c r="D22" s="116"/>
      <c r="E22" s="116"/>
    </row>
    <row r="23" spans="2:10" ht="15.95" customHeight="1" x14ac:dyDescent="0.25">
      <c r="B23" s="117" t="s">
        <v>92</v>
      </c>
      <c r="C23" s="319">
        <v>0.25</v>
      </c>
      <c r="D23" s="116"/>
      <c r="E23" s="116"/>
    </row>
    <row r="24" spans="2:10" ht="15.95" customHeight="1" x14ac:dyDescent="0.25">
      <c r="B24" s="118" t="s">
        <v>93</v>
      </c>
      <c r="C24" s="320">
        <v>0.375</v>
      </c>
      <c r="D24" s="116"/>
      <c r="E24" s="116"/>
    </row>
    <row r="25" spans="2:10" ht="15.95" customHeight="1" x14ac:dyDescent="0.2"/>
    <row r="26" spans="2:10" ht="15.95" customHeight="1" x14ac:dyDescent="0.2"/>
    <row r="27" spans="2:10" ht="15.95" customHeight="1" x14ac:dyDescent="0.2"/>
    <row r="28" spans="2:10" ht="15.95" customHeight="1" x14ac:dyDescent="0.2"/>
    <row r="29" spans="2:10" ht="15.95" customHeight="1" x14ac:dyDescent="0.2"/>
    <row r="30" spans="2:10" ht="15.95" customHeight="1" x14ac:dyDescent="0.2"/>
    <row r="31" spans="2:10" ht="15.95" customHeight="1" x14ac:dyDescent="0.2"/>
    <row r="32" spans="2:10"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J2"/>
    <mergeCell ref="B10:J10"/>
    <mergeCell ref="B18:J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37"/>
  <sheetViews>
    <sheetView showGridLines="0" workbookViewId="0">
      <selection activeCell="C13" sqref="C13:C16"/>
    </sheetView>
  </sheetViews>
  <sheetFormatPr baseColWidth="10" defaultRowHeight="12.75" x14ac:dyDescent="0.2"/>
  <cols>
    <col min="1" max="1" width="7.5703125" style="113" customWidth="1"/>
    <col min="2" max="2" width="24.140625" style="113" customWidth="1"/>
    <col min="3" max="3" width="12.42578125" style="113" customWidth="1"/>
    <col min="4" max="16384" width="11.42578125" style="113"/>
  </cols>
  <sheetData>
    <row r="1" spans="2:10" ht="15.95" customHeight="1" x14ac:dyDescent="0.2"/>
    <row r="2" spans="2:10" ht="12.75" customHeight="1" x14ac:dyDescent="0.2">
      <c r="B2" s="377" t="s">
        <v>406</v>
      </c>
      <c r="C2" s="377"/>
      <c r="D2" s="377"/>
      <c r="E2" s="377"/>
      <c r="F2" s="377"/>
      <c r="G2" s="377"/>
      <c r="H2" s="377"/>
      <c r="I2" s="377"/>
      <c r="J2" s="377"/>
    </row>
    <row r="3" spans="2:10" ht="15.95" customHeight="1" x14ac:dyDescent="0.2"/>
    <row r="4" spans="2:10" ht="16.5" customHeight="1" x14ac:dyDescent="0.2">
      <c r="B4" s="114" t="s">
        <v>84</v>
      </c>
      <c r="C4" s="115" t="s">
        <v>405</v>
      </c>
      <c r="D4" s="116"/>
      <c r="E4" s="116"/>
    </row>
    <row r="5" spans="2:10" ht="15.95" customHeight="1" x14ac:dyDescent="0.25">
      <c r="B5" s="117" t="s">
        <v>90</v>
      </c>
      <c r="C5" s="315">
        <v>8.2160000000000011</v>
      </c>
      <c r="D5" s="116"/>
      <c r="E5" s="116"/>
    </row>
    <row r="6" spans="2:10" ht="15.95" customHeight="1" x14ac:dyDescent="0.25">
      <c r="B6" s="117" t="s">
        <v>91</v>
      </c>
      <c r="C6" s="316">
        <v>7</v>
      </c>
      <c r="D6" s="116"/>
      <c r="E6" s="116"/>
    </row>
    <row r="7" spans="2:10" ht="15.95" customHeight="1" x14ac:dyDescent="0.25">
      <c r="B7" s="117" t="s">
        <v>92</v>
      </c>
      <c r="C7" s="316">
        <v>6</v>
      </c>
      <c r="D7" s="116"/>
      <c r="E7" s="116"/>
    </row>
    <row r="8" spans="2:10" ht="15.95" customHeight="1" x14ac:dyDescent="0.25">
      <c r="B8" s="118" t="s">
        <v>93</v>
      </c>
      <c r="C8" s="317">
        <v>10.6</v>
      </c>
      <c r="D8" s="116"/>
      <c r="E8" s="116"/>
    </row>
    <row r="9" spans="2:10" ht="15.95" customHeight="1" x14ac:dyDescent="0.25">
      <c r="B9" s="116"/>
      <c r="C9" s="119"/>
      <c r="D9" s="116"/>
      <c r="E9" s="116"/>
    </row>
    <row r="10" spans="2:10" ht="15.95" customHeight="1" x14ac:dyDescent="0.2">
      <c r="B10" s="377" t="s">
        <v>407</v>
      </c>
      <c r="C10" s="377"/>
      <c r="D10" s="377"/>
      <c r="E10" s="377"/>
      <c r="F10" s="377"/>
      <c r="G10" s="377"/>
      <c r="H10" s="377"/>
      <c r="I10" s="377"/>
      <c r="J10" s="377"/>
    </row>
    <row r="11" spans="2:10" ht="15.95" customHeight="1" x14ac:dyDescent="0.2"/>
    <row r="12" spans="2:10" ht="16.5" customHeight="1" x14ac:dyDescent="0.2">
      <c r="B12" s="344" t="s">
        <v>84</v>
      </c>
      <c r="C12" s="345" t="s">
        <v>405</v>
      </c>
      <c r="D12" s="116"/>
      <c r="E12" s="116"/>
    </row>
    <row r="13" spans="2:10" ht="15.95" customHeight="1" x14ac:dyDescent="0.25">
      <c r="B13" s="141" t="s">
        <v>90</v>
      </c>
      <c r="C13" s="346">
        <v>15.68</v>
      </c>
      <c r="D13" s="116"/>
      <c r="E13" s="116"/>
    </row>
    <row r="14" spans="2:10" ht="15.95" customHeight="1" x14ac:dyDescent="0.25">
      <c r="B14" s="141" t="s">
        <v>91</v>
      </c>
      <c r="C14" s="347">
        <v>18</v>
      </c>
      <c r="D14" s="116"/>
      <c r="E14" s="116"/>
    </row>
    <row r="15" spans="2:10" ht="15.95" customHeight="1" x14ac:dyDescent="0.25">
      <c r="B15" s="141" t="s">
        <v>92</v>
      </c>
      <c r="C15" s="347">
        <v>0</v>
      </c>
      <c r="D15" s="116"/>
      <c r="E15" s="116"/>
    </row>
    <row r="16" spans="2:10" ht="15.95" customHeight="1" x14ac:dyDescent="0.25">
      <c r="B16" s="142" t="s">
        <v>93</v>
      </c>
      <c r="C16" s="348">
        <v>0.25</v>
      </c>
      <c r="D16" s="116"/>
      <c r="E16" s="116"/>
    </row>
    <row r="17" spans="2:10" ht="15.95" customHeight="1" x14ac:dyDescent="0.25">
      <c r="B17" s="116"/>
      <c r="C17" s="119"/>
      <c r="D17" s="116"/>
      <c r="E17" s="116"/>
    </row>
    <row r="18" spans="2:10" ht="15.95" customHeight="1" x14ac:dyDescent="0.2">
      <c r="B18" s="377" t="s">
        <v>408</v>
      </c>
      <c r="C18" s="377"/>
      <c r="D18" s="377"/>
      <c r="E18" s="377"/>
      <c r="F18" s="377"/>
      <c r="G18" s="377"/>
      <c r="H18" s="377"/>
      <c r="I18" s="377"/>
      <c r="J18" s="377"/>
    </row>
    <row r="19" spans="2:10" ht="15.95" customHeight="1" x14ac:dyDescent="0.2"/>
    <row r="20" spans="2:10" ht="15.95" customHeight="1" x14ac:dyDescent="0.2">
      <c r="B20" s="114" t="s">
        <v>84</v>
      </c>
      <c r="C20" s="115" t="s">
        <v>405</v>
      </c>
      <c r="D20" s="116"/>
      <c r="E20" s="116"/>
    </row>
    <row r="21" spans="2:10" ht="15.95" customHeight="1" x14ac:dyDescent="0.25">
      <c r="B21" s="117" t="s">
        <v>90</v>
      </c>
      <c r="C21" s="315">
        <v>0.5</v>
      </c>
      <c r="D21" s="116"/>
      <c r="E21" s="116"/>
    </row>
    <row r="22" spans="2:10" ht="15.95" customHeight="1" x14ac:dyDescent="0.25">
      <c r="B22" s="117" t="s">
        <v>91</v>
      </c>
      <c r="C22" s="316">
        <v>0.5</v>
      </c>
      <c r="D22" s="116"/>
      <c r="E22" s="116"/>
    </row>
    <row r="23" spans="2:10" ht="15.95" customHeight="1" x14ac:dyDescent="0.25">
      <c r="B23" s="117" t="s">
        <v>92</v>
      </c>
      <c r="C23" s="316">
        <v>0.25</v>
      </c>
      <c r="D23" s="116"/>
      <c r="E23" s="116"/>
    </row>
    <row r="24" spans="2:10" ht="15.95" customHeight="1" x14ac:dyDescent="0.25">
      <c r="B24" s="118" t="s">
        <v>93</v>
      </c>
      <c r="C24" s="317">
        <v>0.375</v>
      </c>
      <c r="D24" s="116"/>
      <c r="E24" s="116"/>
    </row>
    <row r="25" spans="2:10" ht="15.95" customHeight="1" x14ac:dyDescent="0.25">
      <c r="B25" s="116"/>
      <c r="C25" s="119"/>
      <c r="D25" s="116"/>
      <c r="E25" s="116"/>
    </row>
    <row r="26" spans="2:10" ht="15.95" customHeight="1" x14ac:dyDescent="0.2"/>
    <row r="27" spans="2:10" ht="15.95" customHeight="1" x14ac:dyDescent="0.2"/>
    <row r="28" spans="2:10" ht="15.95" customHeight="1" x14ac:dyDescent="0.2"/>
    <row r="29" spans="2:10" ht="15.95" customHeight="1" x14ac:dyDescent="0.2"/>
    <row r="30" spans="2:10" ht="15.95" customHeight="1" x14ac:dyDescent="0.2"/>
    <row r="31" spans="2:10" ht="15.95" customHeight="1" x14ac:dyDescent="0.2"/>
    <row r="32" spans="2:10"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J2"/>
    <mergeCell ref="B10:J10"/>
    <mergeCell ref="B18:J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B4" sqref="B4"/>
    </sheetView>
  </sheetViews>
  <sheetFormatPr baseColWidth="10" defaultRowHeight="15.95" customHeight="1" x14ac:dyDescent="0.2"/>
  <cols>
    <col min="1" max="1" width="4.85546875" style="110" customWidth="1"/>
    <col min="2" max="3" width="11.42578125" style="110"/>
    <col min="4" max="4" width="14.28515625" style="110" customWidth="1"/>
    <col min="5" max="16384" width="11.42578125" style="110"/>
  </cols>
  <sheetData>
    <row r="2" spans="2:5" ht="15.95" customHeight="1" x14ac:dyDescent="0.2">
      <c r="B2" s="361" t="s">
        <v>360</v>
      </c>
      <c r="C2" s="361"/>
      <c r="D2" s="361"/>
      <c r="E2" s="361"/>
    </row>
    <row r="3" spans="2:5" ht="15.95" customHeight="1" x14ac:dyDescent="0.2">
      <c r="B3" s="361"/>
      <c r="C3" s="361"/>
      <c r="D3" s="361"/>
      <c r="E3" s="361"/>
    </row>
    <row r="4" spans="2:5" ht="15.95" customHeight="1" x14ac:dyDescent="0.2">
      <c r="B4" s="137"/>
      <c r="C4" s="137"/>
      <c r="D4" s="137"/>
      <c r="E4" s="137"/>
    </row>
    <row r="5" spans="2:5" ht="33" customHeight="1" x14ac:dyDescent="0.2">
      <c r="B5" s="362" t="s">
        <v>84</v>
      </c>
      <c r="C5" s="363"/>
      <c r="D5" s="138" t="s">
        <v>85</v>
      </c>
    </row>
    <row r="6" spans="2:5" ht="15.95" customHeight="1" x14ac:dyDescent="0.2">
      <c r="B6" s="364" t="s">
        <v>86</v>
      </c>
      <c r="C6" s="365"/>
      <c r="D6" s="269">
        <f>+IF(Indice!$D$7="Bancos",VLOOKUP(Indice!$D$6,Bancos!$A:$AAW,MATCH(Indice!$C$20,Bancos!$A$1:$AAW$1,0)+ROW(A1)-1,0),IF(Indice!$D$7="CFC",VLOOKUP(Indice!$D$6,CFC!$A:$AAW,MATCH(Indice!$C$20,Bancos!$A$1:$AAW$1,0)+ROW(A1)-1,0),VLOOKUP(Indice!$D$6,Coop!$A:$AAW,MATCH(Indice!$C$20,Bancos!$A$1:$AAW$1,0)+ROW(A1)-1,0)))</f>
        <v>1</v>
      </c>
    </row>
    <row r="7" spans="2:5" ht="15.95" customHeight="1" x14ac:dyDescent="0.2">
      <c r="B7" s="366" t="s">
        <v>87</v>
      </c>
      <c r="C7" s="367"/>
      <c r="D7" s="270">
        <f>+IF(Indice!$D$7="Bancos",VLOOKUP(Indice!$D$6,Bancos!$A:$AAW,MATCH(Indice!$C$20,Bancos!$A$1:$AAW$1,0)+ROW(A2)-1,0),IF(Indice!$D$7="CFC",VLOOKUP(Indice!$D$6,CFC!$A:$AAW,MATCH(Indice!$C$20,Bancos!$A$1:$AAW$1,0)+ROW(A2)-1,0),VLOOKUP(Indice!$D$6,Coop!$A:$AAW,MATCH(Indice!$C$20,Bancos!$A$1:$AAW$1,0)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baseColWidth="10" defaultRowHeight="12.75" x14ac:dyDescent="0.2"/>
  <cols>
    <col min="1" max="1" width="7.5703125" style="113" customWidth="1"/>
    <col min="2" max="2" width="24.140625" style="113" customWidth="1"/>
    <col min="3" max="3" width="12.42578125" style="113" customWidth="1"/>
    <col min="4" max="16384" width="11.42578125" style="113"/>
  </cols>
  <sheetData>
    <row r="1" spans="2:9" ht="15.95" customHeight="1" x14ac:dyDescent="0.2"/>
    <row r="2" spans="2:9" ht="40.5" customHeight="1" x14ac:dyDescent="0.2">
      <c r="B2" s="368" t="s">
        <v>419</v>
      </c>
      <c r="C2" s="368" t="s">
        <v>88</v>
      </c>
      <c r="D2" s="368" t="s">
        <v>88</v>
      </c>
      <c r="E2" s="368" t="s">
        <v>88</v>
      </c>
      <c r="F2" s="368" t="s">
        <v>88</v>
      </c>
      <c r="G2" s="368" t="s">
        <v>88</v>
      </c>
      <c r="H2" s="368" t="s">
        <v>88</v>
      </c>
      <c r="I2" s="368" t="s">
        <v>88</v>
      </c>
    </row>
    <row r="3" spans="2:9" ht="15.95" customHeight="1" x14ac:dyDescent="0.2"/>
    <row r="4" spans="2:9" ht="37.5" customHeight="1" x14ac:dyDescent="0.2">
      <c r="B4" s="114" t="s">
        <v>84</v>
      </c>
      <c r="C4" s="115" t="s">
        <v>89</v>
      </c>
      <c r="D4" s="116"/>
      <c r="E4" s="116"/>
    </row>
    <row r="5" spans="2:9" ht="15.95" customHeight="1" x14ac:dyDescent="0.2">
      <c r="B5" s="117" t="s">
        <v>90</v>
      </c>
      <c r="C5" s="252">
        <f>+IF(Indice!$D$7="Bancos",VLOOKUP(Indice!$D$6,Bancos!$A:$AAW,MATCH(Indice!$C$21,Bancos!$A$1:$AAW$1,0)+ROW(A1)-1,0),IF(Indice!$D$7="CFC",VLOOKUP(Indice!$D$6,CFC!$A:$AAW,MATCH(Indice!$C$21,Bancos!$A$1:$AAW$1,0)+ROW(A1)-1,0),VLOOKUP(Indice!$D$6,Coop!$A:$AAW,MATCH(Indice!$C$21,Bancos!$A$1:$AAW$1,0)+ROW(A1)-1,0)))</f>
        <v>0.4</v>
      </c>
      <c r="D5" s="116"/>
      <c r="E5" s="116"/>
    </row>
    <row r="6" spans="2:9" ht="15.95" customHeight="1" x14ac:dyDescent="0.2">
      <c r="B6" s="117" t="s">
        <v>91</v>
      </c>
      <c r="C6" s="252">
        <f>+IF(Indice!$D$7="Bancos",VLOOKUP(Indice!$D$6,Bancos!$A:$AAW,MATCH(Indice!$C$21,Bancos!$A$1:$AAW$1,0)+ROW(A2)-1,0),IF(Indice!$D$7="CFC",VLOOKUP(Indice!$D$6,CFC!$A:$AAW,MATCH(Indice!$C$21,Bancos!$A$1:$AAW$1,0)+ROW(A2)-1,0),VLOOKUP(Indice!$D$6,Coop!$A:$AAW,MATCH(Indice!$C$21,Bancos!$A$1:$AAW$1,0)+ROW(A2)-1,0)))</f>
        <v>0.3</v>
      </c>
      <c r="D6" s="116"/>
      <c r="E6" s="116"/>
    </row>
    <row r="7" spans="2:9" ht="15.95" customHeight="1" x14ac:dyDescent="0.2">
      <c r="B7" s="117" t="s">
        <v>92</v>
      </c>
      <c r="C7" s="252">
        <f>+IF(Indice!$D$7="Bancos",VLOOKUP(Indice!$D$6,Bancos!$A:$AAW,MATCH(Indice!$C$21,Bancos!$A$1:$AAW$1,0)+ROW(A3)-1,0),IF(Indice!$D$7="CFC",VLOOKUP(Indice!$D$6,CFC!$A:$AAW,MATCH(Indice!$C$21,Bancos!$A$1:$AAW$1,0)+ROW(A3)-1,0),VLOOKUP(Indice!$D$6,Coop!$A:$AAW,MATCH(Indice!$C$21,Bancos!$A$1:$AAW$1,0)+ROW(A3)-1,0)))</f>
        <v>0.1</v>
      </c>
      <c r="D7" s="116"/>
      <c r="E7" s="116"/>
    </row>
    <row r="8" spans="2:9" ht="15.95" customHeight="1" x14ac:dyDescent="0.2">
      <c r="B8" s="118" t="s">
        <v>93</v>
      </c>
      <c r="C8" s="271">
        <f>+IF(Indice!$D$7="Bancos",VLOOKUP(Indice!$D$6,Bancos!$A:$AAW,MATCH(Indice!$C$21,Bancos!$A$1:$AAW$1,0)+ROW(A4)-1,0),IF(Indice!$D$7="CFC",VLOOKUP(Indice!$D$6,CFC!$A:$AAW,MATCH(Indice!$C$21,Bancos!$A$1:$AAW$1,0)+ROW(A4)-1,0),VLOOKUP(Indice!$D$6,Coop!$A:$AAW,MATCH(Indice!$C$21,Bancos!$A$1:$AAW$1,0)+ROW(A4)-1,0)))</f>
        <v>0.2</v>
      </c>
      <c r="D8" s="116"/>
      <c r="E8" s="116"/>
    </row>
    <row r="9" spans="2:9" ht="15.95" customHeight="1" x14ac:dyDescent="0.25">
      <c r="B9" s="116"/>
      <c r="C9" s="119"/>
      <c r="D9" s="116"/>
      <c r="E9" s="116"/>
    </row>
    <row r="10" spans="2:9" ht="15.95" customHeight="1" x14ac:dyDescent="0.2">
      <c r="B10" s="116"/>
      <c r="C10" s="116"/>
      <c r="D10" s="116"/>
      <c r="E10" s="116"/>
    </row>
    <row r="11" spans="2:9" ht="15.95" customHeight="1" x14ac:dyDescent="0.2">
      <c r="B11" s="116"/>
      <c r="C11" s="116"/>
      <c r="D11" s="116"/>
      <c r="E11" s="116"/>
    </row>
    <row r="12" spans="2:9" ht="15.95" customHeight="1" x14ac:dyDescent="0.2">
      <c r="B12" s="116"/>
      <c r="C12" s="116"/>
      <c r="D12" s="116"/>
      <c r="E12" s="116"/>
    </row>
    <row r="13" spans="2:9" ht="15.95" customHeight="1" x14ac:dyDescent="0.2">
      <c r="B13" s="116"/>
      <c r="C13" s="116"/>
      <c r="D13" s="116"/>
      <c r="E13" s="116"/>
    </row>
    <row r="14" spans="2:9" ht="15.95" customHeight="1" x14ac:dyDescent="0.2">
      <c r="B14" s="116"/>
      <c r="C14" s="116"/>
      <c r="D14" s="116"/>
      <c r="E14" s="116"/>
    </row>
    <row r="15" spans="2:9" ht="15.95" customHeight="1" x14ac:dyDescent="0.2">
      <c r="B15" s="116"/>
      <c r="C15" s="116"/>
      <c r="D15" s="116"/>
      <c r="E15" s="116"/>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I9" sqref="I9"/>
    </sheetView>
  </sheetViews>
  <sheetFormatPr baseColWidth="10" defaultRowHeight="15.95" customHeight="1" x14ac:dyDescent="0.2"/>
  <cols>
    <col min="1" max="1" width="10.140625" style="113" customWidth="1"/>
    <col min="2" max="2" width="10.7109375" style="113" customWidth="1"/>
    <col min="3" max="3" width="15.5703125" style="113" customWidth="1"/>
    <col min="4" max="5" width="13.7109375" style="113" customWidth="1"/>
    <col min="6" max="6" width="11.42578125" style="113"/>
    <col min="7" max="7" width="14.85546875" style="113" bestFit="1" customWidth="1"/>
    <col min="8" max="16384" width="11.42578125" style="113"/>
  </cols>
  <sheetData>
    <row r="2" spans="2:9" ht="45" customHeight="1" x14ac:dyDescent="0.2">
      <c r="B2" s="368" t="s">
        <v>95</v>
      </c>
      <c r="C2" s="368" t="s">
        <v>95</v>
      </c>
      <c r="D2" s="368" t="s">
        <v>95</v>
      </c>
      <c r="E2" s="368" t="s">
        <v>95</v>
      </c>
      <c r="F2" s="368" t="s">
        <v>95</v>
      </c>
      <c r="G2" s="368" t="s">
        <v>95</v>
      </c>
      <c r="H2" s="368" t="s">
        <v>95</v>
      </c>
      <c r="I2" s="368" t="s">
        <v>95</v>
      </c>
    </row>
    <row r="3" spans="2:9" ht="24" customHeight="1" x14ac:dyDescent="0.2">
      <c r="B3" s="378" t="s">
        <v>96</v>
      </c>
      <c r="C3" s="379" t="s">
        <v>96</v>
      </c>
      <c r="D3" s="120" t="s">
        <v>97</v>
      </c>
      <c r="E3" s="120" t="s">
        <v>98</v>
      </c>
      <c r="F3" s="120" t="s">
        <v>99</v>
      </c>
      <c r="G3" s="121" t="s">
        <v>100</v>
      </c>
    </row>
    <row r="4" spans="2:9" ht="15.95" customHeight="1" x14ac:dyDescent="0.2">
      <c r="B4" s="373" t="s">
        <v>101</v>
      </c>
      <c r="C4" s="374" t="s">
        <v>101</v>
      </c>
      <c r="D4" s="261">
        <f>IF(Indice!$D$7="Bancos",VLOOKUP(Indice!$D$6,Bancos!$A:$AAW,MATCH(Indice!$C$22,Bancos!$A$1:$AAW$1,0)+COLUMN(A1)-1,0),IF(Indice!$D$7="CFC",VLOOKUP(Indice!$D$6,CFC!$A:$AAW,MATCH(Indice!$C$22,Bancos!$A$1:$AAW$1,0)+COLUMN(A1)-1,0),VLOOKUP(Indice!$D$6,Coop!$A:$AAW,MATCH(Indice!$C$22,Bancos!$A$1:$AAW$1,0)+COLUMN(A1)-1,0)))</f>
        <v>1</v>
      </c>
      <c r="E4" s="261">
        <f>IF(Indice!$D$7="Bancos",VLOOKUP(Indice!$D$6,Bancos!$A:$AAW,MATCH(Indice!$C$22,Bancos!$A$1:$AAW$1,0)+COLUMN(B1)-1,0),IF(Indice!$D$7="CFC",VLOOKUP(Indice!$D$6,CFC!$A:$AAW,MATCH(Indice!$C$22,Bancos!$A$1:$AAW$1,0)+COLUMN(B1)-1,0),VLOOKUP(Indice!$D$6,Coop!$A:$AAW,MATCH(Indice!$C$22,Bancos!$A$1:$AAW$1,0)+COLUMN(B1)-1,0)))</f>
        <v>0</v>
      </c>
      <c r="F4" s="261">
        <f>IF(Indice!$D$7="Bancos",VLOOKUP(Indice!$D$6,Bancos!$A:$AAW,MATCH(Indice!$C$22,Bancos!$A$1:$AAW$1,0)+COLUMN(C1)-1,0),IF(Indice!$D$7="CFC",VLOOKUP(Indice!$D$6,CFC!$A:$AAW,MATCH(Indice!$C$22,Bancos!$A$1:$AAW$1,0)+COLUMN(C1)-1,0),VLOOKUP(Indice!$D$6,Coop!$A:$AAW,MATCH(Indice!$C$22,Bancos!$A$1:$AAW$1,0)+COLUMN(C1)-1,0)))</f>
        <v>0</v>
      </c>
      <c r="G4" s="266">
        <f>IF(Indice!$D$7="Bancos",VLOOKUP(Indice!$D$6,Bancos!$A:$AAW,MATCH(Indice!$C$22,Bancos!$A$1:$AAW$1,0)+COLUMN(D1)-1,0),IF(Indice!$D$7="CFC",VLOOKUP(Indice!$D$6,CFC!$A:$AAW,MATCH(Indice!$C$22,Bancos!$A$1:$AAW$1,0)+COLUMN(D1)-1,0),VLOOKUP(Indice!$D$6,Coop!$A:$AAW,MATCH(Indice!$C$22,Bancos!$A$1:$AAW$1,0)+COLUMN(D1)-1,0)))</f>
        <v>0</v>
      </c>
      <c r="H4" s="122"/>
    </row>
    <row r="5" spans="2:9" ht="15.95" customHeight="1" x14ac:dyDescent="0.2">
      <c r="B5" s="375" t="s">
        <v>102</v>
      </c>
      <c r="C5" s="376" t="s">
        <v>102</v>
      </c>
      <c r="D5" s="262">
        <f>IF(Indice!$D$7="Bancos",VLOOKUP(Indice!$D$6,Bancos!$A:$AAW,MATCH(Indice!$C$22,Bancos!$A$1:$AAW$1,0)+COLUMN(A1)+3,0),IF(Indice!$D$7="CFC",VLOOKUP(Indice!$D$6,CFC!$A:$AAW,MATCH(Indice!$C$22,Bancos!$A$1:$AAW$1,0)+COLUMN(A1)+3,0),VLOOKUP(Indice!$D$6,Coop!$A:$AAW,MATCH(Indice!$C$22,Bancos!$A$1:$AAW$1,0)+COLUMN(A1)+3,0)))</f>
        <v>1</v>
      </c>
      <c r="E5" s="262">
        <f>IF(Indice!$D$7="Bancos",VLOOKUP(Indice!$D$6,Bancos!$A:$AAW,MATCH(Indice!$C$22,Bancos!$A$1:$AAW$1,0)+COLUMN(B1)+3,0),IF(Indice!$D$7="CFC",VLOOKUP(Indice!$D$6,CFC!$A:$AAW,MATCH(Indice!$C$22,Bancos!$A$1:$AAW$1,0)+COLUMN(B1)+3,0),VLOOKUP(Indice!$D$6,Coop!$A:$AAW,MATCH(Indice!$C$22,Bancos!$A$1:$AAW$1,0)+COLUMN(B1)+3,0)))</f>
        <v>0</v>
      </c>
      <c r="F5" s="262">
        <f>IF(Indice!$D$7="Bancos",VLOOKUP(Indice!$D$6,Bancos!$A:$AAW,MATCH(Indice!$C$22,Bancos!$A$1:$AAW$1,0)+COLUMN(C1)+3,0),IF(Indice!$D$7="CFC",VLOOKUP(Indice!$D$6,CFC!$A:$AAW,MATCH(Indice!$C$22,Bancos!$A$1:$AAW$1,0)+COLUMN(C1)+3,0),VLOOKUP(Indice!$D$6,Coop!$A:$AAW,MATCH(Indice!$C$22,Bancos!$A$1:$AAW$1,0)+COLUMN(C1)+3,0)))</f>
        <v>0</v>
      </c>
      <c r="G5" s="263">
        <f>IF(Indice!$D$7="Bancos",VLOOKUP(Indice!$D$6,Bancos!$A:$AAW,MATCH(Indice!$C$22,Bancos!$A$1:$AAW$1,0)+COLUMN(D1)+3,0),IF(Indice!$D$7="CFC",VLOOKUP(Indice!$D$6,CFC!$A:$AAW,MATCH(Indice!$C$22,Bancos!$A$1:$AAW$1,0)+COLUMN(D1)+3,0),VLOOKUP(Indice!$D$6,Coop!$A:$AAW,MATCH(Indice!$C$22,Bancos!$A$1:$AAW$1,0)+COLUMN(D1)+3,0)))</f>
        <v>0</v>
      </c>
      <c r="H5" s="122"/>
    </row>
    <row r="6" spans="2:9" ht="15.95" customHeight="1" x14ac:dyDescent="0.2">
      <c r="B6" s="375" t="s">
        <v>103</v>
      </c>
      <c r="C6" s="376" t="s">
        <v>103</v>
      </c>
      <c r="D6" s="262">
        <f>IF(Indice!$D$7="Bancos",VLOOKUP(Indice!$D$6,Bancos!$A:$AAW,MATCH(Indice!$C$22,Bancos!$A$1:$AAW$1,0)+COLUMN(A1)+7,0),IF(Indice!$D$7="CFC",VLOOKUP(Indice!$D$6,CFC!$A:$AAW,MATCH(Indice!$C$22,Bancos!$A$1:$AAW$1,0)+COLUMN(A1)+7,0),VLOOKUP(Indice!$D$6,Coop!$A:$AAW,MATCH(Indice!$C$22,Bancos!$A$1:$AAW$1,0)+COLUMN(A1)+7,0)))</f>
        <v>1</v>
      </c>
      <c r="E6" s="262">
        <f>IF(Indice!$D$7="Bancos",VLOOKUP(Indice!$D$6,Bancos!$A:$AAW,MATCH(Indice!$C$22,Bancos!$A$1:$AAW$1,0)+COLUMN(B1)+7,0),IF(Indice!$D$7="CFC",VLOOKUP(Indice!$D$6,CFC!$A:$AAW,MATCH(Indice!$C$22,Bancos!$A$1:$AAW$1,0)+COLUMN(B1)+7,0),VLOOKUP(Indice!$D$6,Coop!$A:$AAW,MATCH(Indice!$C$22,Bancos!$A$1:$AAW$1,0)+COLUMN(B1)+7,0)))</f>
        <v>0</v>
      </c>
      <c r="F6" s="262">
        <f>IF(Indice!$D$7="Bancos",VLOOKUP(Indice!$D$6,Bancos!$A:$AAW,MATCH(Indice!$C$22,Bancos!$A$1:$AAW$1,0)+COLUMN(C1)+7,0),IF(Indice!$D$7="CFC",VLOOKUP(Indice!$D$6,CFC!$A:$AAW,MATCH(Indice!$C$22,Bancos!$A$1:$AAW$1,0)+COLUMN(C1)+7,0),VLOOKUP(Indice!$D$6,Coop!$A:$AAW,MATCH(Indice!$C$22,Bancos!$A$1:$AAW$1,0)+COLUMN(C1)+7,0)))</f>
        <v>0</v>
      </c>
      <c r="G6" s="263">
        <f>IF(Indice!$D$7="Bancos",VLOOKUP(Indice!$D$6,Bancos!$A:$AAW,MATCH(Indice!$C$22,Bancos!$A$1:$AAW$1,0)+COLUMN(D1)+7,0),IF(Indice!$D$7="CFC",VLOOKUP(Indice!$D$6,CFC!$A:$AAW,MATCH(Indice!$C$22,Bancos!$A$1:$AAW$1,0)+COLUMN(D1)+7,0),VLOOKUP(Indice!$D$6,Coop!$A:$AAW,MATCH(Indice!$C$22,Bancos!$A$1:$AAW$1,0)+COLUMN(D1)+7,0)))</f>
        <v>0</v>
      </c>
      <c r="H6" s="122"/>
    </row>
    <row r="7" spans="2:9" ht="15.95" customHeight="1" x14ac:dyDescent="0.2">
      <c r="B7" s="369" t="s">
        <v>104</v>
      </c>
      <c r="C7" s="370" t="s">
        <v>104</v>
      </c>
      <c r="D7" s="264">
        <f>IF(Indice!$D$7="Bancos",VLOOKUP(Indice!$D$6,Bancos!$A:$AAW,MATCH(Indice!$C$22,Bancos!$A$1:$AAW$1,0)+COLUMN(A1)+11,0),IF(Indice!$D$7="CFC",VLOOKUP(Indice!$D$6,CFC!$A:$AAW,MATCH(Indice!$C$22,Bancos!$A$1:$AAW$1,0)+COLUMN(A1)+11,0),VLOOKUP(Indice!$D$6,Coop!$A:$AAW,MATCH(Indice!$C$22,Bancos!$A$1:$AAW$1,0)+COLUMN(A1)+11,0)))</f>
        <v>1</v>
      </c>
      <c r="E7" s="264">
        <f>IF(Indice!$D$7="Bancos",VLOOKUP(Indice!$D$6,Bancos!$A:$AAW,MATCH(Indice!$C$22,Bancos!$A$1:$AAW$1,0)+COLUMN(B1)+11,0),IF(Indice!$D$7="CFC",VLOOKUP(Indice!$D$6,CFC!$A:$AAW,MATCH(Indice!$C$22,Bancos!$A$1:$AAW$1,0)+COLUMN(B1)+11,0),VLOOKUP(Indice!$D$6,Coop!$A:$AAW,MATCH(Indice!$C$22,Bancos!$A$1:$AAW$1,0)+COLUMN(B1)+11,0)))</f>
        <v>0</v>
      </c>
      <c r="F7" s="264">
        <f>IF(Indice!$D$7="Bancos",VLOOKUP(Indice!$D$6,Bancos!$A:$AAW,MATCH(Indice!$C$22,Bancos!$A$1:$AAW$1,0)+COLUMN(C1)+11,0),IF(Indice!$D$7="CFC",VLOOKUP(Indice!$D$6,CFC!$A:$AAW,MATCH(Indice!$C$22,Bancos!$A$1:$AAW$1,0)+COLUMN(C1)+11,0),VLOOKUP(Indice!$D$6,Coop!$A:$AAW,MATCH(Indice!$C$22,Bancos!$A$1:$AAW$1,0)+COLUMN(C1)+11,0)))</f>
        <v>0</v>
      </c>
      <c r="G7" s="265">
        <f>IF(Indice!$D$7="Bancos",VLOOKUP(Indice!$D$6,Bancos!$A:$AAW,MATCH(Indice!$C$22,Bancos!$A$1:$AAW$1,0)+COLUMN(D1)+11,0),IF(Indice!$D$7="CFC",VLOOKUP(Indice!$D$6,CFC!$A:$AAW,MATCH(Indice!$C$22,Bancos!$A$1:$AAW$1,0)+COLUMN(D1)+11,0),VLOOKUP(Indice!$D$6,Coop!$A:$AAW,MATCH(Indice!$C$22,Bancos!$A$1:$AAW$1,0)+COLUMN(D1)+11,0)))</f>
        <v>0</v>
      </c>
      <c r="H7" s="122"/>
    </row>
    <row r="8" spans="2:9" ht="15.95" customHeight="1" x14ac:dyDescent="0.2">
      <c r="D8" s="123"/>
      <c r="E8" s="123"/>
      <c r="F8" s="123"/>
    </row>
  </sheetData>
  <mergeCells count="6">
    <mergeCell ref="B7:C7"/>
    <mergeCell ref="B2:I2"/>
    <mergeCell ref="B3:C3"/>
    <mergeCell ref="B4:C4"/>
    <mergeCell ref="B5:C5"/>
    <mergeCell ref="B6: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RowHeight="15.95" customHeight="1" x14ac:dyDescent="0.2"/>
  <cols>
    <col min="1" max="1" width="6.42578125" style="113" customWidth="1"/>
    <col min="2" max="2" width="23" style="113" customWidth="1"/>
    <col min="3" max="3" width="17.140625" style="113" customWidth="1"/>
    <col min="4" max="16384" width="11.42578125" style="113"/>
  </cols>
  <sheetData>
    <row r="2" spans="2:10" ht="33" customHeight="1" x14ac:dyDescent="0.2">
      <c r="B2" s="368" t="s">
        <v>420</v>
      </c>
      <c r="C2" s="368" t="s">
        <v>105</v>
      </c>
      <c r="D2" s="368" t="s">
        <v>105</v>
      </c>
      <c r="E2" s="368" t="s">
        <v>105</v>
      </c>
      <c r="F2" s="368" t="s">
        <v>105</v>
      </c>
      <c r="G2" s="368" t="s">
        <v>105</v>
      </c>
      <c r="H2" s="368" t="s">
        <v>105</v>
      </c>
      <c r="I2" s="368" t="s">
        <v>105</v>
      </c>
      <c r="J2" s="368" t="s">
        <v>105</v>
      </c>
    </row>
    <row r="4" spans="2:10" ht="21.75" customHeight="1" x14ac:dyDescent="0.2">
      <c r="B4" s="124" t="s">
        <v>84</v>
      </c>
      <c r="C4" s="125" t="s">
        <v>106</v>
      </c>
    </row>
    <row r="5" spans="2:10" ht="15.95" customHeight="1" x14ac:dyDescent="0.2">
      <c r="B5" s="258" t="s">
        <v>101</v>
      </c>
      <c r="C5" s="126">
        <f>+IF(Indice!$D$7="Bancos",VLOOKUP(Indice!$D$6,Bancos!$A:$AAW,MATCH(Indice!$C$23,Bancos!$A$1:$AAW$1,0)+ROW(A1)-1,0),IF(Indice!$D$7="CFC",VLOOKUP(Indice!$D$6,CFC!$A:$AAW,MATCH(Indice!$C$23,Bancos!$A$1:$AAW$1,0)+ROW(A1)-1,0),VLOOKUP(Indice!$D$6,Coop!$A:$AAW,MATCH(Indice!$C$23,Bancos!$A$1:$AAW$1,0)+ROW(A1)-1,0)))</f>
        <v>-0.5</v>
      </c>
    </row>
    <row r="6" spans="2:10" ht="15.95" customHeight="1" x14ac:dyDescent="0.2">
      <c r="B6" s="258" t="s">
        <v>102</v>
      </c>
      <c r="C6" s="126">
        <f>+IF(Indice!$D$7="Bancos",VLOOKUP(Indice!$D$6,Bancos!$A:$AAW,MATCH(Indice!$C$23,Bancos!$A$1:$AAW$1,0)+ROW(A2)-1,0),IF(Indice!$D$7="CFC",VLOOKUP(Indice!$D$6,CFC!$A:$AAW,MATCH(Indice!$C$23,Bancos!$A$1:$AAW$1,0)+ROW(A2)-1,0),VLOOKUP(Indice!$D$6,Coop!$A:$AAW,MATCH(Indice!$C$23,Bancos!$A$1:$AAW$1,0)+ROW(A2)-1,0)))</f>
        <v>0</v>
      </c>
    </row>
    <row r="7" spans="2:10" ht="15.95" customHeight="1" x14ac:dyDescent="0.2">
      <c r="B7" s="258" t="s">
        <v>103</v>
      </c>
      <c r="C7" s="126">
        <f>+IF(Indice!$D$7="Bancos",VLOOKUP(Indice!$D$6,Bancos!$A:$AAW,MATCH(Indice!$C$23,Bancos!$A$1:$AAW$1,0)+ROW(A3)-1,0),IF(Indice!$D$7="CFC",VLOOKUP(Indice!$D$6,CFC!$A:$AAW,MATCH(Indice!$C$23,Bancos!$A$1:$AAW$1,0)+ROW(A3)-1,0),VLOOKUP(Indice!$D$6,Coop!$A:$AAW,MATCH(Indice!$C$23,Bancos!$A$1:$AAW$1,0)+ROW(A3)-1,0)))</f>
        <v>0</v>
      </c>
    </row>
    <row r="8" spans="2:10" ht="15.95" customHeight="1" x14ac:dyDescent="0.2">
      <c r="B8" s="256" t="s">
        <v>104</v>
      </c>
      <c r="C8" s="127">
        <f>+IF(Indice!$D$7="Bancos",VLOOKUP(Indice!$D$6,Bancos!$A:$AAW,MATCH(Indice!$C$23,Bancos!$A$1:$AAW$1,0)+ROW(A4)-1,0),IF(Indice!$D$7="CFC",VLOOKUP(Indice!$D$6,CFC!$A:$AAW,MATCH(Indice!$C$23,Bancos!$A$1:$AAW$1,0)+ROW(A4)-1,0),VLOOKUP(Indice!$D$6,Coop!$A:$AAW,MATCH(Indice!$C$23,Bancos!$A$1:$AAW$1,0)+ROW(A4)-1,0)))</f>
        <v>0</v>
      </c>
    </row>
    <row r="11" spans="2:10" ht="15.95" customHeight="1" x14ac:dyDescent="0.2">
      <c r="C11" s="128"/>
    </row>
  </sheetData>
  <mergeCells count="1">
    <mergeCell ref="B2:J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RowHeight="15.95" customHeight="1" x14ac:dyDescent="0.2"/>
  <cols>
    <col min="1" max="1" width="6.85546875" style="113" customWidth="1"/>
    <col min="2" max="2" width="44.85546875" style="113" customWidth="1"/>
    <col min="3" max="3" width="23.5703125" style="113" customWidth="1"/>
    <col min="4" max="5" width="18" style="113" customWidth="1"/>
    <col min="6" max="16384" width="11.42578125" style="113"/>
  </cols>
  <sheetData>
    <row r="2" spans="2:5" ht="12.75" x14ac:dyDescent="0.2">
      <c r="B2" s="368" t="s">
        <v>363</v>
      </c>
      <c r="C2" s="368" t="s">
        <v>107</v>
      </c>
      <c r="D2" s="368" t="s">
        <v>107</v>
      </c>
      <c r="E2" s="368" t="s">
        <v>107</v>
      </c>
    </row>
    <row r="4" spans="2:5" ht="28.5" customHeight="1" x14ac:dyDescent="0.2">
      <c r="B4" s="139" t="s">
        <v>84</v>
      </c>
      <c r="C4" s="138" t="s">
        <v>85</v>
      </c>
    </row>
    <row r="5" spans="2:5" ht="15.95" customHeight="1" x14ac:dyDescent="0.2">
      <c r="B5" s="117" t="s">
        <v>122</v>
      </c>
      <c r="C5" s="272">
        <f>+IF(Indice!$D$7="Bancos",VLOOKUP(Indice!$D$6,Bancos!$A:$AAW,MATCH(Indice!$C$24,Bancos!$A$1:$AAW$1,0)+ROW(A1)+10,0),IF(Indice!$D$7="CFC",VLOOKUP(Indice!$D$6,CFC!$A:$AAW,MATCH(Indice!$C$24,Bancos!$A$1:$AAW$1,0)+ROW(A1)+10,0),VLOOKUP(Indice!$D$6,Coop!$A:$AAW,MATCH(Indice!$C$24,Bancos!$A$1:$AAW$1,0)+ROW(A1)+10,0)))</f>
        <v>1</v>
      </c>
    </row>
    <row r="6" spans="2:5" ht="15.95" customHeight="1" x14ac:dyDescent="0.2">
      <c r="B6" s="117" t="s">
        <v>123</v>
      </c>
      <c r="C6" s="273">
        <f>+IF(Indice!$D$7="Bancos",VLOOKUP(Indice!$D$6,Bancos!$A:$AAW,MATCH(Indice!$C$24,Bancos!$A$1:$AAW$1,0)+ROW(A2)+10,0),IF(Indice!$D$7="CFC",VLOOKUP(Indice!$D$6,CFC!$A:$AAW,MATCH(Indice!$C$24,Bancos!$A$1:$AAW$1,0)+ROW(A2)+10,0),VLOOKUP(Indice!$D$6,Coop!$A:$AAW,MATCH(Indice!$C$24,Bancos!$A$1:$AAW$1,0)+ROW(A2)+10,0)))</f>
        <v>0.5</v>
      </c>
    </row>
    <row r="7" spans="2:5" ht="15.95" customHeight="1" x14ac:dyDescent="0.2">
      <c r="B7" s="117" t="s">
        <v>124</v>
      </c>
      <c r="C7" s="273">
        <f>+IF(Indice!$D$7="Bancos",VLOOKUP(Indice!$D$6,Bancos!$A:$AAW,MATCH(Indice!$C$24,Bancos!$A$1:$AAW$1,0)+ROW(A3)+10,0),IF(Indice!$D$7="CFC",VLOOKUP(Indice!$D$6,CFC!$A:$AAW,MATCH(Indice!$C$24,Bancos!$A$1:$AAW$1,0)+ROW(A3)+10,0),VLOOKUP(Indice!$D$6,Coop!$A:$AAW,MATCH(Indice!$C$24,Bancos!$A$1:$AAW$1,0)+ROW(A3)+10,0)))</f>
        <v>0</v>
      </c>
    </row>
    <row r="8" spans="2:5" ht="15.95" customHeight="1" x14ac:dyDescent="0.2">
      <c r="B8" s="117" t="s">
        <v>125</v>
      </c>
      <c r="C8" s="273">
        <f>+IF(Indice!$D$7="Bancos",VLOOKUP(Indice!$D$6,Bancos!$A:$AAW,MATCH(Indice!$C$24,Bancos!$A$1:$AAW$1,0)+ROW(A4)+10,0),IF(Indice!$D$7="CFC",VLOOKUP(Indice!$D$6,CFC!$A:$AAW,MATCH(Indice!$C$24,Bancos!$A$1:$AAW$1,0)+ROW(A4)+10,0),VLOOKUP(Indice!$D$6,Coop!$A:$AAW,MATCH(Indice!$C$24,Bancos!$A$1:$AAW$1,0)+ROW(A4)+10,0)))</f>
        <v>0.5</v>
      </c>
    </row>
    <row r="9" spans="2:5" ht="15.95" customHeight="1" x14ac:dyDescent="0.2">
      <c r="B9" s="117" t="s">
        <v>126</v>
      </c>
      <c r="C9" s="273">
        <f>+IF(Indice!$D$7="Bancos",VLOOKUP(Indice!$D$6,Bancos!$A:$AAW,MATCH(Indice!$C$24,Bancos!$A$1:$AAW$1,0)+ROW(A5)+10,0),IF(Indice!$D$7="CFC",VLOOKUP(Indice!$D$6,CFC!$A:$AAW,MATCH(Indice!$C$24,Bancos!$A$1:$AAW$1,0)+ROW(A5)+10,0),VLOOKUP(Indice!$D$6,Coop!$A:$AAW,MATCH(Indice!$C$24,Bancos!$A$1:$AAW$1,0)+ROW(A5)+10,0)))</f>
        <v>0</v>
      </c>
    </row>
    <row r="10" spans="2:5" ht="15.95" customHeight="1" x14ac:dyDescent="0.2">
      <c r="B10" s="117" t="s">
        <v>127</v>
      </c>
      <c r="C10" s="273">
        <f>+IF(Indice!$D$7="Bancos",VLOOKUP(Indice!$D$6,Bancos!$A:$AAW,MATCH(Indice!$C$24,Bancos!$A$1:$AAW$1,0)+ROW(A6)+10,0),IF(Indice!$D$7="CFC",VLOOKUP(Indice!$D$6,CFC!$A:$AAW,MATCH(Indice!$C$24,Bancos!$A$1:$AAW$1,0)+ROW(A6)+10,0),VLOOKUP(Indice!$D$6,Coop!$A:$AAW,MATCH(Indice!$C$24,Bancos!$A$1:$AAW$1,0)+ROW(A6)+10,0)))</f>
        <v>0</v>
      </c>
    </row>
    <row r="11" spans="2:5" ht="15.95" customHeight="1" x14ac:dyDescent="0.2">
      <c r="B11" s="117" t="s">
        <v>128</v>
      </c>
      <c r="C11" s="273">
        <f>+IF(Indice!$D$7="Bancos",VLOOKUP(Indice!$D$6,Bancos!$A:$AAW,MATCH(Indice!$C$24,Bancos!$A$1:$AAW$1,0)+ROW(A7)+10,0),IF(Indice!$D$7="CFC",VLOOKUP(Indice!$D$6,CFC!$A:$AAW,MATCH(Indice!$C$24,Bancos!$A$1:$AAW$1,0)+ROW(A7)+10,0),VLOOKUP(Indice!$D$6,Coop!$A:$AAW,MATCH(Indice!$C$24,Bancos!$A$1:$AAW$1,0)+ROW(A7)+10,0)))</f>
        <v>0.5</v>
      </c>
    </row>
    <row r="12" spans="2:5" ht="17.25" customHeight="1" x14ac:dyDescent="0.2">
      <c r="B12" s="117" t="s">
        <v>129</v>
      </c>
      <c r="C12" s="273">
        <f>+IF(Indice!$D$7="Bancos",VLOOKUP(Indice!$D$6,Bancos!$A:$AAW,MATCH(Indice!$C$24,Bancos!$A$1:$AAW$1,0)+ROW(A8)+10,0),IF(Indice!$D$7="CFC",VLOOKUP(Indice!$D$6,CFC!$A:$AAW,MATCH(Indice!$C$24,Bancos!$A$1:$AAW$1,0)+ROW(A8)+10,0),VLOOKUP(Indice!$D$6,Coop!$A:$AAW,MATCH(Indice!$C$24,Bancos!$A$1:$AAW$1,0)+ROW(A8)+10,0)))</f>
        <v>0</v>
      </c>
    </row>
    <row r="13" spans="2:5" ht="29.25" customHeight="1" x14ac:dyDescent="0.2">
      <c r="B13" s="140" t="s">
        <v>130</v>
      </c>
      <c r="C13" s="273">
        <f>+IF(Indice!$D$7="Bancos",VLOOKUP(Indice!$D$6,Bancos!$A:$AAW,MATCH(Indice!$C$24,Bancos!$A$1:$AAW$1,0)+ROW(A9)+10,0),IF(Indice!$D$7="CFC",VLOOKUP(Indice!$D$6,CFC!$A:$AAW,MATCH(Indice!$C$24,Bancos!$A$1:$AAW$1,0)+ROW(A9)+10,0),VLOOKUP(Indice!$D$6,Coop!$A:$AAW,MATCH(Indice!$C$24,Bancos!$A$1:$AAW$1,0)+ROW(A9)+10,0)))</f>
        <v>0</v>
      </c>
    </row>
    <row r="14" spans="2:5" ht="15.95" customHeight="1" x14ac:dyDescent="0.2">
      <c r="B14" s="141" t="s">
        <v>131</v>
      </c>
      <c r="C14" s="273">
        <f>+IF(Indice!$D$7="Bancos",VLOOKUP(Indice!$D$6,Bancos!$A:$AAW,MATCH(Indice!$C$24,Bancos!$A$1:$AAW$1,0)+ROW(A10)+10,0),IF(Indice!$D$7="CFC",VLOOKUP(Indice!$D$6,CFC!$A:$AAW,MATCH(Indice!$C$24,Bancos!$A$1:$AAW$1,0)+ROW(A10)+10,0),VLOOKUP(Indice!$D$6,Coop!$A:$AAW,MATCH(Indice!$C$24,Bancos!$A$1:$AAW$1,0)+ROW(A10)+10,0)))</f>
        <v>0.5</v>
      </c>
    </row>
    <row r="15" spans="2:5" ht="15.95" customHeight="1" x14ac:dyDescent="0.2">
      <c r="B15" s="142" t="s">
        <v>132</v>
      </c>
      <c r="C15" s="274">
        <f>+IF(Indice!$D$7="Bancos",VLOOKUP(Indice!$D$6,Bancos!$A:$AAW,MATCH(Indice!$C$24,Bancos!$A$1:$AAW$1,0)+ROW(A11)+10,0),IF(Indice!$D$7="CFC",VLOOKUP(Indice!$D$6,CFC!$A:$AAW,MATCH(Indice!$C$24,Bancos!$A$1:$AAW$1,0)+ROW(A11)+10,0),VLOOKUP(Indice!$D$6,Coop!$A:$AAW,MATCH(Indice!$C$24,Bancos!$A$1:$AAW$1,0)+ROW(A11)+10,0)))</f>
        <v>0</v>
      </c>
    </row>
    <row r="16" spans="2:5" ht="15.95" customHeight="1" x14ac:dyDescent="0.2">
      <c r="C16" s="143"/>
    </row>
    <row r="17" spans="3:4" ht="15.95" customHeight="1" x14ac:dyDescent="0.2">
      <c r="C17" s="128"/>
    </row>
    <row r="19" spans="3:4" ht="15.95" customHeight="1" x14ac:dyDescent="0.25">
      <c r="C19" s="130"/>
      <c r="D19" s="129"/>
    </row>
    <row r="20" spans="3:4" ht="15.95" customHeight="1" x14ac:dyDescent="0.25">
      <c r="C20" s="130"/>
      <c r="D20" s="129"/>
    </row>
    <row r="21" spans="3:4" ht="15.95" customHeight="1" x14ac:dyDescent="0.25">
      <c r="C21" s="130"/>
      <c r="D21" s="129"/>
    </row>
    <row r="22" spans="3:4" ht="15.95" customHeight="1" x14ac:dyDescent="0.25">
      <c r="C22" s="130"/>
      <c r="D22" s="129"/>
    </row>
    <row r="23" spans="3:4" ht="15.95" customHeight="1" x14ac:dyDescent="0.25">
      <c r="C23" s="130"/>
      <c r="D23" s="129"/>
    </row>
    <row r="24" spans="3:4" ht="15.95" customHeight="1" x14ac:dyDescent="0.25">
      <c r="C24" s="130"/>
      <c r="D24" s="129"/>
    </row>
    <row r="25" spans="3:4" ht="15.95" customHeight="1" x14ac:dyDescent="0.25">
      <c r="C25" s="130"/>
      <c r="D25" s="129"/>
    </row>
    <row r="26" spans="3:4" ht="15.95" customHeight="1" x14ac:dyDescent="0.25">
      <c r="C26" s="130"/>
      <c r="D26" s="129"/>
    </row>
    <row r="27" spans="3:4" ht="15.95" customHeight="1" x14ac:dyDescent="0.25">
      <c r="C27" s="130"/>
      <c r="D27" s="129"/>
    </row>
    <row r="28" spans="3:4" ht="15.95" customHeight="1" x14ac:dyDescent="0.25">
      <c r="C28" s="130"/>
      <c r="D28" s="129"/>
    </row>
    <row r="29" spans="3:4" ht="15.95" customHeight="1" x14ac:dyDescent="0.25">
      <c r="C29" s="130"/>
      <c r="D29" s="129"/>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RowHeight="12.75" x14ac:dyDescent="0.2"/>
  <cols>
    <col min="1" max="1" width="8" style="113" customWidth="1"/>
    <col min="2" max="5" width="22.5703125" style="132" customWidth="1"/>
    <col min="6" max="16384" width="11.42578125" style="113"/>
  </cols>
  <sheetData>
    <row r="2" spans="2:5" ht="33.75" customHeight="1" x14ac:dyDescent="0.2">
      <c r="B2" s="377" t="s">
        <v>364</v>
      </c>
      <c r="C2" s="377" t="s">
        <v>108</v>
      </c>
      <c r="D2" s="377" t="s">
        <v>108</v>
      </c>
      <c r="E2" s="377" t="s">
        <v>108</v>
      </c>
    </row>
    <row r="4" spans="2:5" ht="34.5" customHeight="1" x14ac:dyDescent="0.2">
      <c r="B4" s="131" t="s">
        <v>109</v>
      </c>
      <c r="C4" s="111" t="s">
        <v>85</v>
      </c>
    </row>
    <row r="5" spans="2:5" ht="15.95" customHeight="1" x14ac:dyDescent="0.2">
      <c r="B5" s="133" t="s">
        <v>110</v>
      </c>
      <c r="C5" s="275">
        <f>+IF(Indice!$D$7="Bancos",VLOOKUP(Indice!$D$6,Bancos!$A:$AAW,MATCH(Indice!$C$25,Bancos!$A$1:$AAW$1,0)+ROW(A1)+11,0),IF(Indice!$D$7="CFC",VLOOKUP(Indice!$D$6,CFC!$A:$AAW,MATCH(Indice!$C$25,Bancos!$A$1:$AAW$1,0)+ROW(A1)+11,0),VLOOKUP(Indice!$D$6,Coop!$A:$AAW,MATCH(Indice!$C$25,Bancos!$A$1:$AAW$1,0)+ROW(A1)+11,0)))</f>
        <v>1</v>
      </c>
    </row>
    <row r="6" spans="2:5" x14ac:dyDescent="0.2">
      <c r="B6" s="133" t="s">
        <v>111</v>
      </c>
      <c r="C6" s="275">
        <f>+IF(Indice!$D$7="Bancos",VLOOKUP(Indice!$D$6,Bancos!$A:$AAW,MATCH(Indice!$C$25,Bancos!$A$1:$AAW$1,0)+ROW(A2)+11,0),IF(Indice!$D$7="CFC",VLOOKUP(Indice!$D$6,CFC!$A:$AAW,MATCH(Indice!$C$25,Bancos!$A$1:$AAW$1,0)+ROW(A2)+11,0),VLOOKUP(Indice!$D$6,Coop!$A:$AAW,MATCH(Indice!$C$25,Bancos!$A$1:$AAW$1,0)+ROW(A2)+11,0)))</f>
        <v>1</v>
      </c>
    </row>
    <row r="7" spans="2:5" x14ac:dyDescent="0.2">
      <c r="B7" s="133" t="s">
        <v>112</v>
      </c>
      <c r="C7" s="275">
        <f>+IF(Indice!$D$7="Bancos",VLOOKUP(Indice!$D$6,Bancos!$A:$AAW,MATCH(Indice!$C$25,Bancos!$A$1:$AAW$1,0)+ROW(A3)+11,0),IF(Indice!$D$7="CFC",VLOOKUP(Indice!$D$6,CFC!$A:$AAW,MATCH(Indice!$C$25,Bancos!$A$1:$AAW$1,0)+ROW(A3)+11,0),VLOOKUP(Indice!$D$6,Coop!$A:$AAW,MATCH(Indice!$C$25,Bancos!$A$1:$AAW$1,0)+ROW(A3)+11,0)))</f>
        <v>1</v>
      </c>
    </row>
    <row r="8" spans="2:5" x14ac:dyDescent="0.2">
      <c r="B8" s="133" t="s">
        <v>113</v>
      </c>
      <c r="C8" s="275">
        <f>+IF(Indice!$D$7="Bancos",VLOOKUP(Indice!$D$6,Bancos!$A:$AAW,MATCH(Indice!$C$25,Bancos!$A$1:$AAW$1,0)+ROW(A4)+11,0),IF(Indice!$D$7="CFC",VLOOKUP(Indice!$D$6,CFC!$A:$AAW,MATCH(Indice!$C$25,Bancos!$A$1:$AAW$1,0)+ROW(A4)+11,0),VLOOKUP(Indice!$D$6,Coop!$A:$AAW,MATCH(Indice!$C$25,Bancos!$A$1:$AAW$1,0)+ROW(A4)+11,0)))</f>
        <v>0.5</v>
      </c>
    </row>
    <row r="9" spans="2:5" x14ac:dyDescent="0.2">
      <c r="B9" s="133" t="s">
        <v>114</v>
      </c>
      <c r="C9" s="275">
        <f>+IF(Indice!$D$7="Bancos",VLOOKUP(Indice!$D$6,Bancos!$A:$AAW,MATCH(Indice!$C$25,Bancos!$A$1:$AAW$1,0)+ROW(A5)+11,0),IF(Indice!$D$7="CFC",VLOOKUP(Indice!$D$6,CFC!$A:$AAW,MATCH(Indice!$C$25,Bancos!$A$1:$AAW$1,0)+ROW(A5)+11,0),VLOOKUP(Indice!$D$6,Coop!$A:$AAW,MATCH(Indice!$C$25,Bancos!$A$1:$AAW$1,0)+ROW(A5)+11,0)))</f>
        <v>0</v>
      </c>
    </row>
    <row r="10" spans="2:5" x14ac:dyDescent="0.2">
      <c r="B10" s="133" t="s">
        <v>115</v>
      </c>
      <c r="C10" s="275">
        <f>+IF(Indice!$D$7="Bancos",VLOOKUP(Indice!$D$6,Bancos!$A:$AAW,MATCH(Indice!$C$25,Bancos!$A$1:$AAW$1,0)+ROW(A6)+11,0),IF(Indice!$D$7="CFC",VLOOKUP(Indice!$D$6,CFC!$A:$AAW,MATCH(Indice!$C$25,Bancos!$A$1:$AAW$1,0)+ROW(A6)+11,0),VLOOKUP(Indice!$D$6,Coop!$A:$AAW,MATCH(Indice!$C$25,Bancos!$A$1:$AAW$1,0)+ROW(A6)+11,0)))</f>
        <v>0</v>
      </c>
    </row>
    <row r="11" spans="2:5" x14ac:dyDescent="0.2">
      <c r="B11" s="133" t="s">
        <v>116</v>
      </c>
      <c r="C11" s="275">
        <f>+IF(Indice!$D$7="Bancos",VLOOKUP(Indice!$D$6,Bancos!$A:$AAW,MATCH(Indice!$C$25,Bancos!$A$1:$AAW$1,0)+ROW(A7)+11,0),IF(Indice!$D$7="CFC",VLOOKUP(Indice!$D$6,CFC!$A:$AAW,MATCH(Indice!$C$25,Bancos!$A$1:$AAW$1,0)+ROW(A7)+11,0),VLOOKUP(Indice!$D$6,Coop!$A:$AAW,MATCH(Indice!$C$25,Bancos!$A$1:$AAW$1,0)+ROW(A7)+11,0)))</f>
        <v>0</v>
      </c>
    </row>
    <row r="12" spans="2:5" x14ac:dyDescent="0.2">
      <c r="B12" s="133" t="s">
        <v>117</v>
      </c>
      <c r="C12" s="275">
        <f>+IF(Indice!$D$7="Bancos",VLOOKUP(Indice!$D$6,Bancos!$A:$AAW,MATCH(Indice!$C$25,Bancos!$A$1:$AAW$1,0)+ROW(A8)+11,0),IF(Indice!$D$7="CFC",VLOOKUP(Indice!$D$6,CFC!$A:$AAW,MATCH(Indice!$C$25,Bancos!$A$1:$AAW$1,0)+ROW(A8)+11,0),VLOOKUP(Indice!$D$6,Coop!$A:$AAW,MATCH(Indice!$C$25,Bancos!$A$1:$AAW$1,0)+ROW(A8)+11,0)))</f>
        <v>0</v>
      </c>
    </row>
    <row r="13" spans="2:5" x14ac:dyDescent="0.2">
      <c r="B13" s="133" t="s">
        <v>118</v>
      </c>
      <c r="C13" s="275">
        <f>+IF(Indice!$D$7="Bancos",VLOOKUP(Indice!$D$6,Bancos!$A:$AAW,MATCH(Indice!$C$25,Bancos!$A$1:$AAW$1,0)+ROW(A9)+11,0),IF(Indice!$D$7="CFC",VLOOKUP(Indice!$D$6,CFC!$A:$AAW,MATCH(Indice!$C$25,Bancos!$A$1:$AAW$1,0)+ROW(A9)+11,0),VLOOKUP(Indice!$D$6,Coop!$A:$AAW,MATCH(Indice!$C$25,Bancos!$A$1:$AAW$1,0)+ROW(A9)+11,0)))</f>
        <v>0</v>
      </c>
    </row>
    <row r="14" spans="2:5" x14ac:dyDescent="0.2">
      <c r="B14" s="133" t="s">
        <v>119</v>
      </c>
      <c r="C14" s="275">
        <f>+IF(Indice!$D$7="Bancos",VLOOKUP(Indice!$D$6,Bancos!$A:$AAW,MATCH(Indice!$C$25,Bancos!$A$1:$AAW$1,0)+ROW(A10)+11,0),IF(Indice!$D$7="CFC",VLOOKUP(Indice!$D$6,CFC!$A:$AAW,MATCH(Indice!$C$25,Bancos!$A$1:$AAW$1,0)+ROW(A10)+11,0),VLOOKUP(Indice!$D$6,Coop!$A:$AAW,MATCH(Indice!$C$25,Bancos!$A$1:$AAW$1,0)+ROW(A10)+11,0)))</f>
        <v>0</v>
      </c>
    </row>
    <row r="15" spans="2:5" x14ac:dyDescent="0.2">
      <c r="B15" s="133" t="s">
        <v>120</v>
      </c>
      <c r="C15" s="275">
        <f>+IF(Indice!$D$7="Bancos",VLOOKUP(Indice!$D$6,Bancos!$A:$AAW,MATCH(Indice!$C$25,Bancos!$A$1:$AAW$1,0)+ROW(A11)+11,0),IF(Indice!$D$7="CFC",VLOOKUP(Indice!$D$6,CFC!$A:$AAW,MATCH(Indice!$C$25,Bancos!$A$1:$AAW$1,0)+ROW(A11)+11,0),VLOOKUP(Indice!$D$6,Coop!$A:$AAW,MATCH(Indice!$C$25,Bancos!$A$1:$AAW$1,0)+ROW(A11)+11,0)))</f>
        <v>0.5</v>
      </c>
    </row>
    <row r="16" spans="2:5" x14ac:dyDescent="0.2">
      <c r="B16" s="135" t="s">
        <v>121</v>
      </c>
      <c r="C16" s="276">
        <f>+IF(Indice!$D$7="Bancos",VLOOKUP(Indice!$D$6,Bancos!$A:$AAW,MATCH(Indice!$C$25,Bancos!$A$1:$AAW$1,0)+ROW(A12)+11,0),IF(Indice!$D$7="CFC",VLOOKUP(Indice!$D$6,CFC!$A:$AAW,MATCH(Indice!$C$25,Bancos!$A$1:$AAW$1,0)+ROW(A12)+11,0),VLOOKUP(Indice!$D$6,Coop!$A:$AAW,MATCH(Indice!$C$25,Bancos!$A$1:$AAW$1,0)+ROW(A12)+11,0)))</f>
        <v>0</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B3" sqref="B3"/>
    </sheetView>
  </sheetViews>
  <sheetFormatPr baseColWidth="10" defaultRowHeight="12.75" x14ac:dyDescent="0.2"/>
  <cols>
    <col min="1" max="1" width="7.42578125" style="113" customWidth="1"/>
    <col min="2" max="2" width="10.7109375" style="113" customWidth="1"/>
    <col min="3" max="3" width="35.7109375" style="113" customWidth="1"/>
    <col min="4" max="4" width="14.7109375" style="113" customWidth="1"/>
    <col min="5" max="16384" width="11.42578125" style="113"/>
  </cols>
  <sheetData>
    <row r="2" spans="2:6" ht="42.75" customHeight="1" x14ac:dyDescent="0.2">
      <c r="B2" s="380" t="s">
        <v>421</v>
      </c>
      <c r="C2" s="380"/>
      <c r="D2" s="380"/>
      <c r="E2" s="380"/>
      <c r="F2" s="380"/>
    </row>
    <row r="3" spans="2:6" ht="18" customHeight="1" thickBot="1" x14ac:dyDescent="0.25">
      <c r="B3" s="144"/>
      <c r="C3" s="144"/>
      <c r="D3" s="144"/>
      <c r="E3" s="144"/>
      <c r="F3" s="144"/>
    </row>
    <row r="4" spans="2:6" ht="15" x14ac:dyDescent="0.2">
      <c r="B4" s="145" t="s">
        <v>6</v>
      </c>
      <c r="C4" s="146"/>
      <c r="D4" s="147"/>
    </row>
    <row r="5" spans="2:6" s="149" customFormat="1" ht="42" customHeight="1" x14ac:dyDescent="0.25">
      <c r="B5" s="381" t="s">
        <v>109</v>
      </c>
      <c r="C5" s="382"/>
      <c r="D5" s="148" t="s">
        <v>133</v>
      </c>
    </row>
    <row r="6" spans="2:6" x14ac:dyDescent="0.2">
      <c r="B6" s="150" t="s">
        <v>134</v>
      </c>
      <c r="C6" s="151"/>
      <c r="D6" s="152">
        <f>+IF(Indice!$D$7="Bancos",VLOOKUP(Indice!$D$6,Bancos!$A:$AAW,MATCH(Indice!$C$26,Bancos!$A$1:$AAW$1,0)+ROW(A1)-1,0),IF(Indice!$D$7="CFC",VLOOKUP(Indice!$D$6,CFC!$A:$AAW,MATCH(Indice!$C$26,Bancos!$A$1:$AAW$1,0)+ROW(A1)-1,0),VLOOKUP(Indice!$D$6,Coop!$A:$AAW,MATCH(Indice!$C$26,Bancos!$A$1:$AAW$1,0)+ROW(A1)-1,0)))</f>
        <v>0</v>
      </c>
    </row>
    <row r="7" spans="2:6" x14ac:dyDescent="0.2">
      <c r="B7" s="150" t="s">
        <v>135</v>
      </c>
      <c r="C7" s="151"/>
      <c r="D7" s="152">
        <f>+IF(Indice!$D$7="Bancos",VLOOKUP(Indice!$D$6,Bancos!$A:$AAW,MATCH(Indice!$C$26,Bancos!$A$1:$AAW$1,0)+ROW(A2)-1,0),IF(Indice!$D$7="CFC",VLOOKUP(Indice!$D$6,CFC!$A:$AAW,MATCH(Indice!$C$26,Bancos!$A$1:$AAW$1,0)+ROW(A2)-1,0),VLOOKUP(Indice!$D$6,Coop!$A:$AAW,MATCH(Indice!$C$26,Bancos!$A$1:$AAW$1,0)+ROW(A2)-1,0)))</f>
        <v>0.25</v>
      </c>
    </row>
    <row r="8" spans="2:6" x14ac:dyDescent="0.2">
      <c r="B8" s="150" t="s">
        <v>136</v>
      </c>
      <c r="C8" s="151"/>
      <c r="D8" s="152">
        <f>+IF(Indice!$D$7="Bancos",VLOOKUP(Indice!$D$6,Bancos!$A:$AAW,MATCH(Indice!$C$26,Bancos!$A$1:$AAW$1,0)+ROW(A3)-1,0),IF(Indice!$D$7="CFC",VLOOKUP(Indice!$D$6,CFC!$A:$AAW,MATCH(Indice!$C$26,Bancos!$A$1:$AAW$1,0)+ROW(A3)-1,0),VLOOKUP(Indice!$D$6,Coop!$A:$AAW,MATCH(Indice!$C$26,Bancos!$A$1:$AAW$1,0)+ROW(A3)-1,0)))</f>
        <v>8.3333333333333301E-2</v>
      </c>
    </row>
    <row r="9" spans="2:6" x14ac:dyDescent="0.2">
      <c r="B9" s="150" t="s">
        <v>137</v>
      </c>
      <c r="C9" s="151"/>
      <c r="D9" s="152">
        <f>+IF(Indice!$D$7="Bancos",VLOOKUP(Indice!$D$6,Bancos!$A:$AAW,MATCH(Indice!$C$26,Bancos!$A$1:$AAW$1,0)+ROW(A4)-1,0),IF(Indice!$D$7="CFC",VLOOKUP(Indice!$D$6,CFC!$A:$AAW,MATCH(Indice!$C$26,Bancos!$A$1:$AAW$1,0)+ROW(A4)-1,0),VLOOKUP(Indice!$D$6,Coop!$A:$AAW,MATCH(Indice!$C$26,Bancos!$A$1:$AAW$1,0)+ROW(A4)-1,0)))</f>
        <v>0.25</v>
      </c>
    </row>
    <row r="10" spans="2:6" x14ac:dyDescent="0.2">
      <c r="B10" s="150" t="s">
        <v>138</v>
      </c>
      <c r="C10" s="151"/>
      <c r="D10" s="152">
        <f>+IF(Indice!$D$7="Bancos",VLOOKUP(Indice!$D$6,Bancos!$A:$AAW,MATCH(Indice!$C$26,Bancos!$A$1:$AAW$1,0)+ROW(A5)-1,0),IF(Indice!$D$7="CFC",VLOOKUP(Indice!$D$6,CFC!$A:$AAW,MATCH(Indice!$C$26,Bancos!$A$1:$AAW$1,0)+ROW(A5)-1,0),VLOOKUP(Indice!$D$6,Coop!$A:$AAW,MATCH(Indice!$C$26,Bancos!$A$1:$AAW$1,0)+ROW(A5)-1,0)))</f>
        <v>0.16666666666666699</v>
      </c>
    </row>
    <row r="11" spans="2:6" x14ac:dyDescent="0.2">
      <c r="B11" s="150" t="s">
        <v>139</v>
      </c>
      <c r="C11" s="151"/>
      <c r="D11" s="152">
        <f>+IF(Indice!$D$7="Bancos",VLOOKUP(Indice!$D$6,Bancos!$A:$AAW,MATCH(Indice!$C$26,Bancos!$A$1:$AAW$1,0)+ROW(A6)-1,0),IF(Indice!$D$7="CFC",VLOOKUP(Indice!$D$6,CFC!$A:$AAW,MATCH(Indice!$C$26,Bancos!$A$1:$AAW$1,0)+ROW(A6)-1,0),VLOOKUP(Indice!$D$6,Coop!$A:$AAW,MATCH(Indice!$C$26,Bancos!$A$1:$AAW$1,0)+ROW(A6)-1,0)))</f>
        <v>0</v>
      </c>
    </row>
    <row r="12" spans="2:6" x14ac:dyDescent="0.2">
      <c r="B12" s="150" t="s">
        <v>140</v>
      </c>
      <c r="C12" s="151"/>
      <c r="D12" s="152">
        <f>+IF(Indice!$D$7="Bancos",VLOOKUP(Indice!$D$6,Bancos!$A:$AAW,MATCH(Indice!$C$26,Bancos!$A$1:$AAW$1,0)+ROW(A7)-1,0),IF(Indice!$D$7="CFC",VLOOKUP(Indice!$D$6,CFC!$A:$AAW,MATCH(Indice!$C$26,Bancos!$A$1:$AAW$1,0)+ROW(A7)-1,0),VLOOKUP(Indice!$D$6,Coop!$A:$AAW,MATCH(Indice!$C$26,Bancos!$A$1:$AAW$1,0)+ROW(A7)-1,0)))</f>
        <v>0</v>
      </c>
    </row>
    <row r="13" spans="2:6" x14ac:dyDescent="0.2">
      <c r="B13" s="150" t="s">
        <v>141</v>
      </c>
      <c r="C13" s="151"/>
      <c r="D13" s="152">
        <f>+IF(Indice!$D$7="Bancos",VLOOKUP(Indice!$D$6,Bancos!$A:$AAW,MATCH(Indice!$C$26,Bancos!$A$1:$AAW$1,0)+ROW(A8)-1,0),IF(Indice!$D$7="CFC",VLOOKUP(Indice!$D$6,CFC!$A:$AAW,MATCH(Indice!$C$26,Bancos!$A$1:$AAW$1,0)+ROW(A8)-1,0),VLOOKUP(Indice!$D$6,Coop!$A:$AAW,MATCH(Indice!$C$26,Bancos!$A$1:$AAW$1,0)+ROW(A8)-1,0)))</f>
        <v>0</v>
      </c>
    </row>
    <row r="14" spans="2:6" x14ac:dyDescent="0.2">
      <c r="B14" s="150" t="s">
        <v>142</v>
      </c>
      <c r="C14" s="151"/>
      <c r="D14" s="152">
        <f>+IF(Indice!$D$7="Bancos",VLOOKUP(Indice!$D$6,Bancos!$A:$AAW,MATCH(Indice!$C$26,Bancos!$A$1:$AAW$1,0)+ROW(A9)-1,0),IF(Indice!$D$7="CFC",VLOOKUP(Indice!$D$6,CFC!$A:$AAW,MATCH(Indice!$C$26,Bancos!$A$1:$AAW$1,0)+ROW(A9)-1,0),VLOOKUP(Indice!$D$6,Coop!$A:$AAW,MATCH(Indice!$C$26,Bancos!$A$1:$AAW$1,0)+ROW(A9)-1,0)))</f>
        <v>0</v>
      </c>
    </row>
    <row r="15" spans="2:6" x14ac:dyDescent="0.2">
      <c r="B15" s="150" t="s">
        <v>143</v>
      </c>
      <c r="C15" s="151"/>
      <c r="D15" s="152">
        <f>+IF(Indice!$D$7="Bancos",VLOOKUP(Indice!$D$6,Bancos!$A:$AAW,MATCH(Indice!$C$26,Bancos!$A$1:$AAW$1,0)+ROW(A10)-1,0),IF(Indice!$D$7="CFC",VLOOKUP(Indice!$D$6,CFC!$A:$AAW,MATCH(Indice!$C$26,Bancos!$A$1:$AAW$1,0)+ROW(A10)-1,0),VLOOKUP(Indice!$D$6,Coop!$A:$AAW,MATCH(Indice!$C$26,Bancos!$A$1:$AAW$1,0)+ROW(A10)-1,0)))</f>
        <v>0</v>
      </c>
    </row>
    <row r="16" spans="2:6" x14ac:dyDescent="0.2">
      <c r="B16" s="150" t="s">
        <v>144</v>
      </c>
      <c r="C16" s="151"/>
      <c r="D16" s="152">
        <f>+IF(Indice!$D$7="Bancos",VLOOKUP(Indice!$D$6,Bancos!$A:$AAW,MATCH(Indice!$C$26,Bancos!$A$1:$AAW$1,0)+ROW(A11)-1,0),IF(Indice!$D$7="CFC",VLOOKUP(Indice!$D$6,CFC!$A:$AAW,MATCH(Indice!$C$26,Bancos!$A$1:$AAW$1,0)+ROW(A11)-1,0),VLOOKUP(Indice!$D$6,Coop!$A:$AAW,MATCH(Indice!$C$26,Bancos!$A$1:$AAW$1,0)+ROW(A11)-1,0)))</f>
        <v>0</v>
      </c>
    </row>
    <row r="17" spans="2:5" x14ac:dyDescent="0.2">
      <c r="B17" s="150" t="s">
        <v>145</v>
      </c>
      <c r="C17" s="151"/>
      <c r="D17" s="152">
        <f>+IF(Indice!$D$7="Bancos",VLOOKUP(Indice!$D$6,Bancos!$A:$AAW,MATCH(Indice!$C$26,Bancos!$A$1:$AAW$1,0)+ROW(A12)-1,0),IF(Indice!$D$7="CFC",VLOOKUP(Indice!$D$6,CFC!$A:$AAW,MATCH(Indice!$C$26,Bancos!$A$1:$AAW$1,0)+ROW(A12)-1,0),VLOOKUP(Indice!$D$6,Coop!$A:$AAW,MATCH(Indice!$C$26,Bancos!$A$1:$AAW$1,0)+ROW(A12)-1,0)))</f>
        <v>0.25</v>
      </c>
    </row>
    <row r="18" spans="2:5" x14ac:dyDescent="0.2">
      <c r="B18" s="150" t="s">
        <v>146</v>
      </c>
      <c r="C18" s="151"/>
      <c r="D18" s="152">
        <f>+IF(Indice!$D$7="Bancos",VLOOKUP(Indice!$D$6,Bancos!$A:$AAW,MATCH(Indice!$C$26,Bancos!$A$1:$AAW$1,0)+ROW(A13)-1,0),IF(Indice!$D$7="CFC",VLOOKUP(Indice!$D$6,CFC!$A:$AAW,MATCH(Indice!$C$26,Bancos!$A$1:$AAW$1,0)+ROW(A13)-1,0),VLOOKUP(Indice!$D$6,Coop!$A:$AAW,MATCH(Indice!$C$26,Bancos!$A$1:$AAW$1,0)+ROW(A13)-1,0)))</f>
        <v>0</v>
      </c>
    </row>
    <row r="19" spans="2:5" ht="13.5" thickBot="1" x14ac:dyDescent="0.25">
      <c r="B19" s="153"/>
      <c r="C19" s="154"/>
      <c r="D19" s="155"/>
      <c r="E19" s="143"/>
    </row>
    <row r="20" spans="2:5" ht="13.5" thickBot="1" x14ac:dyDescent="0.25">
      <c r="D20" s="156"/>
      <c r="E20" s="143"/>
    </row>
    <row r="21" spans="2:5" ht="15" x14ac:dyDescent="0.2">
      <c r="B21" s="145" t="s">
        <v>147</v>
      </c>
      <c r="C21" s="146"/>
      <c r="D21" s="147"/>
    </row>
    <row r="22" spans="2:5" ht="45" customHeight="1" x14ac:dyDescent="0.2">
      <c r="B22" s="381" t="s">
        <v>109</v>
      </c>
      <c r="C22" s="382"/>
      <c r="D22" s="157" t="s">
        <v>133</v>
      </c>
    </row>
    <row r="23" spans="2:5" x14ac:dyDescent="0.2">
      <c r="B23" s="150" t="s">
        <v>134</v>
      </c>
      <c r="C23" s="151"/>
      <c r="D23" s="158">
        <f>+IF(Indice!$D$7="Bancos",VLOOKUP(Indice!$D$6,Bancos!$A:$AAW,MATCH(Indice!$C$26,Bancos!$A$1:$AAW$1,0)+ROW(A13),0),IF(Indice!$D$7="CFC",VLOOKUP(Indice!$D$6,CFC!$A:$AAW,MATCH(Indice!$C$26,Bancos!$A$1:$AAW$1,0)+ROW(A13),0),VLOOKUP(Indice!$D$6,Coop!$A:$AAW,MATCH(Indice!$C$26,Bancos!$A$1:$AAW$1,0)+ROW(A13)-1,0)))</f>
        <v>0</v>
      </c>
    </row>
    <row r="24" spans="2:5" x14ac:dyDescent="0.2">
      <c r="B24" s="150" t="s">
        <v>135</v>
      </c>
      <c r="C24" s="151"/>
      <c r="D24" s="158">
        <f>+IF(Indice!$D$7="Bancos",VLOOKUP(Indice!$D$6,Bancos!$A:$AAW,MATCH(Indice!$C$26,Bancos!$A$1:$AAW$1,0)+ROW(A14),0),IF(Indice!$D$7="CFC",VLOOKUP(Indice!$D$6,CFC!$A:$AAW,MATCH(Indice!$C$26,Bancos!$A$1:$AAW$1,0)+ROW(A14),0),VLOOKUP(Indice!$D$6,Coop!$A:$AAW,MATCH(Indice!$C$26,Bancos!$A$1:$AAW$1,0)+ROW(A14)-1,0)))</f>
        <v>0</v>
      </c>
    </row>
    <row r="25" spans="2:5" x14ac:dyDescent="0.2">
      <c r="B25" s="150" t="s">
        <v>136</v>
      </c>
      <c r="C25" s="151"/>
      <c r="D25" s="158">
        <f>+IF(Indice!$D$7="Bancos",VLOOKUP(Indice!$D$6,Bancos!$A:$AAW,MATCH(Indice!$C$26,Bancos!$A$1:$AAW$1,0)+ROW(A15),0),IF(Indice!$D$7="CFC",VLOOKUP(Indice!$D$6,CFC!$A:$AAW,MATCH(Indice!$C$26,Bancos!$A$1:$AAW$1,0)+ROW(A15),0),VLOOKUP(Indice!$D$6,Coop!$A:$AAW,MATCH(Indice!$C$26,Bancos!$A$1:$AAW$1,0)+ROW(A15)-1,0)))</f>
        <v>0.25</v>
      </c>
    </row>
    <row r="26" spans="2:5" x14ac:dyDescent="0.2">
      <c r="B26" s="150" t="s">
        <v>137</v>
      </c>
      <c r="C26" s="151"/>
      <c r="D26" s="158">
        <f>+IF(Indice!$D$7="Bancos",VLOOKUP(Indice!$D$6,Bancos!$A:$AAW,MATCH(Indice!$C$26,Bancos!$A$1:$AAW$1,0)+ROW(A16),0),IF(Indice!$D$7="CFC",VLOOKUP(Indice!$D$6,CFC!$A:$AAW,MATCH(Indice!$C$26,Bancos!$A$1:$AAW$1,0)+ROW(A16),0),VLOOKUP(Indice!$D$6,Coop!$A:$AAW,MATCH(Indice!$C$26,Bancos!$A$1:$AAW$1,0)+ROW(A16)-1,0)))</f>
        <v>8.3333333333333301E-2</v>
      </c>
    </row>
    <row r="27" spans="2:5" x14ac:dyDescent="0.2">
      <c r="B27" s="150" t="s">
        <v>138</v>
      </c>
      <c r="C27" s="151"/>
      <c r="D27" s="158">
        <f>+IF(Indice!$D$7="Bancos",VLOOKUP(Indice!$D$6,Bancos!$A:$AAW,MATCH(Indice!$C$26,Bancos!$A$1:$AAW$1,0)+ROW(A17),0),IF(Indice!$D$7="CFC",VLOOKUP(Indice!$D$6,CFC!$A:$AAW,MATCH(Indice!$C$26,Bancos!$A$1:$AAW$1,0)+ROW(A17),0),VLOOKUP(Indice!$D$6,Coop!$A:$AAW,MATCH(Indice!$C$26,Bancos!$A$1:$AAW$1,0)+ROW(A17)-1,0)))</f>
        <v>0.25</v>
      </c>
    </row>
    <row r="28" spans="2:5" x14ac:dyDescent="0.2">
      <c r="B28" s="150" t="s">
        <v>139</v>
      </c>
      <c r="C28" s="151"/>
      <c r="D28" s="158">
        <f>+IF(Indice!$D$7="Bancos",VLOOKUP(Indice!$D$6,Bancos!$A:$AAW,MATCH(Indice!$C$26,Bancos!$A$1:$AAW$1,0)+ROW(A18),0),IF(Indice!$D$7="CFC",VLOOKUP(Indice!$D$6,CFC!$A:$AAW,MATCH(Indice!$C$26,Bancos!$A$1:$AAW$1,0)+ROW(A18),0),VLOOKUP(Indice!$D$6,Coop!$A:$AAW,MATCH(Indice!$C$26,Bancos!$A$1:$AAW$1,0)+ROW(A18)-1,0)))</f>
        <v>0.16666666666666699</v>
      </c>
    </row>
    <row r="29" spans="2:5" x14ac:dyDescent="0.2">
      <c r="B29" s="150" t="s">
        <v>140</v>
      </c>
      <c r="C29" s="151"/>
      <c r="D29" s="158">
        <f>+IF(Indice!$D$7="Bancos",VLOOKUP(Indice!$D$6,Bancos!$A:$AAW,MATCH(Indice!$C$26,Bancos!$A$1:$AAW$1,0)+ROW(A19),0),IF(Indice!$D$7="CFC",VLOOKUP(Indice!$D$6,CFC!$A:$AAW,MATCH(Indice!$C$26,Bancos!$A$1:$AAW$1,0)+ROW(A19),0),VLOOKUP(Indice!$D$6,Coop!$A:$AAW,MATCH(Indice!$C$26,Bancos!$A$1:$AAW$1,0)+ROW(A19)-1,0)))</f>
        <v>0</v>
      </c>
    </row>
    <row r="30" spans="2:5" x14ac:dyDescent="0.2">
      <c r="B30" s="150" t="s">
        <v>141</v>
      </c>
      <c r="C30" s="151"/>
      <c r="D30" s="158">
        <f>+IF(Indice!$D$7="Bancos",VLOOKUP(Indice!$D$6,Bancos!$A:$AAW,MATCH(Indice!$C$26,Bancos!$A$1:$AAW$1,0)+ROW(A20),0),IF(Indice!$D$7="CFC",VLOOKUP(Indice!$D$6,CFC!$A:$AAW,MATCH(Indice!$C$26,Bancos!$A$1:$AAW$1,0)+ROW(A20),0),VLOOKUP(Indice!$D$6,Coop!$A:$AAW,MATCH(Indice!$C$26,Bancos!$A$1:$AAW$1,0)+ROW(A20)-1,0)))</f>
        <v>0</v>
      </c>
    </row>
    <row r="31" spans="2:5" x14ac:dyDescent="0.2">
      <c r="B31" s="150" t="s">
        <v>142</v>
      </c>
      <c r="C31" s="151"/>
      <c r="D31" s="158">
        <f>+IF(Indice!$D$7="Bancos",VLOOKUP(Indice!$D$6,Bancos!$A:$AAW,MATCH(Indice!$C$26,Bancos!$A$1:$AAW$1,0)+ROW(A21),0),IF(Indice!$D$7="CFC",VLOOKUP(Indice!$D$6,CFC!$A:$AAW,MATCH(Indice!$C$26,Bancos!$A$1:$AAW$1,0)+ROW(A21),0),VLOOKUP(Indice!$D$6,Coop!$A:$AAW,MATCH(Indice!$C$26,Bancos!$A$1:$AAW$1,0)+ROW(A21)-1,0)))</f>
        <v>0</v>
      </c>
    </row>
    <row r="32" spans="2:5" x14ac:dyDescent="0.2">
      <c r="B32" s="150" t="s">
        <v>143</v>
      </c>
      <c r="C32" s="151"/>
      <c r="D32" s="158">
        <f>+IF(Indice!$D$7="Bancos",VLOOKUP(Indice!$D$6,Bancos!$A:$AAW,MATCH(Indice!$C$26,Bancos!$A$1:$AAW$1,0)+ROW(A22),0),IF(Indice!$D$7="CFC",VLOOKUP(Indice!$D$6,CFC!$A:$AAW,MATCH(Indice!$C$26,Bancos!$A$1:$AAW$1,0)+ROW(A22),0),VLOOKUP(Indice!$D$6,Coop!$A:$AAW,MATCH(Indice!$C$26,Bancos!$A$1:$AAW$1,0)+ROW(A22)-1,0)))</f>
        <v>0</v>
      </c>
    </row>
    <row r="33" spans="2:4" x14ac:dyDescent="0.2">
      <c r="B33" s="150" t="s">
        <v>144</v>
      </c>
      <c r="C33" s="151"/>
      <c r="D33" s="158">
        <f>+IF(Indice!$D$7="Bancos",VLOOKUP(Indice!$D$6,Bancos!$A:$AAW,MATCH(Indice!$C$26,Bancos!$A$1:$AAW$1,0)+ROW(A23),0),IF(Indice!$D$7="CFC",VLOOKUP(Indice!$D$6,CFC!$A:$AAW,MATCH(Indice!$C$26,Bancos!$A$1:$AAW$1,0)+ROW(A23),0),VLOOKUP(Indice!$D$6,Coop!$A:$AAW,MATCH(Indice!$C$26,Bancos!$A$1:$AAW$1,0)+ROW(A23)-1,0)))</f>
        <v>0</v>
      </c>
    </row>
    <row r="34" spans="2:4" x14ac:dyDescent="0.2">
      <c r="B34" s="150" t="s">
        <v>145</v>
      </c>
      <c r="C34" s="151"/>
      <c r="D34" s="158">
        <f>+IF(Indice!$D$7="Bancos",VLOOKUP(Indice!$D$6,Bancos!$A:$AAW,MATCH(Indice!$C$26,Bancos!$A$1:$AAW$1,0)+ROW(A24),0),IF(Indice!$D$7="CFC",VLOOKUP(Indice!$D$6,CFC!$A:$AAW,MATCH(Indice!$C$26,Bancos!$A$1:$AAW$1,0)+ROW(A24),0),VLOOKUP(Indice!$D$6,Coop!$A:$AAW,MATCH(Indice!$C$26,Bancos!$A$1:$AAW$1,0)+ROW(A24)-1,0)))</f>
        <v>0</v>
      </c>
    </row>
    <row r="35" spans="2:4" x14ac:dyDescent="0.2">
      <c r="B35" s="150" t="s">
        <v>146</v>
      </c>
      <c r="C35" s="151"/>
      <c r="D35" s="158">
        <f>+IF(Indice!$D$7="Bancos",VLOOKUP(Indice!$D$6,Bancos!$A:$AAW,MATCH(Indice!$C$26,Bancos!$A$1:$AAW$1,0)+ROW(A25),0),IF(Indice!$D$7="CFC",VLOOKUP(Indice!$D$6,CFC!$A:$AAW,MATCH(Indice!$C$26,Bancos!$A$1:$AAW$1,0)+ROW(A25),0),VLOOKUP(Indice!$D$6,Coop!$A:$AAW,MATCH(Indice!$C$26,Bancos!$A$1:$AAW$1,0)+ROW(A25)-1,0)))</f>
        <v>0.25</v>
      </c>
    </row>
    <row r="36" spans="2:4" ht="13.5" thickBot="1" x14ac:dyDescent="0.25">
      <c r="B36" s="153"/>
      <c r="C36" s="154"/>
      <c r="D36" s="155"/>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V54"/>
  <sheetViews>
    <sheetView zoomScaleNormal="100" workbookViewId="0">
      <pane xSplit="1" ySplit="6" topLeftCell="B24" activePane="bottomRight" state="frozen"/>
      <selection pane="topRight" activeCell="B1" sqref="B1"/>
      <selection pane="bottomLeft" activeCell="A7" sqref="A7"/>
      <selection pane="bottomRight" activeCell="B52" sqref="B52"/>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s>
  <sheetData>
    <row r="1" spans="1:464" s="2" customFormat="1" x14ac:dyDescent="0.25">
      <c r="A1" s="1"/>
      <c r="B1" s="358" t="s">
        <v>37</v>
      </c>
      <c r="C1" s="360"/>
      <c r="D1" s="358" t="s">
        <v>38</v>
      </c>
      <c r="E1" s="359"/>
      <c r="F1" s="359"/>
      <c r="G1" s="360"/>
      <c r="H1" s="359" t="s">
        <v>39</v>
      </c>
      <c r="I1" s="359"/>
      <c r="J1" s="359"/>
      <c r="K1" s="359"/>
      <c r="L1" s="359"/>
      <c r="M1" s="359"/>
      <c r="N1" s="359"/>
      <c r="O1" s="359"/>
      <c r="P1" s="359"/>
      <c r="Q1" s="359"/>
      <c r="R1" s="359"/>
      <c r="S1" s="359"/>
      <c r="T1" s="359"/>
      <c r="U1" s="359"/>
      <c r="V1" s="359"/>
      <c r="W1" s="360"/>
      <c r="X1" s="358" t="s">
        <v>40</v>
      </c>
      <c r="Y1" s="359"/>
      <c r="Z1" s="359"/>
      <c r="AA1" s="360"/>
      <c r="AB1" s="358" t="s">
        <v>82</v>
      </c>
      <c r="AC1" s="359"/>
      <c r="AD1" s="359"/>
      <c r="AE1" s="359"/>
      <c r="AF1" s="359"/>
      <c r="AG1" s="359"/>
      <c r="AH1" s="359"/>
      <c r="AI1" s="359"/>
      <c r="AJ1" s="359"/>
      <c r="AK1" s="359"/>
      <c r="AL1" s="359"/>
      <c r="AM1" s="359"/>
      <c r="AN1" s="359"/>
      <c r="AO1" s="359"/>
      <c r="AP1" s="359"/>
      <c r="AQ1" s="359"/>
      <c r="AR1" s="359"/>
      <c r="AS1" s="359"/>
      <c r="AT1" s="359"/>
      <c r="AU1" s="359"/>
      <c r="AV1" s="359"/>
      <c r="AW1" s="359"/>
      <c r="AX1" s="358"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58" t="s">
        <v>42</v>
      </c>
      <c r="BW1" s="360"/>
      <c r="BX1" s="358" t="s">
        <v>43</v>
      </c>
      <c r="BY1" s="359"/>
      <c r="BZ1" s="359"/>
      <c r="CA1" s="360"/>
      <c r="CB1" s="359" t="s">
        <v>44</v>
      </c>
      <c r="CC1" s="359"/>
      <c r="CD1" s="359"/>
      <c r="CE1" s="359"/>
      <c r="CF1" s="359"/>
      <c r="CG1" s="359"/>
      <c r="CH1" s="359"/>
      <c r="CI1" s="359"/>
      <c r="CJ1" s="359"/>
      <c r="CK1" s="359"/>
      <c r="CL1" s="359"/>
      <c r="CM1" s="359"/>
      <c r="CN1" s="359"/>
      <c r="CO1" s="359"/>
      <c r="CP1" s="359"/>
      <c r="CQ1" s="360"/>
      <c r="CR1" s="358" t="s">
        <v>45</v>
      </c>
      <c r="CS1" s="359"/>
      <c r="CT1" s="359"/>
      <c r="CU1" s="360"/>
      <c r="CV1" s="358" t="s">
        <v>46</v>
      </c>
      <c r="CW1" s="359"/>
      <c r="CX1" s="359"/>
      <c r="CY1" s="359"/>
      <c r="CZ1" s="359"/>
      <c r="DA1" s="359"/>
      <c r="DB1" s="359"/>
      <c r="DC1" s="359"/>
      <c r="DD1" s="359"/>
      <c r="DE1" s="359"/>
      <c r="DF1" s="359"/>
      <c r="DG1" s="359"/>
      <c r="DH1" s="359"/>
      <c r="DI1" s="359"/>
      <c r="DJ1" s="359"/>
      <c r="DK1" s="359"/>
      <c r="DL1" s="359"/>
      <c r="DM1" s="359"/>
      <c r="DN1" s="359"/>
      <c r="DO1" s="359"/>
      <c r="DP1" s="359"/>
      <c r="DQ1" s="359"/>
      <c r="DR1" s="358"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8"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8" t="s">
        <v>49</v>
      </c>
      <c r="FQ1" s="359"/>
      <c r="FR1" s="359"/>
      <c r="FS1" s="359"/>
      <c r="FT1" s="359"/>
      <c r="FU1" s="359"/>
      <c r="FV1" s="359"/>
      <c r="FW1" s="359"/>
      <c r="FX1" s="359"/>
      <c r="FY1" s="359"/>
      <c r="FZ1" s="359"/>
      <c r="GA1" s="359"/>
      <c r="GB1" s="358" t="s">
        <v>50</v>
      </c>
      <c r="GC1" s="359"/>
      <c r="GD1" s="359"/>
      <c r="GE1" s="359"/>
      <c r="GF1" s="359"/>
      <c r="GG1" s="359"/>
      <c r="GH1" s="359"/>
      <c r="GI1" s="359"/>
      <c r="GJ1" s="359"/>
      <c r="GK1" s="359"/>
      <c r="GL1" s="359"/>
      <c r="GM1" s="359"/>
      <c r="GN1" s="359"/>
      <c r="GO1" s="359"/>
      <c r="GP1" s="359"/>
      <c r="GQ1" s="360"/>
      <c r="GR1" s="358" t="s">
        <v>51</v>
      </c>
      <c r="GS1" s="360"/>
      <c r="GT1" s="359" t="s">
        <v>52</v>
      </c>
      <c r="GU1" s="359"/>
      <c r="GV1" s="359"/>
      <c r="GW1" s="359"/>
      <c r="GX1" s="359"/>
      <c r="GY1" s="359"/>
      <c r="GZ1" s="359"/>
      <c r="HA1" s="360"/>
      <c r="HB1" s="358" t="s">
        <v>53</v>
      </c>
      <c r="HC1" s="359"/>
      <c r="HD1" s="359"/>
      <c r="HE1" s="359"/>
      <c r="HF1" s="359"/>
      <c r="HG1" s="359"/>
      <c r="HH1" s="359"/>
      <c r="HI1" s="359"/>
      <c r="HJ1" s="359"/>
      <c r="HK1" s="359"/>
      <c r="HL1" s="359"/>
      <c r="HM1" s="359"/>
      <c r="HN1" s="359"/>
      <c r="HO1" s="359"/>
      <c r="HP1" s="359"/>
      <c r="HQ1" s="360"/>
      <c r="HR1" s="358" t="s">
        <v>54</v>
      </c>
      <c r="HS1" s="359"/>
      <c r="HT1" s="359"/>
      <c r="HU1" s="359"/>
      <c r="HV1" s="359"/>
      <c r="HW1" s="359"/>
      <c r="HX1" s="359"/>
      <c r="HY1" s="358" t="s">
        <v>55</v>
      </c>
      <c r="HZ1" s="359"/>
      <c r="IA1" s="359"/>
      <c r="IB1" s="359"/>
      <c r="IC1" s="359"/>
      <c r="ID1" s="359"/>
      <c r="IE1" s="359"/>
      <c r="IF1" s="359"/>
      <c r="IG1" s="359"/>
      <c r="IH1" s="359"/>
      <c r="II1" s="359"/>
      <c r="IJ1" s="359"/>
      <c r="IK1" s="359"/>
      <c r="IL1" s="359"/>
      <c r="IM1" s="359"/>
      <c r="IN1" s="360"/>
      <c r="IO1" s="358" t="s">
        <v>56</v>
      </c>
      <c r="IP1" s="359"/>
      <c r="IQ1" s="359"/>
      <c r="IR1" s="359"/>
      <c r="IS1" s="359"/>
      <c r="IT1" s="359"/>
      <c r="IU1" s="360"/>
      <c r="IV1" s="358" t="s">
        <v>57</v>
      </c>
      <c r="IW1" s="359"/>
      <c r="IX1" s="359"/>
      <c r="IY1" s="359"/>
      <c r="IZ1" s="359"/>
      <c r="JA1" s="359"/>
      <c r="JB1" s="359"/>
      <c r="JC1" s="359"/>
      <c r="JD1" s="359"/>
      <c r="JE1" s="359"/>
      <c r="JF1" s="359"/>
      <c r="JG1" s="360"/>
      <c r="JH1" s="358" t="s">
        <v>58</v>
      </c>
      <c r="JI1" s="359"/>
      <c r="JJ1" s="359"/>
      <c r="JK1" s="359"/>
      <c r="JL1" s="359"/>
      <c r="JM1" s="359"/>
      <c r="JN1" s="359"/>
      <c r="JO1" s="359"/>
      <c r="JP1" s="359"/>
      <c r="JQ1" s="359"/>
      <c r="JR1" s="359"/>
      <c r="JS1" s="360"/>
      <c r="JT1" s="358" t="s">
        <v>59</v>
      </c>
      <c r="JU1" s="359"/>
      <c r="JV1" s="359"/>
      <c r="JW1" s="359"/>
      <c r="JX1" s="359"/>
      <c r="JY1" s="359"/>
      <c r="JZ1" s="359"/>
      <c r="KA1" s="359"/>
      <c r="KB1" s="359"/>
      <c r="KC1" s="359"/>
      <c r="KD1" s="359"/>
      <c r="KE1" s="360"/>
      <c r="KF1" s="359" t="s">
        <v>60</v>
      </c>
      <c r="KG1" s="359"/>
      <c r="KH1" s="359"/>
      <c r="KI1" s="359"/>
      <c r="KJ1" s="359"/>
      <c r="KK1" s="359"/>
      <c r="KL1" s="359"/>
      <c r="KM1" s="360"/>
      <c r="KN1" s="358" t="s">
        <v>61</v>
      </c>
      <c r="KO1" s="359"/>
      <c r="KP1" s="359"/>
      <c r="KQ1" s="359"/>
      <c r="KR1" s="359"/>
      <c r="KS1" s="359"/>
      <c r="KT1" s="360"/>
      <c r="KU1" s="358" t="s">
        <v>62</v>
      </c>
      <c r="KV1" s="359"/>
      <c r="KW1" s="359"/>
      <c r="KX1" s="359"/>
      <c r="KY1" s="359"/>
      <c r="KZ1" s="359"/>
      <c r="LA1" s="359"/>
      <c r="LB1" s="359"/>
      <c r="LC1" s="359"/>
      <c r="LD1" s="360"/>
      <c r="LE1" s="358" t="s">
        <v>63</v>
      </c>
      <c r="LF1" s="359"/>
      <c r="LG1" s="359"/>
      <c r="LH1" s="359"/>
      <c r="LI1" s="359"/>
      <c r="LJ1" s="360"/>
      <c r="LK1" s="359" t="s">
        <v>64</v>
      </c>
      <c r="LL1" s="359"/>
      <c r="LM1" s="359"/>
      <c r="LN1" s="359"/>
      <c r="LO1" s="359"/>
      <c r="LP1" s="360"/>
      <c r="LQ1" s="358" t="s">
        <v>65</v>
      </c>
      <c r="LR1" s="359"/>
      <c r="LS1" s="359"/>
      <c r="LT1" s="359"/>
      <c r="LU1" s="359"/>
      <c r="LV1" s="359"/>
      <c r="LW1" s="359"/>
      <c r="LX1" s="359"/>
      <c r="LY1" s="359"/>
      <c r="LZ1" s="360"/>
      <c r="MA1" s="359" t="s">
        <v>66</v>
      </c>
      <c r="MB1" s="359"/>
      <c r="MC1" s="359"/>
      <c r="MD1" s="359"/>
      <c r="ME1" s="359"/>
      <c r="MF1" s="359"/>
      <c r="MG1" s="359"/>
      <c r="MH1" s="359"/>
      <c r="MI1" s="360"/>
      <c r="MJ1" s="358" t="s">
        <v>67</v>
      </c>
      <c r="MK1" s="359"/>
      <c r="ML1" s="359"/>
      <c r="MM1" s="359"/>
      <c r="MN1" s="359"/>
      <c r="MO1" s="360"/>
      <c r="MP1" s="359" t="s">
        <v>68</v>
      </c>
      <c r="MQ1" s="359"/>
      <c r="MR1" s="359"/>
      <c r="MS1" s="359"/>
      <c r="MT1" s="359"/>
      <c r="MU1" s="360"/>
      <c r="MV1" s="358" t="s">
        <v>69</v>
      </c>
      <c r="MW1" s="359"/>
      <c r="MX1" s="359"/>
      <c r="MY1" s="359"/>
      <c r="MZ1" s="359"/>
      <c r="NA1" s="359"/>
      <c r="NB1" s="359"/>
      <c r="NC1" s="359"/>
      <c r="ND1" s="360"/>
      <c r="NE1" s="358" t="s">
        <v>70</v>
      </c>
      <c r="NF1" s="359"/>
      <c r="NG1" s="359"/>
      <c r="NH1" s="359"/>
      <c r="NI1" s="359"/>
      <c r="NJ1" s="359"/>
      <c r="NK1" s="359"/>
      <c r="NL1" s="359"/>
      <c r="NM1" s="360"/>
      <c r="NN1" s="358" t="s">
        <v>71</v>
      </c>
      <c r="NO1" s="359"/>
      <c r="NP1" s="359"/>
      <c r="NQ1" s="359"/>
      <c r="NR1" s="359"/>
      <c r="NS1" s="360"/>
      <c r="NT1" s="359" t="s">
        <v>72</v>
      </c>
      <c r="NU1" s="359"/>
      <c r="NV1" s="359"/>
      <c r="NW1" s="359"/>
      <c r="NX1" s="359"/>
      <c r="NY1" s="360"/>
      <c r="NZ1" s="359" t="s">
        <v>73</v>
      </c>
      <c r="OA1" s="359"/>
      <c r="OB1" s="359"/>
      <c r="OC1" s="359"/>
      <c r="OD1" s="359"/>
      <c r="OE1" s="359"/>
      <c r="OF1" s="359"/>
      <c r="OG1" s="359"/>
      <c r="OH1" s="360"/>
      <c r="OI1" s="358" t="s">
        <v>74</v>
      </c>
      <c r="OJ1" s="359"/>
      <c r="OK1" s="359"/>
      <c r="OL1" s="359"/>
      <c r="OM1" s="359"/>
      <c r="ON1" s="359"/>
      <c r="OO1" s="359"/>
      <c r="OP1" s="359"/>
      <c r="OQ1" s="360"/>
      <c r="OR1" s="358" t="s">
        <v>75</v>
      </c>
      <c r="OS1" s="359"/>
      <c r="OT1" s="359"/>
      <c r="OU1" s="359"/>
      <c r="OV1" s="359"/>
      <c r="OW1" s="360"/>
      <c r="OX1" s="359" t="s">
        <v>76</v>
      </c>
      <c r="OY1" s="359"/>
      <c r="OZ1" s="359"/>
      <c r="PA1" s="359"/>
      <c r="PB1" s="359"/>
      <c r="PC1" s="360"/>
      <c r="PD1" s="358" t="s">
        <v>77</v>
      </c>
      <c r="PE1" s="359"/>
      <c r="PF1" s="359"/>
      <c r="PG1" s="359"/>
      <c r="PH1" s="359"/>
      <c r="PI1" s="359"/>
      <c r="PJ1" s="359"/>
      <c r="PK1" s="359"/>
      <c r="PL1" s="299"/>
      <c r="PM1" s="358" t="s">
        <v>78</v>
      </c>
      <c r="PN1" s="359"/>
      <c r="PO1" s="359"/>
      <c r="PP1" s="359"/>
      <c r="PQ1" s="359"/>
      <c r="PR1" s="359"/>
      <c r="PS1" s="359"/>
      <c r="PT1" s="359"/>
      <c r="PU1" s="299"/>
      <c r="PV1" s="358" t="s">
        <v>79</v>
      </c>
      <c r="PW1" s="359"/>
      <c r="PX1" s="359"/>
      <c r="PY1" s="359"/>
      <c r="PZ1" s="359"/>
      <c r="QA1" s="359"/>
      <c r="QB1" s="359"/>
      <c r="QC1" s="359"/>
      <c r="QD1" s="299"/>
      <c r="QE1" s="358" t="s">
        <v>80</v>
      </c>
      <c r="QF1" s="359"/>
      <c r="QG1" s="359"/>
      <c r="QH1" s="359"/>
      <c r="QI1" s="359"/>
      <c r="QJ1" s="359"/>
      <c r="QK1" s="359"/>
      <c r="QL1" s="359"/>
      <c r="QM1" s="360"/>
      <c r="QN1" s="358" t="s">
        <v>81</v>
      </c>
      <c r="QO1" s="359"/>
      <c r="QP1" s="359"/>
      <c r="QQ1" s="359"/>
      <c r="QR1" s="359"/>
      <c r="QS1" s="359"/>
      <c r="QT1" s="359"/>
      <c r="QU1" s="359"/>
      <c r="QV1" s="359"/>
    </row>
    <row r="2" spans="1:464" s="2" customFormat="1" x14ac:dyDescent="0.25">
      <c r="A2" s="1"/>
      <c r="B2" s="358"/>
      <c r="C2" s="360"/>
      <c r="D2" s="3" t="s">
        <v>0</v>
      </c>
      <c r="E2" s="4" t="s">
        <v>1</v>
      </c>
      <c r="F2" s="4" t="s">
        <v>2</v>
      </c>
      <c r="G2" s="5" t="s">
        <v>3</v>
      </c>
      <c r="H2" s="359" t="s">
        <v>0</v>
      </c>
      <c r="I2" s="359"/>
      <c r="J2" s="359"/>
      <c r="K2" s="359"/>
      <c r="L2" s="359" t="s">
        <v>1</v>
      </c>
      <c r="M2" s="359"/>
      <c r="N2" s="359"/>
      <c r="O2" s="359"/>
      <c r="P2" s="359" t="s">
        <v>2</v>
      </c>
      <c r="Q2" s="359"/>
      <c r="R2" s="359"/>
      <c r="S2" s="359"/>
      <c r="T2" s="359" t="s">
        <v>3</v>
      </c>
      <c r="U2" s="359"/>
      <c r="V2" s="359"/>
      <c r="W2" s="360"/>
      <c r="X2" s="4" t="s">
        <v>0</v>
      </c>
      <c r="Y2" s="4" t="s">
        <v>1</v>
      </c>
      <c r="Z2" s="4" t="s">
        <v>2</v>
      </c>
      <c r="AA2" s="4" t="s">
        <v>3</v>
      </c>
      <c r="AB2" s="358"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58"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58"/>
      <c r="BW2" s="360"/>
      <c r="BX2" s="4" t="s">
        <v>0</v>
      </c>
      <c r="BY2" s="4" t="s">
        <v>1</v>
      </c>
      <c r="BZ2" s="4" t="s">
        <v>2</v>
      </c>
      <c r="CA2" s="5" t="s">
        <v>3</v>
      </c>
      <c r="CB2" s="359" t="s">
        <v>0</v>
      </c>
      <c r="CC2" s="359"/>
      <c r="CD2" s="359"/>
      <c r="CE2" s="359"/>
      <c r="CF2" s="359" t="s">
        <v>1</v>
      </c>
      <c r="CG2" s="359"/>
      <c r="CH2" s="359"/>
      <c r="CI2" s="359"/>
      <c r="CJ2" s="359" t="s">
        <v>2</v>
      </c>
      <c r="CK2" s="359"/>
      <c r="CL2" s="359"/>
      <c r="CM2" s="359"/>
      <c r="CN2" s="359" t="s">
        <v>3</v>
      </c>
      <c r="CO2" s="359"/>
      <c r="CP2" s="359"/>
      <c r="CQ2" s="360"/>
      <c r="CR2" s="4" t="s">
        <v>0</v>
      </c>
      <c r="CS2" s="4" t="s">
        <v>1</v>
      </c>
      <c r="CT2" s="4" t="s">
        <v>2</v>
      </c>
      <c r="CU2" s="5" t="s">
        <v>3</v>
      </c>
      <c r="CV2" s="358"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58"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58"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9" t="s">
        <v>6</v>
      </c>
      <c r="FQ2" s="359"/>
      <c r="FR2" s="359"/>
      <c r="FS2" s="359"/>
      <c r="FT2" s="359"/>
      <c r="FU2" s="359"/>
      <c r="FV2" s="359" t="s">
        <v>7</v>
      </c>
      <c r="FW2" s="359"/>
      <c r="FX2" s="359"/>
      <c r="FY2" s="359"/>
      <c r="FZ2" s="359"/>
      <c r="GA2" s="360"/>
      <c r="GB2" s="359"/>
      <c r="GC2" s="359"/>
      <c r="GD2" s="359"/>
      <c r="GE2" s="359"/>
      <c r="GF2" s="359"/>
      <c r="GG2" s="359"/>
      <c r="GH2" s="359"/>
      <c r="GI2" s="359"/>
      <c r="GJ2" s="359"/>
      <c r="GK2" s="359"/>
      <c r="GL2" s="359"/>
      <c r="GM2" s="359"/>
      <c r="GN2" s="359"/>
      <c r="GO2" s="359"/>
      <c r="GP2" s="359"/>
      <c r="GQ2" s="299"/>
      <c r="GR2" s="358" t="s">
        <v>8</v>
      </c>
      <c r="GS2" s="360"/>
      <c r="GT2" s="359"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9"/>
      <c r="HR2" s="359"/>
      <c r="HS2" s="359"/>
      <c r="HT2" s="359"/>
      <c r="HU2" s="359"/>
      <c r="HV2" s="359"/>
      <c r="HW2" s="359"/>
      <c r="HX2" s="359"/>
      <c r="HY2" s="359"/>
      <c r="HZ2" s="359"/>
      <c r="IA2" s="359"/>
      <c r="IB2" s="359"/>
      <c r="IC2" s="359"/>
      <c r="ID2" s="359"/>
      <c r="IE2" s="359"/>
      <c r="IF2" s="359"/>
      <c r="IG2" s="359"/>
      <c r="IH2" s="359"/>
      <c r="II2" s="359"/>
      <c r="IJ2" s="359"/>
      <c r="IK2" s="359"/>
      <c r="IL2" s="359"/>
      <c r="IM2" s="359"/>
      <c r="IN2" s="299"/>
      <c r="IO2" s="358"/>
      <c r="IP2" s="359"/>
      <c r="IQ2" s="359"/>
      <c r="IR2" s="359"/>
      <c r="IS2" s="359"/>
      <c r="IT2" s="359"/>
      <c r="IU2" s="360"/>
      <c r="IV2" s="358"/>
      <c r="IW2" s="359"/>
      <c r="IX2" s="359"/>
      <c r="IY2" s="359"/>
      <c r="IZ2" s="359"/>
      <c r="JA2" s="359"/>
      <c r="JB2" s="359"/>
      <c r="JC2" s="359"/>
      <c r="JD2" s="359"/>
      <c r="JE2" s="359"/>
      <c r="JF2" s="359"/>
      <c r="JG2" s="299"/>
      <c r="JH2" s="359"/>
      <c r="JI2" s="359"/>
      <c r="JJ2" s="359"/>
      <c r="JK2" s="359"/>
      <c r="JL2" s="359"/>
      <c r="JM2" s="359"/>
      <c r="JN2" s="359"/>
      <c r="JO2" s="359"/>
      <c r="JP2" s="359"/>
      <c r="JQ2" s="359"/>
      <c r="JR2" s="359"/>
      <c r="JS2" s="299"/>
      <c r="JT2" s="359"/>
      <c r="JU2" s="359"/>
      <c r="JV2" s="359"/>
      <c r="JW2" s="359"/>
      <c r="JX2" s="359"/>
      <c r="JY2" s="359"/>
      <c r="JZ2" s="359"/>
      <c r="KA2" s="359"/>
      <c r="KB2" s="359"/>
      <c r="KC2" s="359"/>
      <c r="KD2" s="359"/>
      <c r="KE2" s="299"/>
      <c r="KF2" s="359" t="s">
        <v>6</v>
      </c>
      <c r="KG2" s="359"/>
      <c r="KH2" s="359"/>
      <c r="KI2" s="359"/>
      <c r="KJ2" s="359" t="s">
        <v>7</v>
      </c>
      <c r="KK2" s="359"/>
      <c r="KL2" s="359"/>
      <c r="KM2" s="360"/>
      <c r="KN2" s="358"/>
      <c r="KO2" s="359"/>
      <c r="KP2" s="359"/>
      <c r="KQ2" s="359"/>
      <c r="KR2" s="359"/>
      <c r="KS2" s="359"/>
      <c r="KT2" s="360"/>
      <c r="KU2" s="359" t="s">
        <v>10</v>
      </c>
      <c r="KV2" s="359"/>
      <c r="KW2" s="359"/>
      <c r="KX2" s="359"/>
      <c r="KY2" s="359"/>
      <c r="KZ2" s="359" t="s">
        <v>11</v>
      </c>
      <c r="LA2" s="359"/>
      <c r="LB2" s="359"/>
      <c r="LC2" s="359"/>
      <c r="LD2" s="360"/>
      <c r="LE2" s="358" t="s">
        <v>10</v>
      </c>
      <c r="LF2" s="359"/>
      <c r="LG2" s="359"/>
      <c r="LH2" s="359"/>
      <c r="LI2" s="359"/>
      <c r="LJ2" s="360"/>
      <c r="LK2" s="359" t="s">
        <v>11</v>
      </c>
      <c r="LL2" s="359"/>
      <c r="LM2" s="359"/>
      <c r="LN2" s="359"/>
      <c r="LO2" s="359"/>
      <c r="LP2" s="360"/>
      <c r="LQ2" s="358"/>
      <c r="LR2" s="359"/>
      <c r="LS2" s="359"/>
      <c r="LT2" s="359"/>
      <c r="LU2" s="359"/>
      <c r="LV2" s="359"/>
      <c r="LW2" s="359"/>
      <c r="LX2" s="359"/>
      <c r="LY2" s="359"/>
      <c r="LZ2" s="360"/>
      <c r="MA2" s="358"/>
      <c r="MB2" s="359"/>
      <c r="MC2" s="359"/>
      <c r="MD2" s="359"/>
      <c r="ME2" s="359"/>
      <c r="MF2" s="359"/>
      <c r="MG2" s="359"/>
      <c r="MH2" s="359"/>
      <c r="MI2" s="360"/>
      <c r="MJ2" s="358" t="s">
        <v>10</v>
      </c>
      <c r="MK2" s="359"/>
      <c r="ML2" s="359"/>
      <c r="MM2" s="359"/>
      <c r="MN2" s="359"/>
      <c r="MO2" s="360"/>
      <c r="MP2" s="359" t="s">
        <v>11</v>
      </c>
      <c r="MQ2" s="359"/>
      <c r="MR2" s="359"/>
      <c r="MS2" s="359"/>
      <c r="MT2" s="359"/>
      <c r="MU2" s="360"/>
      <c r="MV2" s="358"/>
      <c r="MW2" s="359"/>
      <c r="MX2" s="359"/>
      <c r="MY2" s="359"/>
      <c r="MZ2" s="359"/>
      <c r="NA2" s="359"/>
      <c r="NB2" s="359"/>
      <c r="NC2" s="359"/>
      <c r="ND2" s="360"/>
      <c r="NE2" s="358"/>
      <c r="NF2" s="359"/>
      <c r="NG2" s="359"/>
      <c r="NH2" s="359"/>
      <c r="NI2" s="359"/>
      <c r="NJ2" s="359"/>
      <c r="NK2" s="359"/>
      <c r="NL2" s="359"/>
      <c r="NM2" s="360"/>
      <c r="NN2" s="358" t="s">
        <v>10</v>
      </c>
      <c r="NO2" s="359"/>
      <c r="NP2" s="359"/>
      <c r="NQ2" s="359"/>
      <c r="NR2" s="359"/>
      <c r="NS2" s="360"/>
      <c r="NT2" s="359" t="s">
        <v>11</v>
      </c>
      <c r="NU2" s="359"/>
      <c r="NV2" s="359"/>
      <c r="NW2" s="359"/>
      <c r="NX2" s="359"/>
      <c r="NY2" s="360"/>
      <c r="NZ2" s="359"/>
      <c r="OA2" s="359"/>
      <c r="OB2" s="359"/>
      <c r="OC2" s="359"/>
      <c r="OD2" s="359"/>
      <c r="OE2" s="359"/>
      <c r="OF2" s="359"/>
      <c r="OG2" s="359"/>
      <c r="OH2" s="299"/>
      <c r="OI2" s="358"/>
      <c r="OJ2" s="359"/>
      <c r="OK2" s="359"/>
      <c r="OL2" s="359"/>
      <c r="OM2" s="359"/>
      <c r="ON2" s="359"/>
      <c r="OO2" s="359"/>
      <c r="OP2" s="359"/>
      <c r="OQ2" s="360"/>
      <c r="OR2" s="358" t="s">
        <v>10</v>
      </c>
      <c r="OS2" s="359"/>
      <c r="OT2" s="359"/>
      <c r="OU2" s="359"/>
      <c r="OV2" s="359"/>
      <c r="OW2" s="360"/>
      <c r="OX2" s="359" t="s">
        <v>11</v>
      </c>
      <c r="OY2" s="359"/>
      <c r="OZ2" s="359"/>
      <c r="PA2" s="359"/>
      <c r="PB2" s="359"/>
      <c r="PC2" s="360"/>
      <c r="PD2" s="358"/>
      <c r="PE2" s="359"/>
      <c r="PF2" s="359"/>
      <c r="PG2" s="359"/>
      <c r="PH2" s="359"/>
      <c r="PI2" s="359"/>
      <c r="PJ2" s="359"/>
      <c r="PK2" s="359"/>
      <c r="PL2" s="299"/>
      <c r="PM2" s="358"/>
      <c r="PN2" s="359"/>
      <c r="PO2" s="359"/>
      <c r="PP2" s="359"/>
      <c r="PQ2" s="359"/>
      <c r="PR2" s="359"/>
      <c r="PS2" s="359"/>
      <c r="PT2" s="359"/>
      <c r="PU2" s="299"/>
      <c r="PV2" s="358"/>
      <c r="PW2" s="359"/>
      <c r="PX2" s="359"/>
      <c r="PY2" s="359"/>
      <c r="PZ2" s="359"/>
      <c r="QA2" s="359"/>
      <c r="QB2" s="359"/>
      <c r="QC2" s="359"/>
      <c r="QD2" s="299"/>
      <c r="QE2" s="358"/>
      <c r="QF2" s="359"/>
      <c r="QG2" s="359"/>
      <c r="QH2" s="359"/>
      <c r="QI2" s="359"/>
      <c r="QJ2" s="359"/>
      <c r="QK2" s="359"/>
      <c r="QL2" s="359"/>
      <c r="QM2" s="299"/>
      <c r="QN2" s="358"/>
      <c r="QO2" s="359"/>
      <c r="QP2" s="359"/>
      <c r="QQ2" s="359"/>
      <c r="QR2" s="359"/>
      <c r="QS2" s="359"/>
      <c r="QT2" s="359"/>
      <c r="QU2" s="359"/>
      <c r="QV2" s="359"/>
    </row>
    <row r="3" spans="1:464" s="2" customFormat="1" x14ac:dyDescent="0.25">
      <c r="A3" s="1"/>
      <c r="B3" s="358"/>
      <c r="C3" s="360"/>
      <c r="D3" s="6"/>
      <c r="E3" s="4"/>
      <c r="F3" s="4"/>
      <c r="G3" s="5"/>
      <c r="H3" s="7"/>
      <c r="I3" s="7"/>
      <c r="J3" s="7"/>
      <c r="K3" s="7"/>
      <c r="L3" s="359"/>
      <c r="M3" s="359"/>
      <c r="N3" s="359"/>
      <c r="O3" s="359"/>
      <c r="P3" s="359"/>
      <c r="Q3" s="359"/>
      <c r="R3" s="359"/>
      <c r="S3" s="359"/>
      <c r="T3" s="359"/>
      <c r="U3" s="359"/>
      <c r="V3" s="359"/>
      <c r="W3" s="360"/>
      <c r="X3" s="7"/>
      <c r="Y3" s="4"/>
      <c r="Z3" s="4"/>
      <c r="AA3" s="4"/>
      <c r="AB3" s="62"/>
      <c r="AC3" s="61"/>
      <c r="AD3" s="61"/>
      <c r="AE3" s="61"/>
      <c r="AF3" s="61"/>
      <c r="AG3" s="61"/>
      <c r="AH3" s="7"/>
      <c r="AI3" s="7"/>
      <c r="AJ3" s="7"/>
      <c r="AK3" s="7"/>
      <c r="AL3" s="7"/>
      <c r="AM3" s="61"/>
      <c r="AN3" s="61"/>
      <c r="AO3" s="61"/>
      <c r="AP3" s="61"/>
      <c r="AQ3" s="61"/>
      <c r="AR3" s="61"/>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8"/>
      <c r="BY3" s="359"/>
      <c r="BZ3" s="359"/>
      <c r="CA3" s="360"/>
      <c r="CB3" s="7"/>
      <c r="CC3" s="7"/>
      <c r="CD3" s="7"/>
      <c r="CE3" s="7"/>
      <c r="CF3" s="359"/>
      <c r="CG3" s="359"/>
      <c r="CH3" s="359"/>
      <c r="CI3" s="359"/>
      <c r="CJ3" s="359"/>
      <c r="CK3" s="359"/>
      <c r="CL3" s="359"/>
      <c r="CM3" s="359"/>
      <c r="CN3" s="359"/>
      <c r="CO3" s="359"/>
      <c r="CP3" s="359"/>
      <c r="CQ3" s="360"/>
      <c r="CR3" s="358"/>
      <c r="CS3" s="359"/>
      <c r="CT3" s="359"/>
      <c r="CU3" s="360"/>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8"/>
      <c r="GQ3" s="299"/>
      <c r="GR3" s="358"/>
      <c r="GS3" s="360"/>
      <c r="GT3" s="359"/>
      <c r="GU3" s="359"/>
      <c r="GV3" s="359"/>
      <c r="GW3" s="359"/>
      <c r="GX3" s="359"/>
      <c r="GY3" s="359"/>
      <c r="GZ3" s="359"/>
      <c r="HA3" s="360"/>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8" t="s">
        <v>33</v>
      </c>
      <c r="KG3" s="47" t="s">
        <v>34</v>
      </c>
      <c r="KH3" s="47" t="s">
        <v>35</v>
      </c>
      <c r="KI3" s="47" t="s">
        <v>36</v>
      </c>
      <c r="KJ3" s="47" t="s">
        <v>33</v>
      </c>
      <c r="KK3" s="47" t="s">
        <v>34</v>
      </c>
      <c r="KL3" s="47" t="s">
        <v>35</v>
      </c>
      <c r="KM3" s="48" t="s">
        <v>36</v>
      </c>
      <c r="KN3" s="9"/>
      <c r="KO3" s="9"/>
      <c r="KP3" s="9"/>
      <c r="KQ3" s="9"/>
      <c r="KR3" s="9"/>
      <c r="KS3" s="9"/>
      <c r="KT3" s="10"/>
      <c r="KU3" s="359"/>
      <c r="KV3" s="359"/>
      <c r="KW3" s="359"/>
      <c r="KX3" s="359"/>
      <c r="KY3" s="359"/>
      <c r="KZ3" s="359"/>
      <c r="LA3" s="359"/>
      <c r="LB3" s="359"/>
      <c r="LC3" s="359"/>
      <c r="LD3" s="360"/>
      <c r="LE3" s="358"/>
      <c r="LF3" s="359"/>
      <c r="LG3" s="359"/>
      <c r="LH3" s="359"/>
      <c r="LI3" s="359"/>
      <c r="LJ3" s="360"/>
      <c r="LK3" s="358"/>
      <c r="LL3" s="359"/>
      <c r="LM3" s="359"/>
      <c r="LN3" s="359"/>
      <c r="LO3" s="359"/>
      <c r="LP3" s="360"/>
      <c r="LQ3" s="358"/>
      <c r="LR3" s="359"/>
      <c r="LS3" s="359"/>
      <c r="LT3" s="359"/>
      <c r="LU3" s="359"/>
      <c r="LV3" s="359"/>
      <c r="LW3" s="359"/>
      <c r="LX3" s="359"/>
      <c r="LY3" s="298"/>
      <c r="LZ3" s="299"/>
      <c r="MA3" s="359"/>
      <c r="MB3" s="359"/>
      <c r="MC3" s="359"/>
      <c r="MD3" s="359"/>
      <c r="ME3" s="359"/>
      <c r="MF3" s="359"/>
      <c r="MG3" s="359"/>
      <c r="MH3" s="359"/>
      <c r="MI3" s="299"/>
      <c r="MJ3" s="358"/>
      <c r="MK3" s="359"/>
      <c r="ML3" s="359"/>
      <c r="MM3" s="359"/>
      <c r="MN3" s="359"/>
      <c r="MO3" s="360"/>
      <c r="MP3" s="359"/>
      <c r="MQ3" s="359"/>
      <c r="MR3" s="359"/>
      <c r="MS3" s="359"/>
      <c r="MT3" s="359"/>
      <c r="MU3" s="350"/>
      <c r="MV3" s="358"/>
      <c r="MW3" s="359"/>
      <c r="MX3" s="359"/>
      <c r="MY3" s="359"/>
      <c r="MZ3" s="359"/>
      <c r="NA3" s="359"/>
      <c r="NB3" s="359"/>
      <c r="NC3" s="359"/>
      <c r="ND3" s="299"/>
      <c r="NE3" s="359"/>
      <c r="NF3" s="359"/>
      <c r="NG3" s="359"/>
      <c r="NH3" s="359"/>
      <c r="NI3" s="359"/>
      <c r="NJ3" s="359"/>
      <c r="NK3" s="359"/>
      <c r="NL3" s="359"/>
      <c r="NM3" s="299"/>
      <c r="NN3" s="358"/>
      <c r="NO3" s="359"/>
      <c r="NP3" s="359"/>
      <c r="NQ3" s="359"/>
      <c r="NR3" s="359"/>
      <c r="NS3" s="360"/>
      <c r="NT3" s="358"/>
      <c r="NU3" s="359"/>
      <c r="NV3" s="359"/>
      <c r="NW3" s="359"/>
      <c r="NX3" s="359"/>
      <c r="NY3" s="360"/>
      <c r="NZ3" s="359"/>
      <c r="OA3" s="359"/>
      <c r="OB3" s="359"/>
      <c r="OC3" s="359"/>
      <c r="OD3" s="359"/>
      <c r="OE3" s="359"/>
      <c r="OF3" s="359"/>
      <c r="OG3" s="359"/>
      <c r="OH3" s="299"/>
      <c r="OI3" s="359"/>
      <c r="OJ3" s="359"/>
      <c r="OK3" s="359"/>
      <c r="OL3" s="359"/>
      <c r="OM3" s="359"/>
      <c r="ON3" s="359"/>
      <c r="OO3" s="359"/>
      <c r="OP3" s="359"/>
      <c r="OQ3" s="351"/>
      <c r="OR3" s="358"/>
      <c r="OS3" s="359"/>
      <c r="OT3" s="359"/>
      <c r="OU3" s="359"/>
      <c r="OV3" s="359"/>
      <c r="OW3" s="360"/>
      <c r="OX3" s="358"/>
      <c r="OY3" s="359"/>
      <c r="OZ3" s="359"/>
      <c r="PA3" s="359"/>
      <c r="PB3" s="359"/>
      <c r="PC3" s="360"/>
      <c r="PD3" s="358"/>
      <c r="PE3" s="359"/>
      <c r="PF3" s="359"/>
      <c r="PG3" s="359"/>
      <c r="PH3" s="359"/>
      <c r="PI3" s="359"/>
      <c r="PJ3" s="359"/>
      <c r="PK3" s="359"/>
      <c r="PL3" s="299"/>
      <c r="PM3" s="358"/>
      <c r="PN3" s="359"/>
      <c r="PO3" s="359"/>
      <c r="PP3" s="359"/>
      <c r="PQ3" s="359"/>
      <c r="PR3" s="359"/>
      <c r="PS3" s="359"/>
      <c r="PT3" s="359"/>
      <c r="PU3" s="360"/>
      <c r="PV3" s="358"/>
      <c r="PW3" s="359"/>
      <c r="PX3" s="359"/>
      <c r="PY3" s="359"/>
      <c r="PZ3" s="359"/>
      <c r="QA3" s="359"/>
      <c r="QB3" s="359"/>
      <c r="QC3" s="359"/>
      <c r="QD3" s="299"/>
      <c r="QE3" s="358"/>
      <c r="QF3" s="359"/>
      <c r="QG3" s="359"/>
      <c r="QH3" s="359"/>
      <c r="QI3" s="359"/>
      <c r="QJ3" s="359"/>
      <c r="QK3" s="359"/>
      <c r="QL3" s="359"/>
      <c r="QM3" s="299"/>
      <c r="QN3" s="358"/>
      <c r="QO3" s="359"/>
      <c r="QP3" s="359"/>
      <c r="QQ3" s="359"/>
      <c r="QR3" s="359"/>
      <c r="QS3" s="359"/>
      <c r="QT3" s="359"/>
      <c r="QU3" s="359"/>
      <c r="QV3" s="359"/>
    </row>
    <row r="4" spans="1:464"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2" t="s">
        <v>13</v>
      </c>
      <c r="AC4" s="61" t="s">
        <v>14</v>
      </c>
      <c r="AD4" s="61" t="s">
        <v>15</v>
      </c>
      <c r="AE4" s="61" t="s">
        <v>16</v>
      </c>
      <c r="AF4" s="61" t="s">
        <v>17</v>
      </c>
      <c r="AG4" s="61" t="s">
        <v>18</v>
      </c>
      <c r="AH4" s="61" t="s">
        <v>19</v>
      </c>
      <c r="AI4" s="61" t="s">
        <v>20</v>
      </c>
      <c r="AJ4" s="61" t="s">
        <v>21</v>
      </c>
      <c r="AK4" s="61" t="s">
        <v>22</v>
      </c>
      <c r="AL4" s="61" t="s">
        <v>23</v>
      </c>
      <c r="AM4" s="61" t="s">
        <v>13</v>
      </c>
      <c r="AN4" s="61" t="s">
        <v>14</v>
      </c>
      <c r="AO4" s="61" t="s">
        <v>15</v>
      </c>
      <c r="AP4" s="61" t="s">
        <v>16</v>
      </c>
      <c r="AQ4" s="61" t="s">
        <v>17</v>
      </c>
      <c r="AR4" s="61" t="s">
        <v>18</v>
      </c>
      <c r="AS4" s="61" t="s">
        <v>19</v>
      </c>
      <c r="AT4" s="61" t="s">
        <v>20</v>
      </c>
      <c r="AU4" s="61" t="s">
        <v>21</v>
      </c>
      <c r="AV4" s="61" t="s">
        <v>22</v>
      </c>
      <c r="AW4" s="63"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8" t="s">
        <v>27</v>
      </c>
      <c r="GQ4" s="299" t="s">
        <v>345</v>
      </c>
      <c r="GR4" s="44" t="s">
        <v>13</v>
      </c>
      <c r="GS4" s="299"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8" t="s">
        <v>28</v>
      </c>
      <c r="HQ4" s="299"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8" t="s">
        <v>28</v>
      </c>
      <c r="IN4" s="299"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8" t="s">
        <v>23</v>
      </c>
      <c r="JG4" s="299" t="s">
        <v>24</v>
      </c>
      <c r="JH4" s="298" t="s">
        <v>13</v>
      </c>
      <c r="JI4" s="4" t="s">
        <v>14</v>
      </c>
      <c r="JJ4" s="4" t="s">
        <v>15</v>
      </c>
      <c r="JK4" s="4" t="s">
        <v>16</v>
      </c>
      <c r="JL4" s="4" t="s">
        <v>17</v>
      </c>
      <c r="JM4" s="4" t="s">
        <v>18</v>
      </c>
      <c r="JN4" s="4" t="s">
        <v>19</v>
      </c>
      <c r="JO4" s="4" t="s">
        <v>20</v>
      </c>
      <c r="JP4" s="4" t="s">
        <v>21</v>
      </c>
      <c r="JQ4" s="4" t="s">
        <v>22</v>
      </c>
      <c r="JR4" s="298" t="s">
        <v>23</v>
      </c>
      <c r="JS4" s="299" t="s">
        <v>24</v>
      </c>
      <c r="JT4" s="298" t="s">
        <v>13</v>
      </c>
      <c r="JU4" s="4" t="s">
        <v>14</v>
      </c>
      <c r="JV4" s="4" t="s">
        <v>15</v>
      </c>
      <c r="JW4" s="4" t="s">
        <v>16</v>
      </c>
      <c r="JX4" s="4" t="s">
        <v>17</v>
      </c>
      <c r="JY4" s="4" t="s">
        <v>18</v>
      </c>
      <c r="JZ4" s="4" t="s">
        <v>19</v>
      </c>
      <c r="KA4" s="4" t="s">
        <v>20</v>
      </c>
      <c r="KB4" s="4" t="s">
        <v>21</v>
      </c>
      <c r="KC4" s="4" t="s">
        <v>22</v>
      </c>
      <c r="KD4" s="298" t="s">
        <v>23</v>
      </c>
      <c r="KE4" s="299" t="s">
        <v>24</v>
      </c>
      <c r="KF4" s="298"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9" t="s">
        <v>17</v>
      </c>
      <c r="LE4" s="308" t="s">
        <v>13</v>
      </c>
      <c r="LF4" s="11" t="s">
        <v>14</v>
      </c>
      <c r="LG4" s="11" t="s">
        <v>15</v>
      </c>
      <c r="LH4" s="11" t="s">
        <v>16</v>
      </c>
      <c r="LI4" s="47" t="s">
        <v>17</v>
      </c>
      <c r="LJ4" s="351" t="s">
        <v>446</v>
      </c>
      <c r="LK4" s="61" t="s">
        <v>13</v>
      </c>
      <c r="LL4" s="61" t="s">
        <v>14</v>
      </c>
      <c r="LM4" s="61" t="s">
        <v>15</v>
      </c>
      <c r="LN4" s="61" t="s">
        <v>16</v>
      </c>
      <c r="LO4" s="61" t="s">
        <v>17</v>
      </c>
      <c r="LP4" s="350" t="s">
        <v>446</v>
      </c>
      <c r="LQ4" s="62" t="s">
        <v>13</v>
      </c>
      <c r="LR4" s="11" t="s">
        <v>14</v>
      </c>
      <c r="LS4" s="11" t="s">
        <v>15</v>
      </c>
      <c r="LT4" s="11" t="s">
        <v>16</v>
      </c>
      <c r="LU4" s="4" t="s">
        <v>17</v>
      </c>
      <c r="LV4" s="11" t="s">
        <v>18</v>
      </c>
      <c r="LW4" s="11" t="s">
        <v>19</v>
      </c>
      <c r="LX4" s="298" t="s">
        <v>20</v>
      </c>
      <c r="LY4" s="298" t="s">
        <v>346</v>
      </c>
      <c r="LZ4" s="299" t="s">
        <v>347</v>
      </c>
      <c r="MA4" s="11" t="s">
        <v>13</v>
      </c>
      <c r="MB4" s="11" t="s">
        <v>14</v>
      </c>
      <c r="MC4" s="11" t="s">
        <v>15</v>
      </c>
      <c r="MD4" s="11" t="s">
        <v>16</v>
      </c>
      <c r="ME4" s="47" t="s">
        <v>17</v>
      </c>
      <c r="MF4" s="11" t="s">
        <v>18</v>
      </c>
      <c r="MG4" s="11" t="s">
        <v>19</v>
      </c>
      <c r="MH4" s="298" t="s">
        <v>20</v>
      </c>
      <c r="MI4" s="299" t="s">
        <v>21</v>
      </c>
      <c r="MJ4" s="11" t="s">
        <v>13</v>
      </c>
      <c r="MK4" s="11" t="s">
        <v>14</v>
      </c>
      <c r="ML4" s="11" t="s">
        <v>15</v>
      </c>
      <c r="MM4" s="11" t="s">
        <v>16</v>
      </c>
      <c r="MN4" s="11" t="s">
        <v>17</v>
      </c>
      <c r="MO4" s="351" t="s">
        <v>446</v>
      </c>
      <c r="MP4" s="11" t="s">
        <v>13</v>
      </c>
      <c r="MQ4" s="11" t="s">
        <v>14</v>
      </c>
      <c r="MR4" s="11" t="s">
        <v>15</v>
      </c>
      <c r="MS4" s="11" t="s">
        <v>16</v>
      </c>
      <c r="MT4" s="61" t="s">
        <v>17</v>
      </c>
      <c r="MU4" s="350" t="s">
        <v>446</v>
      </c>
      <c r="MV4" s="62" t="s">
        <v>13</v>
      </c>
      <c r="MW4" s="11" t="s">
        <v>14</v>
      </c>
      <c r="MX4" s="11" t="s">
        <v>15</v>
      </c>
      <c r="MY4" s="11" t="s">
        <v>16</v>
      </c>
      <c r="MZ4" s="4" t="s">
        <v>17</v>
      </c>
      <c r="NA4" s="11" t="s">
        <v>18</v>
      </c>
      <c r="NB4" s="11" t="s">
        <v>19</v>
      </c>
      <c r="NC4" s="298" t="s">
        <v>20</v>
      </c>
      <c r="ND4" s="299" t="s">
        <v>21</v>
      </c>
      <c r="NE4" s="11" t="s">
        <v>13</v>
      </c>
      <c r="NF4" s="11" t="s">
        <v>14</v>
      </c>
      <c r="NG4" s="11" t="s">
        <v>15</v>
      </c>
      <c r="NH4" s="11" t="s">
        <v>16</v>
      </c>
      <c r="NI4" s="4" t="s">
        <v>17</v>
      </c>
      <c r="NJ4" s="11" t="s">
        <v>18</v>
      </c>
      <c r="NK4" s="11" t="s">
        <v>19</v>
      </c>
      <c r="NL4" s="298" t="s">
        <v>20</v>
      </c>
      <c r="NM4" s="299" t="s">
        <v>21</v>
      </c>
      <c r="NN4" s="298" t="s">
        <v>13</v>
      </c>
      <c r="NO4" s="11" t="s">
        <v>14</v>
      </c>
      <c r="NP4" s="11" t="s">
        <v>15</v>
      </c>
      <c r="NQ4" s="11" t="s">
        <v>16</v>
      </c>
      <c r="NR4" s="11" t="s">
        <v>17</v>
      </c>
      <c r="NS4" s="351" t="s">
        <v>446</v>
      </c>
      <c r="NT4" s="11" t="s">
        <v>13</v>
      </c>
      <c r="NU4" s="11" t="s">
        <v>14</v>
      </c>
      <c r="NV4" s="11" t="s">
        <v>15</v>
      </c>
      <c r="NW4" s="11" t="s">
        <v>16</v>
      </c>
      <c r="NX4" s="350" t="s">
        <v>17</v>
      </c>
      <c r="NY4" s="351" t="s">
        <v>446</v>
      </c>
      <c r="NZ4" s="350" t="s">
        <v>13</v>
      </c>
      <c r="OA4" s="11" t="s">
        <v>14</v>
      </c>
      <c r="OB4" s="11" t="s">
        <v>15</v>
      </c>
      <c r="OC4" s="11" t="s">
        <v>16</v>
      </c>
      <c r="OD4" s="4" t="s">
        <v>17</v>
      </c>
      <c r="OE4" s="11" t="s">
        <v>18</v>
      </c>
      <c r="OF4" s="11" t="s">
        <v>19</v>
      </c>
      <c r="OG4" s="298" t="s">
        <v>20</v>
      </c>
      <c r="OH4" s="299" t="s">
        <v>21</v>
      </c>
      <c r="OI4" s="11" t="s">
        <v>13</v>
      </c>
      <c r="OJ4" s="11" t="s">
        <v>14</v>
      </c>
      <c r="OK4" s="11" t="s">
        <v>15</v>
      </c>
      <c r="OL4" s="11" t="s">
        <v>16</v>
      </c>
      <c r="OM4" s="47" t="s">
        <v>17</v>
      </c>
      <c r="ON4" s="11" t="s">
        <v>18</v>
      </c>
      <c r="OO4" s="11" t="s">
        <v>19</v>
      </c>
      <c r="OP4" s="298" t="s">
        <v>20</v>
      </c>
      <c r="OQ4" s="299" t="s">
        <v>21</v>
      </c>
      <c r="OR4" s="11" t="s">
        <v>13</v>
      </c>
      <c r="OS4" s="11" t="s">
        <v>14</v>
      </c>
      <c r="OT4" s="11" t="s">
        <v>15</v>
      </c>
      <c r="OU4" s="11" t="s">
        <v>16</v>
      </c>
      <c r="OV4" s="350" t="s">
        <v>17</v>
      </c>
      <c r="OW4" s="351" t="s">
        <v>446</v>
      </c>
      <c r="OX4" s="298" t="s">
        <v>13</v>
      </c>
      <c r="OY4" s="11" t="s">
        <v>14</v>
      </c>
      <c r="OZ4" s="11" t="s">
        <v>15</v>
      </c>
      <c r="PA4" s="11" t="s">
        <v>16</v>
      </c>
      <c r="PB4" s="61" t="s">
        <v>17</v>
      </c>
      <c r="PC4" s="350" t="s">
        <v>446</v>
      </c>
      <c r="PD4" s="62" t="s">
        <v>13</v>
      </c>
      <c r="PE4" s="11" t="s">
        <v>14</v>
      </c>
      <c r="PF4" s="11" t="s">
        <v>15</v>
      </c>
      <c r="PG4" s="11" t="s">
        <v>16</v>
      </c>
      <c r="PH4" s="44" t="s">
        <v>17</v>
      </c>
      <c r="PI4" s="11" t="s">
        <v>18</v>
      </c>
      <c r="PJ4" s="11" t="s">
        <v>19</v>
      </c>
      <c r="PK4" s="298" t="s">
        <v>20</v>
      </c>
      <c r="PL4" s="299" t="s">
        <v>21</v>
      </c>
      <c r="PM4" s="298" t="s">
        <v>13</v>
      </c>
      <c r="PN4" s="11" t="s">
        <v>14</v>
      </c>
      <c r="PO4" s="11" t="s">
        <v>15</v>
      </c>
      <c r="PP4" s="11" t="s">
        <v>16</v>
      </c>
      <c r="PQ4" s="44" t="s">
        <v>17</v>
      </c>
      <c r="PR4" s="11" t="s">
        <v>18</v>
      </c>
      <c r="PS4" s="11" t="s">
        <v>19</v>
      </c>
      <c r="PT4" s="298" t="s">
        <v>20</v>
      </c>
      <c r="PU4" s="299" t="s">
        <v>21</v>
      </c>
      <c r="PV4" s="298" t="s">
        <v>13</v>
      </c>
      <c r="PW4" s="11" t="s">
        <v>14</v>
      </c>
      <c r="PX4" s="11" t="s">
        <v>15</v>
      </c>
      <c r="PY4" s="11" t="s">
        <v>16</v>
      </c>
      <c r="PZ4" s="44" t="s">
        <v>17</v>
      </c>
      <c r="QA4" s="11" t="s">
        <v>18</v>
      </c>
      <c r="QB4" s="11" t="s">
        <v>19</v>
      </c>
      <c r="QC4" s="298" t="s">
        <v>20</v>
      </c>
      <c r="QD4" s="299" t="s">
        <v>21</v>
      </c>
      <c r="QE4" s="298" t="s">
        <v>13</v>
      </c>
      <c r="QF4" s="11" t="s">
        <v>14</v>
      </c>
      <c r="QG4" s="11" t="s">
        <v>15</v>
      </c>
      <c r="QH4" s="11" t="s">
        <v>16</v>
      </c>
      <c r="QI4" s="44" t="s">
        <v>17</v>
      </c>
      <c r="QJ4" s="11" t="s">
        <v>18</v>
      </c>
      <c r="QK4" s="298" t="s">
        <v>19</v>
      </c>
      <c r="QL4" s="298" t="s">
        <v>20</v>
      </c>
      <c r="QM4" s="299" t="s">
        <v>21</v>
      </c>
      <c r="QN4" s="298" t="s">
        <v>13</v>
      </c>
      <c r="QO4" s="11" t="s">
        <v>14</v>
      </c>
      <c r="QP4" s="11" t="s">
        <v>15</v>
      </c>
      <c r="QQ4" s="11" t="s">
        <v>16</v>
      </c>
      <c r="QR4" s="44" t="s">
        <v>17</v>
      </c>
      <c r="QS4" s="11" t="s">
        <v>18</v>
      </c>
      <c r="QT4" s="11" t="s">
        <v>19</v>
      </c>
      <c r="QU4" s="298" t="s">
        <v>20</v>
      </c>
      <c r="QV4" s="299" t="s">
        <v>21</v>
      </c>
    </row>
    <row r="5" spans="1:464"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2"/>
      <c r="AC5" s="61"/>
      <c r="AD5" s="61"/>
      <c r="AE5" s="61"/>
      <c r="AF5" s="61"/>
      <c r="AG5" s="61"/>
      <c r="AH5" s="61"/>
      <c r="AI5" s="61"/>
      <c r="AJ5" s="61"/>
      <c r="AK5" s="61"/>
      <c r="AL5" s="61"/>
      <c r="AM5" s="61"/>
      <c r="AN5" s="61"/>
      <c r="AO5" s="61"/>
      <c r="AP5" s="61"/>
      <c r="AQ5" s="61"/>
      <c r="AR5" s="61"/>
      <c r="AS5" s="61"/>
      <c r="AT5" s="61"/>
      <c r="AU5" s="61"/>
      <c r="AV5" s="61"/>
      <c r="AW5" s="63"/>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8"/>
      <c r="GQ5" s="299"/>
      <c r="GR5" s="44"/>
      <c r="GS5" s="299"/>
      <c r="GT5" s="4"/>
      <c r="GU5" s="4"/>
      <c r="GV5" s="4"/>
      <c r="GW5" s="4"/>
      <c r="GX5" s="4"/>
      <c r="GY5" s="4"/>
      <c r="GZ5" s="4"/>
      <c r="HA5" s="45"/>
      <c r="HB5" s="44"/>
      <c r="HC5" s="4"/>
      <c r="HD5" s="4"/>
      <c r="HE5" s="4"/>
      <c r="HF5" s="4"/>
      <c r="HG5" s="4"/>
      <c r="HH5" s="4"/>
      <c r="HI5" s="4"/>
      <c r="HJ5" s="4"/>
      <c r="HK5" s="4"/>
      <c r="HL5" s="4"/>
      <c r="HM5" s="4"/>
      <c r="HN5" s="4"/>
      <c r="HO5" s="4"/>
      <c r="HP5" s="298"/>
      <c r="HQ5" s="299"/>
      <c r="HR5" s="4"/>
      <c r="HS5" s="4"/>
      <c r="HT5" s="4"/>
      <c r="HU5" s="4"/>
      <c r="HV5" s="4"/>
      <c r="HW5" s="4"/>
      <c r="HX5" s="45"/>
      <c r="HY5" s="44"/>
      <c r="HZ5" s="4"/>
      <c r="IA5" s="4"/>
      <c r="IB5" s="4"/>
      <c r="IC5" s="4"/>
      <c r="ID5" s="4"/>
      <c r="IE5" s="4"/>
      <c r="IF5" s="4"/>
      <c r="IG5" s="4"/>
      <c r="IH5" s="4"/>
      <c r="II5" s="4"/>
      <c r="IJ5" s="4"/>
      <c r="IK5" s="4"/>
      <c r="IL5" s="4"/>
      <c r="IM5" s="298"/>
      <c r="IN5" s="299"/>
      <c r="IO5" s="4"/>
      <c r="IP5" s="4"/>
      <c r="IQ5" s="4"/>
      <c r="IR5" s="4"/>
      <c r="IS5" s="4"/>
      <c r="IT5" s="4"/>
      <c r="IU5" s="48"/>
      <c r="IV5" s="4"/>
      <c r="IW5" s="4"/>
      <c r="IX5" s="4"/>
      <c r="IY5" s="4"/>
      <c r="IZ5" s="4"/>
      <c r="JA5" s="4"/>
      <c r="JB5" s="4"/>
      <c r="JC5" s="4"/>
      <c r="JD5" s="4"/>
      <c r="JE5" s="4"/>
      <c r="JF5" s="298"/>
      <c r="JG5" s="299"/>
      <c r="JH5" s="298"/>
      <c r="JI5" s="4"/>
      <c r="JJ5" s="4"/>
      <c r="JK5" s="4"/>
      <c r="JL5" s="4"/>
      <c r="JM5" s="4"/>
      <c r="JN5" s="4"/>
      <c r="JO5" s="4"/>
      <c r="JP5" s="4"/>
      <c r="JQ5" s="4"/>
      <c r="JR5" s="298"/>
      <c r="JS5" s="299"/>
      <c r="JT5" s="298"/>
      <c r="JU5" s="4"/>
      <c r="JV5" s="4"/>
      <c r="JW5" s="4"/>
      <c r="JX5" s="4"/>
      <c r="JY5" s="4"/>
      <c r="JZ5" s="4"/>
      <c r="KA5" s="4"/>
      <c r="KB5" s="4"/>
      <c r="KC5" s="4"/>
      <c r="KD5" s="298"/>
      <c r="KE5" s="299"/>
      <c r="KF5" s="298"/>
      <c r="KG5" s="11"/>
      <c r="KH5" s="11"/>
      <c r="KI5" s="47"/>
      <c r="KJ5" s="11"/>
      <c r="KK5" s="11"/>
      <c r="KL5" s="11"/>
      <c r="KM5" s="48"/>
      <c r="KN5" s="4"/>
      <c r="KO5" s="4"/>
      <c r="KP5" s="4"/>
      <c r="KQ5" s="4"/>
      <c r="KR5" s="4"/>
      <c r="KS5" s="4"/>
      <c r="KT5" s="48"/>
      <c r="KU5" s="11"/>
      <c r="KV5" s="11"/>
      <c r="KW5" s="11"/>
      <c r="KX5" s="11"/>
      <c r="KY5" s="4"/>
      <c r="KZ5" s="11"/>
      <c r="LA5" s="11"/>
      <c r="LB5" s="11"/>
      <c r="LC5" s="11"/>
      <c r="LD5" s="309"/>
      <c r="LE5" s="308"/>
      <c r="LF5" s="11"/>
      <c r="LG5" s="11"/>
      <c r="LH5" s="11"/>
      <c r="LI5" s="47"/>
      <c r="LJ5" s="351"/>
      <c r="LK5" s="61"/>
      <c r="LL5" s="61"/>
      <c r="LM5" s="61"/>
      <c r="LN5" s="61"/>
      <c r="LO5" s="61"/>
      <c r="LP5" s="350"/>
      <c r="LQ5" s="62"/>
      <c r="LR5" s="11"/>
      <c r="LS5" s="11"/>
      <c r="LT5" s="11"/>
      <c r="LU5" s="4"/>
      <c r="LV5" s="11"/>
      <c r="LW5" s="11"/>
      <c r="LX5" s="298"/>
      <c r="LY5" s="298"/>
      <c r="LZ5" s="299"/>
      <c r="MA5" s="11"/>
      <c r="MB5" s="11"/>
      <c r="MC5" s="11"/>
      <c r="MD5" s="11"/>
      <c r="ME5" s="47"/>
      <c r="MF5" s="11"/>
      <c r="MG5" s="11"/>
      <c r="MH5" s="298"/>
      <c r="MI5" s="299"/>
      <c r="MJ5" s="11"/>
      <c r="MK5" s="11"/>
      <c r="ML5" s="11"/>
      <c r="MM5" s="11"/>
      <c r="MN5" s="11"/>
      <c r="MO5" s="351"/>
      <c r="MP5" s="11"/>
      <c r="MQ5" s="11"/>
      <c r="MR5" s="11"/>
      <c r="MS5" s="11"/>
      <c r="MT5" s="61"/>
      <c r="MU5" s="350"/>
      <c r="MV5" s="62"/>
      <c r="MW5" s="11"/>
      <c r="MX5" s="11"/>
      <c r="MY5" s="11"/>
      <c r="MZ5" s="4"/>
      <c r="NA5" s="11"/>
      <c r="NB5" s="11"/>
      <c r="NC5" s="298"/>
      <c r="ND5" s="299"/>
      <c r="NE5" s="11"/>
      <c r="NF5" s="11"/>
      <c r="NG5" s="11"/>
      <c r="NH5" s="11"/>
      <c r="NI5" s="4"/>
      <c r="NJ5" s="11"/>
      <c r="NK5" s="11"/>
      <c r="NL5" s="298"/>
      <c r="NM5" s="299"/>
      <c r="NN5" s="298"/>
      <c r="NO5" s="11"/>
      <c r="NP5" s="11"/>
      <c r="NQ5" s="11"/>
      <c r="NR5" s="11"/>
      <c r="NS5" s="351"/>
      <c r="NT5" s="11"/>
      <c r="NU5" s="11"/>
      <c r="NV5" s="11"/>
      <c r="NW5" s="11"/>
      <c r="NX5" s="350"/>
      <c r="NY5" s="351"/>
      <c r="NZ5" s="350"/>
      <c r="OA5" s="11"/>
      <c r="OB5" s="11"/>
      <c r="OC5" s="11"/>
      <c r="OD5" s="4"/>
      <c r="OE5" s="11"/>
      <c r="OF5" s="11"/>
      <c r="OG5" s="298"/>
      <c r="OH5" s="299"/>
      <c r="OI5" s="11"/>
      <c r="OJ5" s="11"/>
      <c r="OK5" s="11"/>
      <c r="OL5" s="11"/>
      <c r="OM5" s="47"/>
      <c r="ON5" s="11"/>
      <c r="OO5" s="11"/>
      <c r="OP5" s="298"/>
      <c r="OQ5" s="299"/>
      <c r="OR5" s="11"/>
      <c r="OS5" s="11"/>
      <c r="OT5" s="11"/>
      <c r="OU5" s="11"/>
      <c r="OV5" s="350"/>
      <c r="OW5" s="351"/>
      <c r="OX5" s="298"/>
      <c r="OY5" s="11"/>
      <c r="OZ5" s="11"/>
      <c r="PA5" s="11"/>
      <c r="PB5" s="61"/>
      <c r="PC5" s="350"/>
      <c r="PD5" s="62"/>
      <c r="PE5" s="11"/>
      <c r="PF5" s="11"/>
      <c r="PG5" s="11"/>
      <c r="PH5" s="44"/>
      <c r="PI5" s="11"/>
      <c r="PJ5" s="11"/>
      <c r="PK5" s="298"/>
      <c r="PL5" s="299"/>
      <c r="PM5" s="298"/>
      <c r="PN5" s="11"/>
      <c r="PO5" s="11"/>
      <c r="PP5" s="11"/>
      <c r="PQ5" s="44"/>
      <c r="PR5" s="11"/>
      <c r="PS5" s="11"/>
      <c r="PT5" s="298"/>
      <c r="PU5" s="299"/>
      <c r="PV5" s="298"/>
      <c r="PW5" s="11"/>
      <c r="PX5" s="11"/>
      <c r="PY5" s="11"/>
      <c r="PZ5" s="44"/>
      <c r="QA5" s="11"/>
      <c r="QB5" s="11"/>
      <c r="QC5" s="298"/>
      <c r="QD5" s="299"/>
      <c r="QE5" s="298"/>
      <c r="QF5" s="11"/>
      <c r="QG5" s="11"/>
      <c r="QH5" s="11"/>
      <c r="QI5" s="44"/>
      <c r="QJ5" s="11"/>
      <c r="QK5" s="298"/>
      <c r="QL5" s="298"/>
      <c r="QM5" s="299"/>
      <c r="QN5" s="298"/>
      <c r="QO5" s="11"/>
      <c r="QP5" s="11"/>
      <c r="QQ5" s="11"/>
      <c r="QR5" s="44"/>
      <c r="QS5" s="11"/>
      <c r="QT5" s="11"/>
      <c r="QU5" s="298"/>
      <c r="QV5" s="299"/>
    </row>
    <row r="6" spans="1:464"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2"/>
      <c r="AC6" s="61"/>
      <c r="AD6" s="61"/>
      <c r="AE6" s="61"/>
      <c r="AF6" s="61"/>
      <c r="AG6" s="61"/>
      <c r="AH6" s="61"/>
      <c r="AI6" s="61"/>
      <c r="AJ6" s="61"/>
      <c r="AK6" s="61"/>
      <c r="AL6" s="61"/>
      <c r="AM6" s="61"/>
      <c r="AN6" s="61"/>
      <c r="AO6" s="61"/>
      <c r="AP6" s="61"/>
      <c r="AQ6" s="61"/>
      <c r="AR6" s="61"/>
      <c r="AS6" s="61"/>
      <c r="AT6" s="61"/>
      <c r="AU6" s="61"/>
      <c r="AV6" s="61"/>
      <c r="AW6" s="63"/>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8"/>
      <c r="GQ6" s="299"/>
      <c r="GR6" s="44"/>
      <c r="GS6" s="299"/>
      <c r="GT6" s="4"/>
      <c r="GU6" s="4"/>
      <c r="GV6" s="4"/>
      <c r="GW6" s="4"/>
      <c r="GX6" s="4"/>
      <c r="GY6" s="4"/>
      <c r="GZ6" s="4"/>
      <c r="HA6" s="45"/>
      <c r="HB6" s="44"/>
      <c r="HC6" s="4"/>
      <c r="HD6" s="4"/>
      <c r="HE6" s="4"/>
      <c r="HF6" s="4"/>
      <c r="HG6" s="4"/>
      <c r="HH6" s="4"/>
      <c r="HI6" s="4"/>
      <c r="HJ6" s="4"/>
      <c r="HK6" s="4"/>
      <c r="HL6" s="4"/>
      <c r="HM6" s="4"/>
      <c r="HN6" s="4"/>
      <c r="HO6" s="4"/>
      <c r="HP6" s="298"/>
      <c r="HQ6" s="299"/>
      <c r="HR6" s="4"/>
      <c r="HS6" s="4"/>
      <c r="HT6" s="4"/>
      <c r="HU6" s="4"/>
      <c r="HV6" s="4"/>
      <c r="HW6" s="4"/>
      <c r="HX6" s="45"/>
      <c r="HY6" s="44"/>
      <c r="HZ6" s="4"/>
      <c r="IA6" s="4"/>
      <c r="IB6" s="4"/>
      <c r="IC6" s="4"/>
      <c r="ID6" s="4"/>
      <c r="IE6" s="4"/>
      <c r="IF6" s="4"/>
      <c r="IG6" s="4"/>
      <c r="IH6" s="4"/>
      <c r="II6" s="4"/>
      <c r="IJ6" s="4"/>
      <c r="IK6" s="4"/>
      <c r="IL6" s="4"/>
      <c r="IM6" s="298"/>
      <c r="IN6" s="299"/>
      <c r="IO6" s="4"/>
      <c r="IP6" s="4"/>
      <c r="IQ6" s="4"/>
      <c r="IR6" s="4"/>
      <c r="IS6" s="4"/>
      <c r="IT6" s="4"/>
      <c r="IU6" s="48"/>
      <c r="IV6" s="4"/>
      <c r="IW6" s="4"/>
      <c r="IX6" s="4"/>
      <c r="IY6" s="4"/>
      <c r="IZ6" s="4"/>
      <c r="JA6" s="4"/>
      <c r="JB6" s="4"/>
      <c r="JC6" s="4"/>
      <c r="JD6" s="4"/>
      <c r="JE6" s="4"/>
      <c r="JF6" s="298"/>
      <c r="JG6" s="299"/>
      <c r="JH6" s="298"/>
      <c r="JI6" s="4"/>
      <c r="JJ6" s="4"/>
      <c r="JK6" s="4"/>
      <c r="JL6" s="4"/>
      <c r="JM6" s="4"/>
      <c r="JN6" s="4"/>
      <c r="JO6" s="4"/>
      <c r="JP6" s="4"/>
      <c r="JQ6" s="4"/>
      <c r="JR6" s="298"/>
      <c r="JS6" s="299"/>
      <c r="JT6" s="298"/>
      <c r="JU6" s="4"/>
      <c r="JV6" s="4"/>
      <c r="JW6" s="4"/>
      <c r="JX6" s="4"/>
      <c r="JY6" s="4"/>
      <c r="JZ6" s="4"/>
      <c r="KA6" s="4"/>
      <c r="KB6" s="4"/>
      <c r="KC6" s="4"/>
      <c r="KD6" s="298"/>
      <c r="KE6" s="299"/>
      <c r="KF6" s="298"/>
      <c r="KG6" s="11"/>
      <c r="KH6" s="11"/>
      <c r="KI6" s="47"/>
      <c r="KJ6" s="11"/>
      <c r="KK6" s="11"/>
      <c r="KL6" s="11"/>
      <c r="KM6" s="48"/>
      <c r="KN6" s="4"/>
      <c r="KO6" s="4"/>
      <c r="KP6" s="4"/>
      <c r="KQ6" s="4"/>
      <c r="KR6" s="4"/>
      <c r="KS6" s="4"/>
      <c r="KT6" s="48"/>
      <c r="KU6" s="11"/>
      <c r="KV6" s="11"/>
      <c r="KW6" s="11"/>
      <c r="KX6" s="11"/>
      <c r="KY6" s="4"/>
      <c r="KZ6" s="11"/>
      <c r="LA6" s="11"/>
      <c r="LB6" s="11"/>
      <c r="LC6" s="11"/>
      <c r="LD6" s="309"/>
      <c r="LE6" s="308"/>
      <c r="LF6" s="11"/>
      <c r="LG6" s="11"/>
      <c r="LH6" s="11"/>
      <c r="LI6" s="47"/>
      <c r="LJ6" s="351"/>
      <c r="LK6" s="61"/>
      <c r="LL6" s="61"/>
      <c r="LM6" s="61"/>
      <c r="LN6" s="61"/>
      <c r="LO6" s="61"/>
      <c r="LP6" s="350"/>
      <c r="LQ6" s="62"/>
      <c r="LR6" s="11"/>
      <c r="LS6" s="11"/>
      <c r="LT6" s="11"/>
      <c r="LU6" s="4"/>
      <c r="LV6" s="11"/>
      <c r="LW6" s="11"/>
      <c r="LX6" s="298"/>
      <c r="LY6" s="298"/>
      <c r="LZ6" s="299"/>
      <c r="MA6" s="11"/>
      <c r="MB6" s="11"/>
      <c r="MC6" s="11"/>
      <c r="MD6" s="11"/>
      <c r="ME6" s="47"/>
      <c r="MF6" s="11"/>
      <c r="MG6" s="11"/>
      <c r="MH6" s="298"/>
      <c r="MI6" s="299"/>
      <c r="MJ6" s="11"/>
      <c r="MK6" s="11"/>
      <c r="ML6" s="11"/>
      <c r="MM6" s="11"/>
      <c r="MN6" s="11"/>
      <c r="MO6" s="351"/>
      <c r="MP6" s="11"/>
      <c r="MQ6" s="11"/>
      <c r="MR6" s="11"/>
      <c r="MS6" s="11"/>
      <c r="MT6" s="61"/>
      <c r="MU6" s="350"/>
      <c r="MV6" s="62"/>
      <c r="MW6" s="11"/>
      <c r="MX6" s="11"/>
      <c r="MY6" s="11"/>
      <c r="MZ6" s="4"/>
      <c r="NA6" s="11"/>
      <c r="NB6" s="11"/>
      <c r="NC6" s="298"/>
      <c r="ND6" s="299"/>
      <c r="NE6" s="11"/>
      <c r="NF6" s="11"/>
      <c r="NG6" s="11"/>
      <c r="NH6" s="11"/>
      <c r="NI6" s="4"/>
      <c r="NJ6" s="11"/>
      <c r="NK6" s="11"/>
      <c r="NL6" s="298"/>
      <c r="NM6" s="299"/>
      <c r="NN6" s="298"/>
      <c r="NO6" s="11"/>
      <c r="NP6" s="11"/>
      <c r="NQ6" s="11"/>
      <c r="NR6" s="11"/>
      <c r="NS6" s="351"/>
      <c r="NT6" s="11"/>
      <c r="NU6" s="11"/>
      <c r="NV6" s="11"/>
      <c r="NW6" s="11"/>
      <c r="NX6" s="350"/>
      <c r="NY6" s="351"/>
      <c r="NZ6" s="350"/>
      <c r="OA6" s="11"/>
      <c r="OB6" s="11"/>
      <c r="OC6" s="11"/>
      <c r="OD6" s="4"/>
      <c r="OE6" s="11"/>
      <c r="OF6" s="11"/>
      <c r="OG6" s="298"/>
      <c r="OH6" s="299"/>
      <c r="OI6" s="11"/>
      <c r="OJ6" s="11"/>
      <c r="OK6" s="11"/>
      <c r="OL6" s="11"/>
      <c r="OM6" s="47"/>
      <c r="ON6" s="11"/>
      <c r="OO6" s="11"/>
      <c r="OP6" s="298"/>
      <c r="OQ6" s="299"/>
      <c r="OR6" s="11"/>
      <c r="OS6" s="11"/>
      <c r="OT6" s="11"/>
      <c r="OU6" s="11"/>
      <c r="OV6" s="350"/>
      <c r="OW6" s="351"/>
      <c r="OX6" s="298"/>
      <c r="OY6" s="11"/>
      <c r="OZ6" s="11"/>
      <c r="PA6" s="11"/>
      <c r="PB6" s="61"/>
      <c r="PC6" s="350"/>
      <c r="PD6" s="62"/>
      <c r="PE6" s="11"/>
      <c r="PF6" s="11"/>
      <c r="PG6" s="11"/>
      <c r="PH6" s="44"/>
      <c r="PI6" s="11"/>
      <c r="PJ6" s="11"/>
      <c r="PK6" s="298"/>
      <c r="PL6" s="299"/>
      <c r="PM6" s="298"/>
      <c r="PN6" s="11"/>
      <c r="PO6" s="11"/>
      <c r="PP6" s="11"/>
      <c r="PQ6" s="44"/>
      <c r="PR6" s="11"/>
      <c r="PS6" s="11"/>
      <c r="PT6" s="298"/>
      <c r="PU6" s="299"/>
      <c r="PV6" s="298"/>
      <c r="PW6" s="11"/>
      <c r="PX6" s="11"/>
      <c r="PY6" s="11"/>
      <c r="PZ6" s="44"/>
      <c r="QA6" s="11"/>
      <c r="QB6" s="11"/>
      <c r="QC6" s="298"/>
      <c r="QD6" s="299"/>
      <c r="QE6" s="298"/>
      <c r="QF6" s="11"/>
      <c r="QG6" s="11"/>
      <c r="QH6" s="11"/>
      <c r="QI6" s="44"/>
      <c r="QJ6" s="11"/>
      <c r="QK6" s="298"/>
      <c r="QL6" s="298"/>
      <c r="QM6" s="299"/>
      <c r="QN6" s="298"/>
      <c r="QO6" s="11"/>
      <c r="QP6" s="11"/>
      <c r="QQ6" s="11"/>
      <c r="QR6" s="44"/>
      <c r="QS6" s="11"/>
      <c r="QT6" s="11"/>
      <c r="QU6" s="298"/>
      <c r="QV6" s="299"/>
    </row>
    <row r="7" spans="1:464"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300"/>
      <c r="JR7" s="300"/>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49"/>
      <c r="LF7" s="460">
        <v>0.5</v>
      </c>
      <c r="LG7" s="460">
        <v>0.5</v>
      </c>
      <c r="LH7" s="460">
        <v>0</v>
      </c>
      <c r="LI7" s="461"/>
      <c r="LJ7" s="462"/>
      <c r="LK7" s="36"/>
      <c r="LL7" s="460">
        <v>0.71400000000000008</v>
      </c>
      <c r="LM7" s="460">
        <v>0.28600000000000003</v>
      </c>
      <c r="LN7" s="460">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row>
    <row r="8" spans="1:464"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49"/>
      <c r="LF8" s="460">
        <v>0.52600000000000002</v>
      </c>
      <c r="LG8" s="460">
        <v>0.47399999999999998</v>
      </c>
      <c r="LH8" s="460">
        <v>0</v>
      </c>
      <c r="LI8" s="461"/>
      <c r="LJ8" s="462"/>
      <c r="LK8" s="36"/>
      <c r="LL8" s="460">
        <v>0.5</v>
      </c>
      <c r="LM8" s="460">
        <v>0.5</v>
      </c>
      <c r="LN8" s="460">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row>
    <row r="9" spans="1:464"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60">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49"/>
      <c r="LF9" s="460">
        <v>0.27800000000000002</v>
      </c>
      <c r="LG9" s="460">
        <v>0.72199999999999998</v>
      </c>
      <c r="LH9" s="460">
        <v>0</v>
      </c>
      <c r="LI9" s="461"/>
      <c r="LJ9" s="462"/>
      <c r="LK9" s="36"/>
      <c r="LL9" s="460">
        <v>0.21100000000000002</v>
      </c>
      <c r="LM9" s="460">
        <v>0.78900000000000003</v>
      </c>
      <c r="LN9" s="460">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row>
    <row r="10" spans="1:464"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60">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49"/>
      <c r="LF10" s="460">
        <v>0.41200000000000003</v>
      </c>
      <c r="LG10" s="460">
        <v>0.52900000000000003</v>
      </c>
      <c r="LH10" s="460">
        <v>5.9000000000000004E-2</v>
      </c>
      <c r="LI10" s="461"/>
      <c r="LJ10" s="462"/>
      <c r="LK10" s="36"/>
      <c r="LL10" s="460">
        <v>0.16699999999999998</v>
      </c>
      <c r="LM10" s="460">
        <v>0.77800000000000002</v>
      </c>
      <c r="LN10" s="460">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row>
    <row r="11" spans="1:464"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60">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49"/>
      <c r="LF11" s="460">
        <v>0.222</v>
      </c>
      <c r="LG11" s="460">
        <v>0.77800000000000002</v>
      </c>
      <c r="LH11" s="460">
        <v>0</v>
      </c>
      <c r="LI11" s="461"/>
      <c r="LJ11" s="462"/>
      <c r="LK11" s="36"/>
      <c r="LL11" s="460">
        <v>0.23499999999999999</v>
      </c>
      <c r="LM11" s="460">
        <v>0.70599999999999996</v>
      </c>
      <c r="LN11" s="460">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row>
    <row r="12" spans="1:464"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60">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49"/>
      <c r="LF12" s="460">
        <v>0.16699999999999998</v>
      </c>
      <c r="LG12" s="460">
        <v>0.77700000000000002</v>
      </c>
      <c r="LH12" s="460">
        <v>5.5999999999999994E-2</v>
      </c>
      <c r="LI12" s="461"/>
      <c r="LJ12" s="462"/>
      <c r="LK12" s="36"/>
      <c r="LL12" s="460">
        <v>5.5999999999999994E-2</v>
      </c>
      <c r="LM12" s="460">
        <v>0.88900000000000001</v>
      </c>
      <c r="LN12" s="460">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row>
    <row r="13" spans="1:464"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60">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49"/>
      <c r="LF13" s="460">
        <v>5.2631578947368418E-2</v>
      </c>
      <c r="LG13" s="460">
        <v>0.89473684210526316</v>
      </c>
      <c r="LH13" s="460">
        <v>5.2631578947368418E-2</v>
      </c>
      <c r="LI13" s="461"/>
      <c r="LJ13" s="462"/>
      <c r="LK13" s="36"/>
      <c r="LL13" s="460">
        <v>0</v>
      </c>
      <c r="LM13" s="460">
        <v>0.88900000000000001</v>
      </c>
      <c r="LN13" s="460">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row>
    <row r="14" spans="1:464"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60">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49"/>
      <c r="LF14" s="460">
        <v>0</v>
      </c>
      <c r="LG14" s="460">
        <v>0.88235294117647056</v>
      </c>
      <c r="LH14" s="460">
        <v>0.11764705882352941</v>
      </c>
      <c r="LI14" s="461"/>
      <c r="LJ14" s="462"/>
      <c r="LK14" s="36"/>
      <c r="LL14" s="460">
        <v>0.10526315789473684</v>
      </c>
      <c r="LM14" s="460">
        <v>0.78947368421052633</v>
      </c>
      <c r="LN14" s="460">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row>
    <row r="15" spans="1:464"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60">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49"/>
      <c r="LF15" s="460">
        <v>0.10526315789473684</v>
      </c>
      <c r="LG15" s="460">
        <v>0.73684210526315785</v>
      </c>
      <c r="LH15" s="460">
        <v>0.15789473684210525</v>
      </c>
      <c r="LI15" s="461"/>
      <c r="LJ15" s="462"/>
      <c r="LK15" s="36"/>
      <c r="LL15" s="460">
        <v>0.17647058823529413</v>
      </c>
      <c r="LM15" s="460">
        <v>0.70588235294117652</v>
      </c>
      <c r="LN15" s="460">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row>
    <row r="16" spans="1:464"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60">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49"/>
      <c r="LF16" s="460">
        <v>0.22222222222222221</v>
      </c>
      <c r="LG16" s="460">
        <v>0.66666666666666663</v>
      </c>
      <c r="LH16" s="460">
        <v>0.1111111111111111</v>
      </c>
      <c r="LI16" s="461"/>
      <c r="LJ16" s="462"/>
      <c r="LK16" s="36"/>
      <c r="LL16" s="460">
        <v>0.10526315789473684</v>
      </c>
      <c r="LM16" s="460">
        <v>0.73684210526315785</v>
      </c>
      <c r="LN16" s="460">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row>
    <row r="17" spans="1:464"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60">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49"/>
      <c r="LF17" s="460">
        <v>0.14285714285714285</v>
      </c>
      <c r="LG17" s="460">
        <v>0.76190476190476186</v>
      </c>
      <c r="LH17" s="460">
        <v>9.5238095238095233E-2</v>
      </c>
      <c r="LI17" s="461"/>
      <c r="LJ17" s="462"/>
      <c r="LK17" s="36"/>
      <c r="LL17" s="460">
        <v>0.22222222222222221</v>
      </c>
      <c r="LM17" s="460">
        <v>0.72222222222222221</v>
      </c>
      <c r="LN17" s="460">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row>
    <row r="18" spans="1:464"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60">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49"/>
      <c r="LF18" s="460">
        <v>0.19047619047619047</v>
      </c>
      <c r="LG18" s="460">
        <v>0.76190476190476186</v>
      </c>
      <c r="LH18" s="460">
        <v>4.7619047619047616E-2</v>
      </c>
      <c r="LI18" s="461"/>
      <c r="LJ18" s="462"/>
      <c r="LK18" s="36"/>
      <c r="LL18" s="460">
        <v>0.2857142857142857</v>
      </c>
      <c r="LM18" s="460">
        <v>0.5714285714285714</v>
      </c>
      <c r="LN18" s="460">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row>
    <row r="19" spans="1:464"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60">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49"/>
      <c r="LF19" s="460">
        <v>0.28599999999999998</v>
      </c>
      <c r="LG19" s="460">
        <v>0.66600000000000004</v>
      </c>
      <c r="LH19" s="460">
        <v>4.8000000000000001E-2</v>
      </c>
      <c r="LI19" s="461"/>
      <c r="LJ19" s="462"/>
      <c r="LK19" s="36"/>
      <c r="LL19" s="460">
        <v>0.2857142857142857</v>
      </c>
      <c r="LM19" s="460">
        <v>0.7142857142857143</v>
      </c>
      <c r="LN19" s="460">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row>
    <row r="20" spans="1:464"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60">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49"/>
      <c r="LF20" s="460">
        <v>0.26300000000000001</v>
      </c>
      <c r="LG20" s="460">
        <v>0.73699999999999999</v>
      </c>
      <c r="LH20" s="460">
        <v>0</v>
      </c>
      <c r="LI20" s="461"/>
      <c r="LJ20" s="462"/>
      <c r="LK20" s="36"/>
      <c r="LL20" s="460">
        <v>0.47399999999999998</v>
      </c>
      <c r="LM20" s="460">
        <v>0.52600000000000002</v>
      </c>
      <c r="LN20" s="460">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row>
    <row r="21" spans="1:464"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60">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6"/>
      <c r="LF21" s="460">
        <v>0.28599999999999998</v>
      </c>
      <c r="LG21" s="460">
        <v>0.61899999999999999</v>
      </c>
      <c r="LH21" s="460">
        <v>9.5000000000000001E-2</v>
      </c>
      <c r="LI21" s="463"/>
      <c r="LJ21" s="464"/>
      <c r="LK21" s="36"/>
      <c r="LL21" s="460">
        <v>0.33300000000000002</v>
      </c>
      <c r="LM21" s="460">
        <v>0.57099999999999995</v>
      </c>
      <c r="LN21" s="460">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row>
    <row r="22" spans="1:464"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60">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6"/>
      <c r="LF22" s="460">
        <v>0.39100000000000001</v>
      </c>
      <c r="LG22" s="460">
        <v>0.60899999999999999</v>
      </c>
      <c r="LH22" s="460">
        <v>0</v>
      </c>
      <c r="LI22" s="463"/>
      <c r="LJ22" s="464"/>
      <c r="LK22" s="36"/>
      <c r="LL22" s="460">
        <v>0.30399999999999999</v>
      </c>
      <c r="LM22" s="460">
        <v>0.65300000000000002</v>
      </c>
      <c r="LN22" s="460">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row>
    <row r="23" spans="1:464"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60">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6"/>
      <c r="LF23" s="460">
        <v>0.45</v>
      </c>
      <c r="LG23" s="460">
        <v>0.5</v>
      </c>
      <c r="LH23" s="460">
        <v>0.05</v>
      </c>
      <c r="LI23" s="463"/>
      <c r="LJ23" s="464"/>
      <c r="LK23" s="36"/>
      <c r="LL23" s="460">
        <v>0.4</v>
      </c>
      <c r="LM23" s="460">
        <v>0.4</v>
      </c>
      <c r="LN23" s="460">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row>
    <row r="24" spans="1:464"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60">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460">
        <v>0.5</v>
      </c>
      <c r="LG24" s="460">
        <v>0.44444444444444442</v>
      </c>
      <c r="LH24" s="460">
        <v>5.5555555555555552E-2</v>
      </c>
      <c r="LI24" s="465"/>
      <c r="LJ24" s="466"/>
      <c r="LK24" s="36"/>
      <c r="LL24" s="460">
        <v>0.44444444444444442</v>
      </c>
      <c r="LM24" s="460">
        <v>0.5</v>
      </c>
      <c r="LN24" s="460">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row>
    <row r="25" spans="1:464"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60">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460">
        <v>0.31578947368421051</v>
      </c>
      <c r="LG25" s="460">
        <v>0.68421052631578949</v>
      </c>
      <c r="LH25" s="460">
        <v>0</v>
      </c>
      <c r="LI25" s="465"/>
      <c r="LJ25" s="466"/>
      <c r="LK25" s="36"/>
      <c r="LL25" s="460">
        <v>0.42105263157894735</v>
      </c>
      <c r="LM25" s="460">
        <v>0.47368421052631576</v>
      </c>
      <c r="LN25" s="460">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row>
    <row r="26" spans="1:464"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60">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460">
        <v>0.41176470588235292</v>
      </c>
      <c r="LG26" s="460">
        <v>0.47058823529411764</v>
      </c>
      <c r="LH26" s="460">
        <v>0.11764705882352941</v>
      </c>
      <c r="LI26" s="465"/>
      <c r="LJ26" s="466"/>
      <c r="LK26" s="36"/>
      <c r="LL26" s="460">
        <v>0.47058823529411764</v>
      </c>
      <c r="LM26" s="460">
        <v>0.41176470588235292</v>
      </c>
      <c r="LN26" s="460">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row>
    <row r="27" spans="1:464"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60">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460">
        <v>0.36842105263157893</v>
      </c>
      <c r="LG27" s="460">
        <v>0.52631578947368418</v>
      </c>
      <c r="LH27" s="460">
        <v>0.10526315789473684</v>
      </c>
      <c r="LI27" s="465"/>
      <c r="LJ27" s="466"/>
      <c r="LK27" s="36"/>
      <c r="LL27" s="460">
        <v>0.36842105263157893</v>
      </c>
      <c r="LM27" s="460">
        <v>0.47368421052631576</v>
      </c>
      <c r="LN27" s="460">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row>
    <row r="28" spans="1:464"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60">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460">
        <v>0.29411764705882354</v>
      </c>
      <c r="LG28" s="460">
        <v>0.6470588235294118</v>
      </c>
      <c r="LH28" s="460">
        <v>5.8823529411764705E-2</v>
      </c>
      <c r="LI28" s="465"/>
      <c r="LJ28" s="466"/>
      <c r="LK28" s="36"/>
      <c r="LL28" s="460">
        <v>0.17647058823529413</v>
      </c>
      <c r="LM28" s="460">
        <v>0.82352941176470584</v>
      </c>
      <c r="LN28" s="460">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row>
    <row r="29" spans="1:464"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60">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460">
        <v>0.3125</v>
      </c>
      <c r="LG29" s="460">
        <v>0.6875</v>
      </c>
      <c r="LH29" s="460">
        <v>0</v>
      </c>
      <c r="LI29" s="465"/>
      <c r="LJ29" s="466"/>
      <c r="LK29" s="36"/>
      <c r="LL29" s="460">
        <v>0.1875</v>
      </c>
      <c r="LM29" s="460">
        <v>0.75</v>
      </c>
      <c r="LN29" s="460">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row>
    <row r="30" spans="1:464"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60">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460">
        <v>0.15384615384615385</v>
      </c>
      <c r="LG30" s="460">
        <v>0.61538461538461542</v>
      </c>
      <c r="LH30" s="460">
        <v>0.23076923076923078</v>
      </c>
      <c r="LI30" s="465"/>
      <c r="LJ30" s="466"/>
      <c r="LK30" s="36"/>
      <c r="LL30" s="460">
        <v>0.15384615384615385</v>
      </c>
      <c r="LM30" s="460">
        <v>0.76923076923076927</v>
      </c>
      <c r="LN30" s="460">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row>
    <row r="31" spans="1:464"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60">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460">
        <v>0.38461538461538464</v>
      </c>
      <c r="LG31" s="460">
        <v>0.61538461538461542</v>
      </c>
      <c r="LH31" s="460">
        <v>0</v>
      </c>
      <c r="LI31" s="465"/>
      <c r="LJ31" s="466"/>
      <c r="LK31" s="36"/>
      <c r="LL31" s="460">
        <v>0.46153846153846156</v>
      </c>
      <c r="LM31" s="460">
        <v>0.53846153846153844</v>
      </c>
      <c r="LN31" s="460">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row>
    <row r="32" spans="1:464"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60">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460">
        <v>0.4375</v>
      </c>
      <c r="LG32" s="460">
        <v>0.5</v>
      </c>
      <c r="LH32" s="460">
        <v>6.25E-2</v>
      </c>
      <c r="LI32" s="465"/>
      <c r="LJ32" s="466"/>
      <c r="LK32" s="36"/>
      <c r="LL32" s="460">
        <v>0.4375</v>
      </c>
      <c r="LM32" s="460">
        <v>0.5</v>
      </c>
      <c r="LN32" s="460">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row>
    <row r="33" spans="1:464"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60">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460">
        <v>0.5714285714285714</v>
      </c>
      <c r="LG33" s="460">
        <v>0.42857142857142855</v>
      </c>
      <c r="LH33" s="460">
        <v>0</v>
      </c>
      <c r="LI33" s="465"/>
      <c r="LJ33" s="466"/>
      <c r="LK33" s="36"/>
      <c r="LL33" s="460">
        <v>0.71428571428571419</v>
      </c>
      <c r="LM33" s="460">
        <v>0.2857142857142857</v>
      </c>
      <c r="LN33" s="460">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row>
    <row r="34" spans="1:464"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60">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460">
        <v>0.66666666666666663</v>
      </c>
      <c r="LG34" s="460">
        <v>0.33333333333333331</v>
      </c>
      <c r="LH34" s="460">
        <v>0</v>
      </c>
      <c r="LI34" s="465"/>
      <c r="LJ34" s="466"/>
      <c r="LK34" s="36"/>
      <c r="LL34" s="460">
        <v>0.46666666666666667</v>
      </c>
      <c r="LM34" s="460">
        <v>0.46666666666666667</v>
      </c>
      <c r="LN34" s="460">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row>
    <row r="35" spans="1:464"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4"/>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60">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460">
        <v>0.53333333333333333</v>
      </c>
      <c r="LG35" s="460">
        <v>0.46666666666666667</v>
      </c>
      <c r="LH35" s="460">
        <v>0</v>
      </c>
      <c r="LI35" s="465"/>
      <c r="LJ35" s="466"/>
      <c r="LK35" s="36"/>
      <c r="LL35" s="460">
        <v>0.39999999999999997</v>
      </c>
      <c r="LM35" s="460">
        <v>0.53333333333333333</v>
      </c>
      <c r="LN35" s="460">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row>
    <row r="36" spans="1:464"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1">
        <v>9.5853128991060021E-2</v>
      </c>
      <c r="JJ36" s="251">
        <v>8.647427476737822E-2</v>
      </c>
      <c r="JK36" s="251">
        <v>0.10422723955482575</v>
      </c>
      <c r="JL36" s="251">
        <v>0.22534336799854041</v>
      </c>
      <c r="JM36" s="251">
        <v>3.552298850574713E-2</v>
      </c>
      <c r="JN36" s="251">
        <v>9.5316912972085388E-2</v>
      </c>
      <c r="JO36" s="251">
        <v>0.1044386060937785</v>
      </c>
      <c r="JP36" s="251">
        <v>9.7470078452837075E-2</v>
      </c>
      <c r="JQ36" s="251">
        <v>7.2073253056011685E-2</v>
      </c>
      <c r="JR36" s="251">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60">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6"/>
      <c r="LF36" s="460">
        <v>0.53333333333333333</v>
      </c>
      <c r="LG36" s="460">
        <v>0.46666666666666667</v>
      </c>
      <c r="LH36" s="460">
        <v>0</v>
      </c>
      <c r="LI36" s="463"/>
      <c r="LJ36" s="464"/>
      <c r="LK36" s="36"/>
      <c r="LL36" s="460">
        <v>0.47058823529411764</v>
      </c>
      <c r="LM36" s="460">
        <v>0.52941176470588236</v>
      </c>
      <c r="LN36" s="460">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row>
    <row r="37" spans="1:464"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60">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460">
        <v>0.7142857142857143</v>
      </c>
      <c r="LG37" s="460">
        <v>0.21428571428571427</v>
      </c>
      <c r="LH37" s="460">
        <v>7.1428571428571425E-2</v>
      </c>
      <c r="LI37" s="465"/>
      <c r="LJ37" s="466"/>
      <c r="LK37" s="36"/>
      <c r="LL37" s="460">
        <v>0.5</v>
      </c>
      <c r="LM37" s="460">
        <v>0.42857142857142855</v>
      </c>
      <c r="LN37" s="460">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row>
    <row r="38" spans="1:464"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60">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460">
        <v>0.41666666666666663</v>
      </c>
      <c r="LG38" s="460">
        <v>0.5</v>
      </c>
      <c r="LH38" s="460">
        <v>8.3333333333333329E-2</v>
      </c>
      <c r="LI38" s="465"/>
      <c r="LJ38" s="466"/>
      <c r="LK38" s="36"/>
      <c r="LL38" s="460">
        <v>0.38461538461538464</v>
      </c>
      <c r="LM38" s="460">
        <v>0.61538461538461542</v>
      </c>
      <c r="LN38" s="460">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row>
    <row r="39" spans="1:464"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60">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460">
        <v>0.33333333333333331</v>
      </c>
      <c r="LG39" s="460">
        <v>0.66666666666666663</v>
      </c>
      <c r="LH39" s="460">
        <v>0</v>
      </c>
      <c r="LI39" s="465"/>
      <c r="LJ39" s="466"/>
      <c r="LK39" s="36"/>
      <c r="LL39" s="460">
        <v>0.2</v>
      </c>
      <c r="LM39" s="460">
        <v>0.66666666666666663</v>
      </c>
      <c r="LN39" s="460">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row>
    <row r="40" spans="1:464"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60">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460">
        <v>0.5625</v>
      </c>
      <c r="LG40" s="460">
        <v>0.375</v>
      </c>
      <c r="LH40" s="460">
        <v>6.25E-2</v>
      </c>
      <c r="LI40" s="465"/>
      <c r="LJ40" s="466"/>
      <c r="LK40" s="36"/>
      <c r="LL40" s="460">
        <v>0.39999999999999997</v>
      </c>
      <c r="LM40" s="460">
        <v>0.6</v>
      </c>
      <c r="LN40" s="460">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row>
    <row r="41" spans="1:464"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60">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460">
        <v>0.4375</v>
      </c>
      <c r="LG41" s="460">
        <v>0.4375</v>
      </c>
      <c r="LH41" s="460">
        <v>0.125</v>
      </c>
      <c r="LI41" s="465"/>
      <c r="LJ41" s="466"/>
      <c r="LK41" s="36"/>
      <c r="LL41" s="460">
        <v>0.5</v>
      </c>
      <c r="LM41" s="460">
        <v>0.4375</v>
      </c>
      <c r="LN41" s="460">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row>
    <row r="42" spans="1:464"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60">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460">
        <v>0.60000000000000009</v>
      </c>
      <c r="LG42" s="460">
        <v>0.4</v>
      </c>
      <c r="LH42" s="460">
        <v>0</v>
      </c>
      <c r="LI42" s="465"/>
      <c r="LJ42" s="466"/>
      <c r="LK42" s="36"/>
      <c r="LL42" s="460">
        <v>0.66666666666666663</v>
      </c>
      <c r="LM42" s="460">
        <v>0.33333333333333331</v>
      </c>
      <c r="LN42" s="460">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row>
    <row r="43" spans="1:464"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60">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460">
        <v>0.2857142857142857</v>
      </c>
      <c r="LG43" s="460">
        <v>0.7142857142857143</v>
      </c>
      <c r="LH43" s="460">
        <v>0</v>
      </c>
      <c r="LI43" s="465"/>
      <c r="LJ43" s="466"/>
      <c r="LK43" s="36"/>
      <c r="LL43" s="460">
        <v>0.35714285714285715</v>
      </c>
      <c r="LM43" s="460">
        <v>0.6428571428571429</v>
      </c>
      <c r="LN43" s="460">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row>
    <row r="44" spans="1:464"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60">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460">
        <v>0.4</v>
      </c>
      <c r="LG44" s="460">
        <v>0.6</v>
      </c>
      <c r="LH44" s="460">
        <v>0</v>
      </c>
      <c r="LI44" s="465"/>
      <c r="LJ44" s="466"/>
      <c r="LK44" s="36"/>
      <c r="LL44" s="460">
        <v>0</v>
      </c>
      <c r="LM44" s="460">
        <v>0.2</v>
      </c>
      <c r="LN44" s="460">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row>
    <row r="45" spans="1:464"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60">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460">
        <v>0.30769230769230771</v>
      </c>
      <c r="LG45" s="460">
        <v>0.69230769230769229</v>
      </c>
      <c r="LH45" s="460">
        <v>0</v>
      </c>
      <c r="LI45" s="465"/>
      <c r="LJ45" s="466"/>
      <c r="LK45" s="36"/>
      <c r="LL45" s="460">
        <v>0.15384615384615385</v>
      </c>
      <c r="LM45" s="460">
        <v>0.76923076923076927</v>
      </c>
      <c r="LN45" s="460">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row>
    <row r="46" spans="1:464"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60">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460">
        <v>6.6666666666666666E-2</v>
      </c>
      <c r="LG46" s="460">
        <v>0.8666666666666667</v>
      </c>
      <c r="LH46" s="460">
        <v>6.6666666666666666E-2</v>
      </c>
      <c r="LI46" s="465"/>
      <c r="LJ46" s="466"/>
      <c r="LK46" s="36"/>
      <c r="LL46" s="460">
        <v>0</v>
      </c>
      <c r="LM46" s="460">
        <v>0.8666666666666667</v>
      </c>
      <c r="LN46" s="460">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row>
    <row r="47" spans="1:464"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60">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460">
        <v>6.6666666666666666E-2</v>
      </c>
      <c r="LG47" s="460">
        <v>0.73333333333333328</v>
      </c>
      <c r="LH47" s="460">
        <v>0.2</v>
      </c>
      <c r="LI47" s="465"/>
      <c r="LJ47" s="466"/>
      <c r="LK47" s="36"/>
      <c r="LL47" s="460">
        <v>0.2</v>
      </c>
      <c r="LM47" s="460">
        <v>0.53333333333333333</v>
      </c>
      <c r="LN47" s="460">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row>
    <row r="48" spans="1:464"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60">
        <v>-0.46666666666666667</v>
      </c>
      <c r="KG48" s="53">
        <v>-0.2</v>
      </c>
      <c r="KH48" s="53">
        <v>0.6</v>
      </c>
      <c r="KI48" s="53">
        <v>0.8666666666666667</v>
      </c>
      <c r="KJ48" s="53">
        <v>0</v>
      </c>
      <c r="KK48" s="53">
        <v>0</v>
      </c>
      <c r="KL48" s="53">
        <v>0</v>
      </c>
      <c r="KM48" s="54">
        <v>-0.4</v>
      </c>
      <c r="KN48" s="306">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row>
    <row r="49" spans="1:464"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9"/>
      <c r="AQ49" s="59"/>
      <c r="AR49" s="59"/>
      <c r="AS49" s="59"/>
      <c r="AT49" s="59"/>
      <c r="AU49" s="59"/>
      <c r="AV49" s="59"/>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2">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row>
    <row r="50" spans="1:464"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9">
        <v>0</v>
      </c>
      <c r="AQ50" s="59">
        <v>0</v>
      </c>
      <c r="AR50" s="59">
        <v>0</v>
      </c>
      <c r="AS50" s="59">
        <v>8.3333333333333301E-2</v>
      </c>
      <c r="AT50" s="59">
        <v>0.16666666666666699</v>
      </c>
      <c r="AU50" s="59">
        <v>0</v>
      </c>
      <c r="AV50" s="59">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2">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row>
    <row r="51" spans="1:464" x14ac:dyDescent="0.25">
      <c r="A51" s="33">
        <v>43891</v>
      </c>
      <c r="B51" s="19">
        <v>1</v>
      </c>
      <c r="C51" s="17">
        <v>0</v>
      </c>
      <c r="D51" s="16">
        <v>0.32761904761904798</v>
      </c>
      <c r="E51" s="16">
        <v>0.31761904761904802</v>
      </c>
      <c r="F51" s="16">
        <v>0.17142857142857101</v>
      </c>
      <c r="G51" s="17">
        <v>0.18333333333333299</v>
      </c>
      <c r="H51" s="36">
        <v>0.92300000000000004</v>
      </c>
      <c r="I51" s="36">
        <v>7.6999999999999999E-2</v>
      </c>
      <c r="J51" s="36">
        <v>0</v>
      </c>
      <c r="K51" s="36">
        <v>0</v>
      </c>
      <c r="L51" s="19">
        <v>0.92900000000000005</v>
      </c>
      <c r="M51" s="19">
        <v>0</v>
      </c>
      <c r="N51" s="19">
        <v>0</v>
      </c>
      <c r="O51" s="19">
        <v>7.0999999999999994E-2</v>
      </c>
      <c r="P51" s="19">
        <v>1</v>
      </c>
      <c r="Q51" s="19">
        <v>0</v>
      </c>
      <c r="R51" s="19">
        <v>0</v>
      </c>
      <c r="S51" s="19">
        <v>0</v>
      </c>
      <c r="T51" s="19">
        <v>0.85699999999999998</v>
      </c>
      <c r="U51" s="19">
        <v>0</v>
      </c>
      <c r="V51" s="19">
        <v>0</v>
      </c>
      <c r="W51" s="17">
        <v>0.14299999999999999</v>
      </c>
      <c r="X51" s="36">
        <v>0.266666666666667</v>
      </c>
      <c r="Y51" s="36">
        <v>0</v>
      </c>
      <c r="Z51" s="36">
        <v>-0.2</v>
      </c>
      <c r="AA51" s="36">
        <v>0</v>
      </c>
      <c r="AB51" s="353">
        <v>0.36842105263157898</v>
      </c>
      <c r="AC51" s="354">
        <v>2.6315789473684199E-2</v>
      </c>
      <c r="AD51" s="354">
        <v>7.8947368421052599E-2</v>
      </c>
      <c r="AE51" s="354">
        <v>5.2631578947368397E-2</v>
      </c>
      <c r="AF51" s="354">
        <v>0.13157894736842099</v>
      </c>
      <c r="AG51" s="354">
        <v>2.6315789473684199E-2</v>
      </c>
      <c r="AH51" s="354">
        <v>2.6315789473684199E-2</v>
      </c>
      <c r="AI51" s="354">
        <v>7.8947368421052599E-2</v>
      </c>
      <c r="AJ51" s="354">
        <v>7.8947368421052599E-2</v>
      </c>
      <c r="AK51" s="354">
        <v>0.13157894736842099</v>
      </c>
      <c r="AL51" s="354">
        <v>0</v>
      </c>
      <c r="AM51" s="352">
        <v>0.93333333333333302</v>
      </c>
      <c r="AN51" s="352">
        <v>6.6666666666666693E-2</v>
      </c>
      <c r="AO51" s="352">
        <v>0.2</v>
      </c>
      <c r="AP51" s="355">
        <v>0.133333333333333</v>
      </c>
      <c r="AQ51" s="355">
        <v>0.33333333333333298</v>
      </c>
      <c r="AR51" s="355">
        <v>6.6666666666666693E-2</v>
      </c>
      <c r="AS51" s="355">
        <v>6.6666666666666693E-2</v>
      </c>
      <c r="AT51" s="355">
        <v>0.2</v>
      </c>
      <c r="AU51" s="355">
        <v>0.2</v>
      </c>
      <c r="AV51" s="355">
        <v>0.33333333333333298</v>
      </c>
      <c r="AW51" s="356">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6">
        <v>0.91700000000000004</v>
      </c>
      <c r="CC51" s="36">
        <v>8.3000000000000004E-2</v>
      </c>
      <c r="CD51" s="36">
        <v>0</v>
      </c>
      <c r="CE51" s="36">
        <v>0</v>
      </c>
      <c r="CF51" s="19">
        <v>0.92300000000000004</v>
      </c>
      <c r="CG51" s="19">
        <v>0</v>
      </c>
      <c r="CH51" s="19">
        <v>0</v>
      </c>
      <c r="CI51" s="19">
        <v>7.6999999999999999E-2</v>
      </c>
      <c r="CJ51" s="19">
        <v>1</v>
      </c>
      <c r="CK51" s="19">
        <v>0</v>
      </c>
      <c r="CL51" s="19">
        <v>0</v>
      </c>
      <c r="CM51" s="19">
        <v>0</v>
      </c>
      <c r="CN51" s="19">
        <v>0.85699999999999998</v>
      </c>
      <c r="CO51" s="19">
        <v>0</v>
      </c>
      <c r="CP51" s="19">
        <v>0</v>
      </c>
      <c r="CQ51" s="17">
        <v>0.14299999999999999</v>
      </c>
      <c r="CR51" s="16">
        <v>6.6666666666666693E-2</v>
      </c>
      <c r="CS51" s="16">
        <v>-0.133333333333333</v>
      </c>
      <c r="CT51" s="16">
        <v>-0.133333333333333</v>
      </c>
      <c r="CU51" s="17">
        <v>-0.266666666666667</v>
      </c>
      <c r="CV51" s="19">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9">
        <v>0.33333333333333298</v>
      </c>
      <c r="JV51" s="19">
        <v>0.46666666666666701</v>
      </c>
      <c r="JW51" s="19">
        <v>0.33333333333333298</v>
      </c>
      <c r="JX51" s="19">
        <v>0.86666666666666703</v>
      </c>
      <c r="JY51" s="19">
        <v>0</v>
      </c>
      <c r="JZ51" s="19">
        <v>0.266666666666667</v>
      </c>
      <c r="KA51" s="19">
        <v>0.266666666666667</v>
      </c>
      <c r="KB51" s="19">
        <v>0.133333333333333</v>
      </c>
      <c r="KC51" s="19">
        <v>0.53333333333333299</v>
      </c>
      <c r="KD51" s="19">
        <v>6.6666666666666693E-2</v>
      </c>
      <c r="KE51" s="19">
        <v>6.6666666666666693E-2</v>
      </c>
      <c r="KF51" s="19">
        <v>-0.6</v>
      </c>
      <c r="KG51" s="16">
        <v>-0.4</v>
      </c>
      <c r="KH51" s="16">
        <v>0.53333333333333299</v>
      </c>
      <c r="KI51" s="16">
        <v>0.86666666666666703</v>
      </c>
      <c r="KJ51" s="16">
        <v>-0.2</v>
      </c>
      <c r="KK51" s="16">
        <v>-0.46666666666666701</v>
      </c>
      <c r="KL51" s="16">
        <v>6.6666666666666693E-2</v>
      </c>
      <c r="KM51" s="17">
        <v>0.266666666666667</v>
      </c>
      <c r="KN51" s="82">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6">
        <v>0</v>
      </c>
      <c r="MU51" s="16">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9">
        <v>0</v>
      </c>
      <c r="NP51" s="19">
        <v>0.8571428571428571</v>
      </c>
      <c r="NQ51" s="19">
        <v>0.1428571428571429</v>
      </c>
      <c r="NR51" s="19">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9">
        <v>0.28571428571428498</v>
      </c>
      <c r="OZ51" s="19">
        <v>0.1428571428571429</v>
      </c>
      <c r="PA51" s="19">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row>
    <row r="52" spans="1:464" x14ac:dyDescent="0.25">
      <c r="A52" s="33"/>
      <c r="B52" s="19"/>
      <c r="C52" s="17"/>
      <c r="D52" s="16"/>
      <c r="E52" s="16"/>
      <c r="F52" s="16"/>
      <c r="G52" s="17"/>
      <c r="H52" s="36"/>
      <c r="I52" s="36"/>
      <c r="J52" s="36"/>
      <c r="K52" s="36"/>
      <c r="L52" s="19"/>
      <c r="M52" s="19"/>
      <c r="N52" s="19"/>
      <c r="O52" s="19"/>
      <c r="P52" s="19"/>
      <c r="Q52" s="19"/>
      <c r="R52" s="19"/>
      <c r="S52" s="19"/>
      <c r="T52" s="19"/>
      <c r="U52" s="19"/>
      <c r="V52" s="19"/>
      <c r="W52" s="17"/>
      <c r="X52" s="36"/>
      <c r="Y52" s="36"/>
      <c r="Z52" s="36"/>
      <c r="AA52" s="36"/>
      <c r="AP52" s="59"/>
      <c r="AQ52" s="59"/>
      <c r="AR52" s="59"/>
      <c r="AS52" s="59"/>
      <c r="AT52" s="59"/>
      <c r="AU52" s="59"/>
      <c r="AV52" s="59"/>
      <c r="AX52" s="49"/>
      <c r="AY52" s="16"/>
      <c r="AZ52" s="16"/>
      <c r="BA52" s="16"/>
      <c r="BB52" s="16"/>
      <c r="BC52" s="16"/>
      <c r="BD52" s="16"/>
      <c r="BE52" s="16"/>
      <c r="BF52" s="19"/>
      <c r="BG52" s="19"/>
      <c r="BH52" s="19"/>
      <c r="BI52" s="19"/>
      <c r="BJ52" s="19"/>
      <c r="BK52" s="19"/>
      <c r="BL52" s="19"/>
      <c r="BM52" s="19"/>
      <c r="BN52" s="19"/>
      <c r="BO52" s="19"/>
      <c r="BP52" s="19"/>
      <c r="BQ52" s="19"/>
      <c r="BR52" s="19"/>
      <c r="BS52" s="19"/>
      <c r="BT52" s="19"/>
      <c r="BU52" s="17"/>
      <c r="BV52" s="19"/>
      <c r="BW52" s="17"/>
      <c r="BX52" s="16"/>
      <c r="BY52" s="16"/>
      <c r="BZ52" s="16"/>
      <c r="CA52" s="17"/>
      <c r="CB52" s="36"/>
      <c r="CC52" s="36"/>
      <c r="CD52" s="36"/>
      <c r="CE52" s="36"/>
      <c r="CF52" s="19"/>
      <c r="CG52" s="19"/>
      <c r="CH52" s="19"/>
      <c r="CI52" s="19"/>
      <c r="CJ52" s="19"/>
      <c r="CK52" s="19"/>
      <c r="CL52" s="19"/>
      <c r="CM52" s="19"/>
      <c r="CN52" s="19"/>
      <c r="CO52" s="19"/>
      <c r="CP52" s="19"/>
      <c r="CQ52" s="17"/>
      <c r="CR52" s="16"/>
      <c r="CS52" s="16"/>
      <c r="CT52" s="16"/>
      <c r="CU52" s="17"/>
      <c r="CV52" s="19"/>
      <c r="CW52" s="19"/>
      <c r="CX52" s="19"/>
      <c r="CY52" s="19"/>
      <c r="CZ52" s="19"/>
      <c r="DA52" s="19"/>
      <c r="DB52" s="19"/>
      <c r="DC52" s="19"/>
      <c r="DD52" s="19"/>
      <c r="DE52" s="19"/>
      <c r="DF52" s="19"/>
      <c r="DG52" s="19"/>
      <c r="DH52" s="19"/>
      <c r="DI52" s="19"/>
      <c r="DJ52" s="19"/>
      <c r="DK52" s="19"/>
      <c r="DL52" s="19"/>
      <c r="DM52" s="19"/>
      <c r="DN52" s="19"/>
      <c r="DO52" s="19"/>
      <c r="DP52" s="19"/>
      <c r="DQ52" s="17"/>
      <c r="DR52" s="19"/>
      <c r="DS52" s="19"/>
      <c r="DT52" s="19"/>
      <c r="DU52" s="19"/>
      <c r="DV52" s="19"/>
      <c r="DW52" s="19"/>
      <c r="DX52" s="19"/>
      <c r="DY52" s="19"/>
      <c r="DZ52" s="19"/>
      <c r="EA52" s="19"/>
      <c r="EB52" s="19"/>
      <c r="EC52" s="19"/>
      <c r="ED52" s="57"/>
      <c r="EE52" s="57"/>
      <c r="EF52" s="57"/>
      <c r="EG52" s="57"/>
      <c r="EH52" s="57"/>
      <c r="EI52" s="57"/>
      <c r="EJ52" s="57"/>
      <c r="EK52" s="57"/>
      <c r="EL52" s="57"/>
      <c r="EM52" s="57"/>
      <c r="EN52" s="57"/>
      <c r="EO52" s="17"/>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7"/>
      <c r="FP52" s="19"/>
      <c r="FQ52" s="19"/>
      <c r="FR52" s="19"/>
      <c r="FS52" s="19"/>
      <c r="FT52" s="19"/>
      <c r="FU52" s="19"/>
      <c r="FV52" s="19"/>
      <c r="FW52" s="19"/>
      <c r="FX52" s="19"/>
      <c r="FY52" s="19"/>
      <c r="FZ52" s="19"/>
      <c r="GA52" s="17"/>
      <c r="GB52" s="19"/>
      <c r="GC52" s="19"/>
      <c r="GD52" s="19"/>
      <c r="GE52" s="19"/>
      <c r="GF52" s="19"/>
      <c r="GG52" s="19"/>
      <c r="GH52" s="19"/>
      <c r="GI52" s="19"/>
      <c r="GJ52" s="19"/>
      <c r="GK52" s="19"/>
      <c r="GL52" s="19"/>
      <c r="GM52" s="19"/>
      <c r="GN52" s="19"/>
      <c r="GO52" s="19"/>
      <c r="GP52" s="19"/>
      <c r="GQ52" s="17"/>
      <c r="GR52" s="16"/>
      <c r="GS52" s="17"/>
      <c r="GT52" s="19"/>
      <c r="GU52" s="19"/>
      <c r="GV52" s="19"/>
      <c r="GW52" s="19"/>
      <c r="GX52" s="19"/>
      <c r="GY52" s="19"/>
      <c r="GZ52" s="19"/>
      <c r="HA52" s="17"/>
      <c r="HB52" s="19"/>
      <c r="HC52" s="19"/>
      <c r="HD52" s="19"/>
      <c r="HE52" s="19"/>
      <c r="HF52" s="19"/>
      <c r="HG52" s="19"/>
      <c r="HH52" s="19"/>
      <c r="HI52" s="19"/>
      <c r="HJ52" s="19"/>
      <c r="HK52" s="19"/>
      <c r="HL52" s="19"/>
      <c r="HM52" s="19"/>
      <c r="HN52" s="19"/>
      <c r="HO52" s="19"/>
      <c r="HP52" s="19"/>
      <c r="HQ52" s="17"/>
      <c r="HR52" s="19"/>
      <c r="HS52" s="19"/>
      <c r="HT52" s="19"/>
      <c r="HU52" s="19"/>
      <c r="HV52" s="19"/>
      <c r="HW52" s="19"/>
      <c r="HX52" s="17"/>
      <c r="HY52" s="19"/>
      <c r="HZ52" s="19"/>
      <c r="IA52" s="19"/>
      <c r="IB52" s="19"/>
      <c r="IC52" s="19"/>
      <c r="ID52" s="19"/>
      <c r="IE52" s="19"/>
      <c r="IF52" s="19"/>
      <c r="IG52" s="19"/>
      <c r="IH52" s="19"/>
      <c r="II52" s="19"/>
      <c r="IJ52" s="19"/>
      <c r="IK52" s="19"/>
      <c r="IL52" s="19"/>
      <c r="IM52" s="19"/>
      <c r="IN52" s="17"/>
      <c r="IO52" s="19"/>
      <c r="IP52" s="19"/>
      <c r="IQ52" s="19"/>
      <c r="IR52" s="19"/>
      <c r="IS52" s="19"/>
      <c r="IT52" s="19"/>
      <c r="IU52" s="17"/>
      <c r="IV52" s="16"/>
      <c r="IW52" s="16"/>
      <c r="IX52" s="16"/>
      <c r="IY52" s="16"/>
      <c r="IZ52" s="16"/>
      <c r="JA52" s="16"/>
      <c r="JB52" s="16"/>
      <c r="JC52" s="16"/>
      <c r="JD52" s="16"/>
      <c r="JE52" s="16"/>
      <c r="JF52" s="19"/>
      <c r="JG52" s="17"/>
      <c r="JH52" s="19"/>
      <c r="JI52" s="16"/>
      <c r="JJ52" s="16"/>
      <c r="JK52" s="16"/>
      <c r="JL52" s="16"/>
      <c r="JM52" s="16"/>
      <c r="JN52" s="16"/>
      <c r="JO52" s="16"/>
      <c r="JP52" s="16"/>
      <c r="JQ52" s="16"/>
      <c r="JR52" s="19"/>
      <c r="JS52" s="17"/>
      <c r="JT52" s="19"/>
      <c r="JU52" s="16"/>
      <c r="JV52" s="16"/>
      <c r="JW52" s="16"/>
      <c r="JX52" s="16"/>
      <c r="JY52" s="16"/>
      <c r="JZ52" s="16"/>
      <c r="KA52" s="16"/>
      <c r="KB52" s="16"/>
      <c r="KC52" s="16"/>
      <c r="KD52" s="19"/>
      <c r="KE52" s="17"/>
      <c r="KF52" s="19"/>
      <c r="KG52" s="16"/>
      <c r="KH52" s="16"/>
      <c r="KI52" s="16"/>
      <c r="KJ52" s="16"/>
      <c r="KK52" s="16"/>
      <c r="KL52" s="16"/>
      <c r="KM52" s="17"/>
      <c r="KN52" s="58"/>
      <c r="KO52" s="19"/>
      <c r="KP52" s="19"/>
      <c r="KQ52" s="19"/>
      <c r="KR52" s="19"/>
      <c r="KS52" s="19"/>
      <c r="KT52" s="17"/>
      <c r="KU52" s="16"/>
      <c r="KV52" s="16"/>
      <c r="KW52" s="16"/>
      <c r="KX52" s="16"/>
      <c r="KY52" s="16"/>
      <c r="KZ52" s="16"/>
      <c r="LA52" s="16"/>
      <c r="LB52" s="16"/>
      <c r="LC52" s="16"/>
      <c r="LD52" s="16"/>
      <c r="LE52" s="49"/>
      <c r="LF52" s="16"/>
      <c r="LG52" s="16"/>
      <c r="LH52" s="16"/>
      <c r="LI52" s="16"/>
      <c r="LJ52" s="17"/>
      <c r="LK52" s="16"/>
      <c r="LL52" s="16"/>
      <c r="LM52" s="16"/>
      <c r="LN52" s="16"/>
      <c r="LO52" s="16"/>
      <c r="LP52" s="17"/>
      <c r="LQ52" s="49"/>
      <c r="LR52" s="16"/>
      <c r="LS52" s="16"/>
      <c r="LT52" s="16"/>
      <c r="LU52" s="16"/>
      <c r="LV52" s="16"/>
      <c r="LW52" s="16"/>
      <c r="LX52" s="19"/>
      <c r="LY52" s="19"/>
      <c r="LZ52" s="17"/>
      <c r="MA52" s="16"/>
      <c r="MB52" s="16"/>
      <c r="MC52" s="16"/>
      <c r="MD52" s="16"/>
      <c r="ME52" s="16"/>
      <c r="MF52" s="16"/>
      <c r="MG52" s="16"/>
      <c r="MH52" s="19"/>
      <c r="MI52" s="17"/>
      <c r="MJ52" s="16"/>
      <c r="MK52" s="16"/>
      <c r="ML52" s="16"/>
      <c r="MM52" s="16"/>
      <c r="MN52" s="16"/>
      <c r="MO52" s="17"/>
      <c r="MP52" s="16"/>
      <c r="MQ52" s="16"/>
      <c r="MR52" s="16"/>
      <c r="MS52" s="16"/>
      <c r="MT52" s="16"/>
      <c r="MU52" s="17"/>
      <c r="MV52" s="49"/>
      <c r="MW52" s="16"/>
      <c r="MX52" s="16"/>
      <c r="MY52" s="16"/>
      <c r="MZ52" s="16"/>
      <c r="NA52" s="16"/>
      <c r="NB52" s="16"/>
      <c r="NC52" s="19"/>
      <c r="ND52" s="17"/>
      <c r="NE52" s="16"/>
      <c r="NF52" s="16"/>
      <c r="NG52" s="16"/>
      <c r="NH52" s="16"/>
      <c r="NI52" s="16"/>
      <c r="NJ52" s="16"/>
      <c r="NK52" s="16"/>
      <c r="NL52" s="19"/>
      <c r="NM52" s="17"/>
      <c r="NN52" s="16"/>
      <c r="NO52" s="16"/>
      <c r="NP52" s="16"/>
      <c r="NQ52" s="16"/>
      <c r="NR52" s="16"/>
      <c r="NS52" s="17"/>
      <c r="NT52" s="16"/>
      <c r="NU52" s="16"/>
      <c r="NV52" s="16"/>
      <c r="NW52" s="16"/>
      <c r="NX52" s="16"/>
      <c r="NY52" s="17"/>
      <c r="NZ52" s="19"/>
      <c r="OA52" s="16"/>
      <c r="OB52" s="16"/>
      <c r="OC52" s="16"/>
      <c r="OD52" s="16"/>
      <c r="OE52" s="16"/>
      <c r="OF52" s="16"/>
      <c r="OG52" s="19"/>
      <c r="OH52" s="17"/>
      <c r="OI52" s="16"/>
      <c r="OJ52" s="16"/>
      <c r="OK52" s="16"/>
      <c r="OL52" s="16"/>
      <c r="OM52" s="16"/>
      <c r="ON52" s="16"/>
      <c r="OO52" s="16"/>
      <c r="OP52" s="19"/>
      <c r="OQ52" s="17"/>
      <c r="OR52" s="16"/>
      <c r="OS52" s="16"/>
      <c r="OT52" s="16"/>
      <c r="OU52" s="16"/>
      <c r="OV52" s="16"/>
      <c r="OW52" s="17"/>
      <c r="OX52" s="16"/>
      <c r="OY52" s="16"/>
      <c r="OZ52" s="16"/>
      <c r="PA52" s="16"/>
      <c r="PB52" s="16"/>
      <c r="PC52" s="17"/>
      <c r="PD52" s="49"/>
      <c r="PE52" s="16"/>
      <c r="PF52" s="16"/>
      <c r="PG52" s="16"/>
      <c r="PH52" s="16"/>
      <c r="PI52" s="16"/>
      <c r="PJ52" s="16"/>
      <c r="PK52" s="19"/>
      <c r="PL52" s="17"/>
      <c r="PM52" s="19"/>
      <c r="PN52" s="16"/>
      <c r="PO52" s="16"/>
      <c r="PP52" s="16"/>
      <c r="PQ52" s="16"/>
      <c r="PR52" s="16"/>
      <c r="PS52" s="16"/>
      <c r="PT52" s="19"/>
      <c r="PU52" s="17"/>
      <c r="PV52" s="19"/>
      <c r="PW52" s="16"/>
      <c r="PX52" s="16"/>
      <c r="PY52" s="16"/>
      <c r="PZ52" s="16"/>
      <c r="QA52" s="16"/>
      <c r="QB52" s="16"/>
      <c r="QC52" s="19"/>
      <c r="QD52" s="17"/>
      <c r="QE52" s="19"/>
      <c r="QF52" s="16"/>
      <c r="QG52" s="16"/>
      <c r="QH52" s="16"/>
      <c r="QI52" s="16"/>
      <c r="QJ52" s="16"/>
      <c r="QK52" s="19"/>
      <c r="QL52" s="19"/>
      <c r="QM52" s="17"/>
      <c r="QN52" s="19"/>
      <c r="QO52" s="16"/>
      <c r="QP52" s="16"/>
      <c r="QQ52" s="16"/>
      <c r="QR52" s="16"/>
      <c r="QS52" s="16"/>
      <c r="QT52" s="16"/>
      <c r="QU52" s="19"/>
      <c r="QV52" s="17"/>
    </row>
    <row r="53" spans="1:464" x14ac:dyDescent="0.25">
      <c r="A53" s="33"/>
      <c r="B53" s="19"/>
      <c r="C53" s="17"/>
      <c r="D53" s="16"/>
      <c r="E53" s="16"/>
      <c r="F53" s="16"/>
      <c r="G53" s="17"/>
      <c r="H53" s="36"/>
      <c r="I53" s="36"/>
      <c r="J53" s="36"/>
      <c r="K53" s="36"/>
      <c r="L53" s="19"/>
      <c r="M53" s="19"/>
      <c r="N53" s="19"/>
      <c r="O53" s="19"/>
      <c r="P53" s="19"/>
      <c r="Q53" s="19"/>
      <c r="R53" s="19"/>
      <c r="S53" s="19"/>
      <c r="T53" s="19"/>
      <c r="U53" s="19"/>
      <c r="V53" s="19"/>
      <c r="W53" s="17"/>
      <c r="X53" s="36"/>
      <c r="Y53" s="36"/>
      <c r="Z53" s="36"/>
      <c r="AA53" s="36"/>
      <c r="AP53" s="59"/>
      <c r="AQ53" s="59"/>
      <c r="AR53" s="59"/>
      <c r="AS53" s="59"/>
      <c r="AT53" s="59"/>
      <c r="AU53" s="59"/>
      <c r="AV53" s="59"/>
      <c r="AX53" s="49"/>
      <c r="AY53" s="16"/>
      <c r="AZ53" s="16"/>
      <c r="BA53" s="16"/>
      <c r="BB53" s="16"/>
      <c r="BC53" s="16"/>
      <c r="BD53" s="16"/>
      <c r="BE53" s="16"/>
      <c r="BF53" s="19"/>
      <c r="BG53" s="19"/>
      <c r="BH53" s="19"/>
      <c r="BI53" s="19"/>
      <c r="BJ53" s="19"/>
      <c r="BK53" s="19"/>
      <c r="BL53" s="19"/>
      <c r="BM53" s="19"/>
      <c r="BN53" s="19"/>
      <c r="BO53" s="19"/>
      <c r="BP53" s="19"/>
      <c r="BQ53" s="19"/>
      <c r="BR53" s="19"/>
      <c r="BS53" s="19"/>
      <c r="BT53" s="19"/>
      <c r="BU53" s="17"/>
      <c r="BV53" s="19"/>
      <c r="BW53" s="17"/>
      <c r="BX53" s="16"/>
      <c r="BY53" s="16"/>
      <c r="BZ53" s="16"/>
      <c r="CA53" s="17"/>
      <c r="CB53" s="36"/>
      <c r="CC53" s="36"/>
      <c r="CD53" s="36"/>
      <c r="CE53" s="36"/>
      <c r="CF53" s="19"/>
      <c r="CG53" s="19"/>
      <c r="CH53" s="19"/>
      <c r="CI53" s="19"/>
      <c r="CJ53" s="19"/>
      <c r="CK53" s="19"/>
      <c r="CL53" s="19"/>
      <c r="CM53" s="19"/>
      <c r="CN53" s="19"/>
      <c r="CO53" s="19"/>
      <c r="CP53" s="19"/>
      <c r="CQ53" s="17"/>
      <c r="CR53" s="16"/>
      <c r="CS53" s="16"/>
      <c r="CT53" s="16"/>
      <c r="CU53" s="17"/>
      <c r="CV53" s="19"/>
      <c r="CW53" s="19"/>
      <c r="CX53" s="19"/>
      <c r="CY53" s="19"/>
      <c r="CZ53" s="19"/>
      <c r="DA53" s="19"/>
      <c r="DB53" s="19"/>
      <c r="DC53" s="19"/>
      <c r="DD53" s="19"/>
      <c r="DE53" s="19"/>
      <c r="DF53" s="19"/>
      <c r="DG53" s="19"/>
      <c r="DH53" s="19"/>
      <c r="DI53" s="19"/>
      <c r="DJ53" s="19"/>
      <c r="DK53" s="19"/>
      <c r="DL53" s="19"/>
      <c r="DM53" s="19"/>
      <c r="DN53" s="19"/>
      <c r="DO53" s="19"/>
      <c r="DP53" s="19"/>
      <c r="DQ53" s="17"/>
      <c r="DR53" s="19"/>
      <c r="DS53" s="19"/>
      <c r="DT53" s="19"/>
      <c r="DU53" s="19"/>
      <c r="DV53" s="19"/>
      <c r="DW53" s="19"/>
      <c r="DX53" s="19"/>
      <c r="DY53" s="19"/>
      <c r="DZ53" s="19"/>
      <c r="EA53" s="19"/>
      <c r="EB53" s="19"/>
      <c r="EC53" s="19"/>
      <c r="ED53" s="57"/>
      <c r="EE53" s="57"/>
      <c r="EF53" s="57"/>
      <c r="EG53" s="57"/>
      <c r="EH53" s="57"/>
      <c r="EI53" s="57"/>
      <c r="EJ53" s="57"/>
      <c r="EK53" s="57"/>
      <c r="EL53" s="57"/>
      <c r="EM53" s="57"/>
      <c r="EN53" s="57"/>
      <c r="EO53" s="17"/>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19"/>
      <c r="FQ53" s="19"/>
      <c r="FR53" s="19"/>
      <c r="FS53" s="19"/>
      <c r="FT53" s="19"/>
      <c r="FU53" s="19"/>
      <c r="FV53" s="19"/>
      <c r="FW53" s="19"/>
      <c r="FX53" s="19"/>
      <c r="FY53" s="19"/>
      <c r="FZ53" s="19"/>
      <c r="GA53" s="17"/>
      <c r="GB53" s="19"/>
      <c r="GC53" s="19"/>
      <c r="GD53" s="19"/>
      <c r="GE53" s="19"/>
      <c r="GF53" s="19"/>
      <c r="GG53" s="19"/>
      <c r="GH53" s="19"/>
      <c r="GI53" s="19"/>
      <c r="GJ53" s="19"/>
      <c r="GK53" s="19"/>
      <c r="GL53" s="19"/>
      <c r="GM53" s="19"/>
      <c r="GN53" s="19"/>
      <c r="GO53" s="19"/>
      <c r="GP53" s="19"/>
      <c r="GQ53" s="17"/>
      <c r="GR53" s="16"/>
      <c r="GS53" s="17"/>
      <c r="GT53" s="19"/>
      <c r="GU53" s="19"/>
      <c r="GV53" s="19"/>
      <c r="GW53" s="19"/>
      <c r="GX53" s="19"/>
      <c r="GY53" s="19"/>
      <c r="GZ53" s="19"/>
      <c r="HA53" s="17"/>
      <c r="HB53" s="19"/>
      <c r="HC53" s="19"/>
      <c r="HD53" s="19"/>
      <c r="HE53" s="19"/>
      <c r="HF53" s="19"/>
      <c r="HG53" s="19"/>
      <c r="HH53" s="19"/>
      <c r="HI53" s="19"/>
      <c r="HJ53" s="19"/>
      <c r="HK53" s="19"/>
      <c r="HL53" s="19"/>
      <c r="HM53" s="19"/>
      <c r="HN53" s="19"/>
      <c r="HO53" s="19"/>
      <c r="HP53" s="19"/>
      <c r="HQ53" s="17"/>
      <c r="HR53" s="19"/>
      <c r="HS53" s="19"/>
      <c r="HT53" s="19"/>
      <c r="HU53" s="19"/>
      <c r="HV53" s="19"/>
      <c r="HW53" s="19"/>
      <c r="HX53" s="17"/>
      <c r="HY53" s="1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6"/>
      <c r="JD53" s="16"/>
      <c r="JE53" s="16"/>
      <c r="JF53" s="19"/>
      <c r="JG53" s="17"/>
      <c r="JH53" s="19"/>
      <c r="JI53" s="16"/>
      <c r="JJ53" s="16"/>
      <c r="JK53" s="16"/>
      <c r="JL53" s="16"/>
      <c r="JM53" s="16"/>
      <c r="JN53" s="16"/>
      <c r="JO53" s="16"/>
      <c r="JP53" s="16"/>
      <c r="JQ53" s="16"/>
      <c r="JR53" s="19"/>
      <c r="JS53" s="17"/>
      <c r="JT53" s="19"/>
      <c r="JU53" s="16"/>
      <c r="JV53" s="16"/>
      <c r="JW53" s="16"/>
      <c r="JX53" s="16"/>
      <c r="JY53" s="16"/>
      <c r="JZ53" s="16"/>
      <c r="KA53" s="16"/>
      <c r="KB53" s="16"/>
      <c r="KC53" s="16"/>
      <c r="KD53" s="19"/>
      <c r="KE53" s="17"/>
      <c r="KF53" s="19"/>
      <c r="KG53" s="16"/>
      <c r="KH53" s="16"/>
      <c r="KI53" s="16"/>
      <c r="KJ53" s="16"/>
      <c r="KK53" s="16"/>
      <c r="KL53" s="16"/>
      <c r="KM53" s="17"/>
      <c r="KN53" s="58"/>
      <c r="KO53" s="19"/>
      <c r="KP53" s="19"/>
      <c r="KQ53" s="19"/>
      <c r="KR53" s="19"/>
      <c r="KS53" s="19"/>
      <c r="KT53" s="17"/>
      <c r="KU53" s="16"/>
      <c r="KV53" s="16"/>
      <c r="KW53" s="16"/>
      <c r="KX53" s="16"/>
      <c r="KY53" s="16"/>
      <c r="KZ53" s="16"/>
      <c r="LA53" s="16"/>
      <c r="LB53" s="16"/>
      <c r="LC53" s="16"/>
      <c r="LD53" s="16"/>
      <c r="LE53" s="49"/>
      <c r="LF53" s="16"/>
      <c r="LG53" s="16"/>
      <c r="LH53" s="16"/>
      <c r="LI53" s="16"/>
      <c r="LJ53" s="17"/>
      <c r="LK53" s="19"/>
      <c r="LL53" s="357"/>
      <c r="LM53" s="19"/>
      <c r="LN53" s="19"/>
      <c r="LO53" s="19"/>
      <c r="LP53" s="19"/>
      <c r="LQ53" s="49"/>
      <c r="LR53" s="16"/>
      <c r="LS53" s="16"/>
      <c r="LT53" s="16"/>
      <c r="LU53" s="16"/>
      <c r="LV53" s="16"/>
      <c r="LW53" s="16"/>
      <c r="LX53" s="19"/>
      <c r="LY53" s="19"/>
      <c r="LZ53" s="17"/>
      <c r="MA53" s="16"/>
      <c r="MB53" s="16"/>
      <c r="MC53" s="16"/>
      <c r="MD53" s="16"/>
      <c r="ME53" s="16"/>
      <c r="MF53" s="16"/>
      <c r="MG53" s="16"/>
      <c r="MH53" s="19"/>
      <c r="MI53" s="17"/>
      <c r="MJ53" s="16"/>
      <c r="MK53" s="16"/>
      <c r="ML53" s="16"/>
      <c r="MM53" s="16"/>
      <c r="MN53" s="16"/>
      <c r="MO53" s="17"/>
      <c r="MP53" s="16"/>
      <c r="MQ53" s="16"/>
      <c r="MR53" s="16"/>
      <c r="MS53" s="16"/>
      <c r="MT53" s="19"/>
      <c r="MU53" s="19"/>
      <c r="MV53" s="49"/>
      <c r="MW53" s="16"/>
      <c r="MX53" s="16"/>
      <c r="MY53" s="16"/>
      <c r="MZ53" s="16"/>
      <c r="NA53" s="16"/>
      <c r="NB53" s="16"/>
      <c r="NC53" s="19"/>
      <c r="ND53" s="17"/>
      <c r="NE53" s="16"/>
      <c r="NF53" s="16"/>
      <c r="NG53" s="16"/>
      <c r="NH53" s="16"/>
      <c r="NI53" s="16"/>
      <c r="NJ53" s="16"/>
      <c r="NK53" s="16"/>
      <c r="NL53" s="19"/>
      <c r="NM53" s="17"/>
      <c r="NN53" s="19"/>
      <c r="NO53" s="16"/>
      <c r="NP53" s="16"/>
      <c r="NQ53" s="16"/>
      <c r="NR53" s="16"/>
      <c r="NS53" s="17"/>
      <c r="NT53" s="16"/>
      <c r="NU53" s="16"/>
      <c r="NV53" s="16"/>
      <c r="NW53" s="16"/>
      <c r="NX53" s="19"/>
      <c r="NY53" s="17"/>
      <c r="NZ53" s="19"/>
      <c r="OA53" s="16"/>
      <c r="OB53" s="16"/>
      <c r="OC53" s="16"/>
      <c r="OD53" s="16"/>
      <c r="OE53" s="16"/>
      <c r="OF53" s="16"/>
      <c r="OG53" s="19"/>
      <c r="OH53" s="17"/>
      <c r="OI53" s="16"/>
      <c r="OJ53" s="16"/>
      <c r="OK53" s="16"/>
      <c r="OL53" s="16"/>
      <c r="OM53" s="16"/>
      <c r="ON53" s="16"/>
      <c r="OO53" s="16"/>
      <c r="OP53" s="19"/>
      <c r="OQ53" s="17"/>
      <c r="OR53" s="16"/>
      <c r="OS53" s="16"/>
      <c r="OT53" s="16"/>
      <c r="OU53" s="16"/>
      <c r="OV53" s="19"/>
      <c r="OW53" s="17"/>
      <c r="OX53" s="19"/>
      <c r="OY53" s="16"/>
      <c r="OZ53" s="16"/>
      <c r="PA53" s="16"/>
      <c r="PB53" s="19"/>
      <c r="PC53" s="19"/>
      <c r="PD53" s="49"/>
      <c r="PE53" s="16"/>
      <c r="PF53" s="16"/>
      <c r="PG53" s="16"/>
      <c r="PH53" s="16"/>
      <c r="PI53" s="16"/>
      <c r="PJ53" s="16"/>
      <c r="PK53" s="19"/>
      <c r="PL53" s="17"/>
      <c r="PM53" s="19"/>
      <c r="PN53" s="16"/>
      <c r="PO53" s="16"/>
      <c r="PP53" s="16"/>
      <c r="PQ53" s="16"/>
      <c r="PR53" s="16"/>
      <c r="PS53" s="16"/>
      <c r="PT53" s="19"/>
      <c r="PU53" s="17"/>
      <c r="PV53" s="19"/>
      <c r="PW53" s="16"/>
      <c r="PX53" s="16"/>
      <c r="PY53" s="16"/>
      <c r="PZ53" s="16"/>
      <c r="QA53" s="16"/>
      <c r="QB53" s="16"/>
      <c r="QC53" s="19"/>
      <c r="QD53" s="17"/>
      <c r="QE53" s="19"/>
      <c r="QF53" s="16"/>
      <c r="QG53" s="16"/>
      <c r="QH53" s="16"/>
      <c r="QI53" s="16"/>
      <c r="QJ53" s="16"/>
      <c r="QK53" s="19"/>
      <c r="QL53" s="19"/>
      <c r="QM53" s="17"/>
      <c r="QN53" s="19"/>
      <c r="QO53" s="16"/>
      <c r="QP53" s="16"/>
      <c r="QQ53" s="16"/>
      <c r="QR53" s="16"/>
      <c r="QS53" s="16"/>
      <c r="QT53" s="16"/>
      <c r="QU53" s="19"/>
      <c r="QV53" s="17"/>
    </row>
    <row r="54" spans="1:464" x14ac:dyDescent="0.25">
      <c r="A54" s="33"/>
      <c r="B54" s="19"/>
      <c r="C54" s="17"/>
      <c r="D54" s="16"/>
      <c r="E54" s="16"/>
      <c r="F54" s="16"/>
      <c r="G54" s="17"/>
      <c r="H54" s="36"/>
      <c r="I54" s="36"/>
      <c r="J54" s="36"/>
      <c r="K54" s="36"/>
      <c r="L54" s="19"/>
      <c r="M54" s="19"/>
      <c r="N54" s="19"/>
      <c r="O54" s="19"/>
      <c r="P54" s="19"/>
      <c r="Q54" s="19"/>
      <c r="R54" s="19"/>
      <c r="S54" s="19"/>
      <c r="T54" s="19"/>
      <c r="U54" s="19"/>
      <c r="V54" s="19"/>
      <c r="W54" s="17"/>
      <c r="X54" s="36"/>
      <c r="Y54" s="36"/>
      <c r="Z54" s="36"/>
      <c r="AA54" s="36"/>
      <c r="AP54" s="59"/>
      <c r="AQ54" s="59"/>
      <c r="AR54" s="59"/>
      <c r="AS54" s="59"/>
      <c r="AT54" s="59"/>
      <c r="AU54" s="59"/>
      <c r="AV54" s="59"/>
      <c r="AX54" s="49"/>
      <c r="AY54" s="16"/>
      <c r="AZ54" s="16"/>
      <c r="BA54" s="16"/>
      <c r="BB54" s="16"/>
      <c r="BC54" s="16"/>
      <c r="BD54" s="16"/>
      <c r="BE54" s="16"/>
      <c r="BF54" s="19"/>
      <c r="BG54" s="19"/>
      <c r="BH54" s="19"/>
      <c r="BI54" s="19"/>
      <c r="BJ54" s="19"/>
      <c r="BK54" s="19"/>
      <c r="BL54" s="19"/>
      <c r="BM54" s="19"/>
      <c r="BN54" s="19"/>
      <c r="BO54" s="19"/>
      <c r="BP54" s="19"/>
      <c r="BQ54" s="19"/>
      <c r="BR54" s="19"/>
      <c r="BS54" s="19"/>
      <c r="BT54" s="19"/>
      <c r="BU54" s="17"/>
      <c r="BV54" s="19"/>
      <c r="BW54" s="17"/>
      <c r="BX54" s="16"/>
      <c r="BY54" s="16"/>
      <c r="BZ54" s="16"/>
      <c r="CA54" s="17"/>
      <c r="CB54" s="36"/>
      <c r="CC54" s="36"/>
      <c r="CD54" s="36"/>
      <c r="CE54" s="36"/>
      <c r="CF54" s="19"/>
      <c r="CG54" s="19"/>
      <c r="CH54" s="19"/>
      <c r="CI54" s="19"/>
      <c r="CJ54" s="19"/>
      <c r="CK54" s="19"/>
      <c r="CL54" s="19"/>
      <c r="CM54" s="19"/>
      <c r="CN54" s="19"/>
      <c r="CO54" s="19"/>
      <c r="CP54" s="19"/>
      <c r="CQ54" s="17"/>
      <c r="CR54" s="16"/>
      <c r="CS54" s="16"/>
      <c r="CT54" s="16"/>
      <c r="CU54" s="17"/>
      <c r="CV54" s="19"/>
      <c r="CW54" s="19"/>
      <c r="CX54" s="19"/>
      <c r="CY54" s="19"/>
      <c r="CZ54" s="19"/>
      <c r="DA54" s="19"/>
      <c r="DB54" s="19"/>
      <c r="DC54" s="19"/>
      <c r="DD54" s="19"/>
      <c r="DE54" s="19"/>
      <c r="DF54" s="19"/>
      <c r="DG54" s="19"/>
      <c r="DH54" s="19"/>
      <c r="DI54" s="19"/>
      <c r="DJ54" s="19"/>
      <c r="DK54" s="19"/>
      <c r="DL54" s="19"/>
      <c r="DM54" s="19"/>
      <c r="DN54" s="19"/>
      <c r="DO54" s="19"/>
      <c r="DP54" s="19"/>
      <c r="DQ54" s="17"/>
      <c r="DR54" s="19"/>
      <c r="DS54" s="19"/>
      <c r="DT54" s="19"/>
      <c r="DU54" s="19"/>
      <c r="DV54" s="19"/>
      <c r="DW54" s="19"/>
      <c r="DX54" s="19"/>
      <c r="DY54" s="19"/>
      <c r="DZ54" s="19"/>
      <c r="EA54" s="19"/>
      <c r="EB54" s="19"/>
      <c r="EC54" s="19"/>
      <c r="ED54" s="57"/>
      <c r="EE54" s="57"/>
      <c r="EF54" s="57"/>
      <c r="EG54" s="57"/>
      <c r="EH54" s="57"/>
      <c r="EI54" s="57"/>
      <c r="EJ54" s="57"/>
      <c r="EK54" s="57"/>
      <c r="EL54" s="57"/>
      <c r="EM54" s="57"/>
      <c r="EN54" s="57"/>
      <c r="EO54" s="17"/>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19"/>
      <c r="FQ54" s="19"/>
      <c r="FR54" s="19"/>
      <c r="FS54" s="19"/>
      <c r="FT54" s="19"/>
      <c r="FU54" s="19"/>
      <c r="FV54" s="19"/>
      <c r="FW54" s="19"/>
      <c r="FX54" s="19"/>
      <c r="FY54" s="19"/>
      <c r="FZ54" s="19"/>
      <c r="GA54" s="17"/>
      <c r="GB54" s="19"/>
      <c r="GC54" s="19"/>
      <c r="GD54" s="19"/>
      <c r="GE54" s="19"/>
      <c r="GF54" s="19"/>
      <c r="GG54" s="19"/>
      <c r="GH54" s="19"/>
      <c r="GI54" s="19"/>
      <c r="GJ54" s="19"/>
      <c r="GK54" s="19"/>
      <c r="GL54" s="19"/>
      <c r="GM54" s="19"/>
      <c r="GN54" s="19"/>
      <c r="GO54" s="19"/>
      <c r="GP54" s="19"/>
      <c r="GQ54" s="17"/>
      <c r="GR54" s="16"/>
      <c r="GS54" s="17"/>
      <c r="GT54" s="19"/>
      <c r="GU54" s="19"/>
      <c r="GV54" s="19"/>
      <c r="GW54" s="19"/>
      <c r="GX54" s="19"/>
      <c r="GY54" s="19"/>
      <c r="GZ54" s="19"/>
      <c r="HA54" s="17"/>
      <c r="HB54" s="1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6"/>
      <c r="JD54" s="16"/>
      <c r="JE54" s="16"/>
      <c r="JF54" s="19"/>
      <c r="JG54" s="17"/>
      <c r="JH54" s="19"/>
      <c r="JI54" s="16"/>
      <c r="JJ54" s="16"/>
      <c r="JK54" s="16"/>
      <c r="JL54" s="16"/>
      <c r="JM54" s="16"/>
      <c r="JN54" s="16"/>
      <c r="JO54" s="16"/>
      <c r="JP54" s="16"/>
      <c r="JQ54" s="16"/>
      <c r="JR54" s="19"/>
      <c r="JS54" s="17"/>
      <c r="JT54" s="19"/>
      <c r="JU54" s="16"/>
      <c r="JV54" s="16"/>
      <c r="JW54" s="16"/>
      <c r="JX54" s="16"/>
      <c r="JY54" s="16"/>
      <c r="JZ54" s="16"/>
      <c r="KA54" s="16"/>
      <c r="KB54" s="16"/>
      <c r="KC54" s="16"/>
      <c r="KD54" s="19"/>
      <c r="KE54" s="17"/>
      <c r="KF54" s="19"/>
      <c r="KG54" s="16"/>
      <c r="KH54" s="16"/>
      <c r="KI54" s="16"/>
      <c r="KJ54" s="16"/>
      <c r="KK54" s="16"/>
      <c r="KL54" s="16"/>
      <c r="KM54" s="17"/>
      <c r="KN54" s="58"/>
      <c r="KO54" s="19"/>
      <c r="KP54" s="19"/>
      <c r="KQ54" s="19"/>
      <c r="KR54" s="19"/>
      <c r="KS54" s="19"/>
      <c r="KT54" s="17"/>
      <c r="KU54" s="16"/>
      <c r="KV54" s="16"/>
      <c r="KW54" s="16"/>
      <c r="KX54" s="16"/>
      <c r="KY54" s="16"/>
      <c r="KZ54" s="16"/>
      <c r="LA54" s="16"/>
      <c r="LB54" s="16"/>
      <c r="LC54" s="16"/>
      <c r="LD54" s="16"/>
      <c r="LE54" s="49"/>
      <c r="LF54" s="16"/>
      <c r="LG54" s="16"/>
      <c r="LH54" s="16"/>
      <c r="LI54" s="16"/>
      <c r="LJ54" s="17"/>
      <c r="LK54" s="19"/>
      <c r="LL54" s="19"/>
      <c r="LM54" s="19"/>
      <c r="LN54" s="19"/>
      <c r="LO54" s="19"/>
      <c r="LP54" s="19"/>
      <c r="LQ54" s="49"/>
      <c r="LR54" s="16"/>
      <c r="LS54" s="16"/>
      <c r="LT54" s="16"/>
      <c r="LU54" s="16"/>
      <c r="LV54" s="16"/>
      <c r="LW54" s="16"/>
      <c r="LX54" s="19"/>
      <c r="LY54" s="19"/>
      <c r="LZ54" s="17"/>
      <c r="MA54" s="16"/>
      <c r="MB54" s="16"/>
      <c r="MC54" s="16"/>
      <c r="MD54" s="16"/>
      <c r="ME54" s="16"/>
      <c r="MF54" s="16"/>
      <c r="MG54" s="16"/>
      <c r="MH54" s="19"/>
      <c r="MI54" s="17"/>
      <c r="MJ54" s="16"/>
      <c r="MK54" s="16"/>
      <c r="ML54" s="16"/>
      <c r="MM54" s="16"/>
      <c r="MN54" s="16"/>
      <c r="MO54" s="17"/>
      <c r="MP54" s="16"/>
      <c r="MQ54" s="16"/>
      <c r="MR54" s="16"/>
      <c r="MS54" s="16"/>
      <c r="MT54" s="19"/>
      <c r="MU54" s="19"/>
      <c r="MV54" s="49"/>
      <c r="MW54" s="16"/>
      <c r="MX54" s="16"/>
      <c r="MY54" s="16"/>
      <c r="MZ54" s="16"/>
      <c r="NA54" s="16"/>
      <c r="NB54" s="16"/>
      <c r="NC54" s="19"/>
      <c r="ND54" s="17"/>
      <c r="NE54" s="16"/>
      <c r="NF54" s="16"/>
      <c r="NG54" s="16"/>
      <c r="NH54" s="16"/>
      <c r="NI54" s="16"/>
      <c r="NJ54" s="16"/>
      <c r="NK54" s="16"/>
      <c r="NL54" s="19"/>
      <c r="NM54" s="17"/>
      <c r="NN54" s="19"/>
      <c r="NO54" s="16"/>
      <c r="NP54" s="16"/>
      <c r="NQ54" s="16"/>
      <c r="NR54" s="16"/>
      <c r="NS54" s="17"/>
      <c r="NT54" s="16"/>
      <c r="NU54" s="16"/>
      <c r="NV54" s="16"/>
      <c r="NW54" s="16"/>
      <c r="NX54" s="19"/>
      <c r="NY54" s="17"/>
      <c r="NZ54" s="19"/>
      <c r="OA54" s="16"/>
      <c r="OB54" s="16"/>
      <c r="OC54" s="16"/>
      <c r="OD54" s="16"/>
      <c r="OE54" s="16"/>
      <c r="OF54" s="16"/>
      <c r="OG54" s="19"/>
      <c r="OH54" s="17"/>
      <c r="OI54" s="16"/>
      <c r="OJ54" s="16"/>
      <c r="OK54" s="16"/>
      <c r="OL54" s="16"/>
      <c r="OM54" s="16"/>
      <c r="ON54" s="16"/>
      <c r="OO54" s="16"/>
      <c r="OP54" s="19"/>
      <c r="OQ54" s="17"/>
      <c r="OR54" s="16"/>
      <c r="OS54" s="16"/>
      <c r="OT54" s="16"/>
      <c r="OU54" s="16"/>
      <c r="OV54" s="19"/>
      <c r="OW54" s="17"/>
      <c r="OX54" s="19"/>
      <c r="OY54" s="16"/>
      <c r="OZ54" s="16"/>
      <c r="PA54" s="16"/>
      <c r="PB54" s="19"/>
      <c r="PC54" s="19"/>
      <c r="PD54" s="49"/>
      <c r="PE54" s="16"/>
      <c r="PF54" s="16"/>
      <c r="PG54" s="16"/>
      <c r="PH54" s="16"/>
      <c r="PI54" s="16"/>
      <c r="PJ54" s="16"/>
      <c r="PK54" s="19"/>
      <c r="PL54" s="17"/>
      <c r="PM54" s="19"/>
      <c r="PN54" s="16"/>
      <c r="PO54" s="16"/>
      <c r="PP54" s="16"/>
      <c r="PQ54" s="16"/>
      <c r="PR54" s="16"/>
      <c r="PS54" s="16"/>
      <c r="PT54" s="19"/>
      <c r="PU54" s="17"/>
      <c r="PV54" s="19"/>
      <c r="PW54" s="16"/>
      <c r="PX54" s="16"/>
      <c r="PY54" s="16"/>
      <c r="PZ54" s="16"/>
      <c r="QA54" s="16"/>
      <c r="QB54" s="16"/>
      <c r="QC54" s="19"/>
      <c r="QD54" s="17"/>
      <c r="QE54" s="19"/>
      <c r="QF54" s="16"/>
      <c r="QG54" s="16"/>
      <c r="QH54" s="16"/>
      <c r="QI54" s="16"/>
      <c r="QJ54" s="16"/>
      <c r="QK54" s="19"/>
      <c r="QL54" s="19"/>
      <c r="QM54" s="17"/>
      <c r="QN54" s="19"/>
      <c r="QO54" s="16"/>
      <c r="QP54" s="16"/>
      <c r="QQ54" s="16"/>
      <c r="QR54" s="16"/>
      <c r="QS54" s="16"/>
      <c r="QT54" s="16"/>
      <c r="QU54" s="19"/>
      <c r="QV54" s="17"/>
    </row>
  </sheetData>
  <mergeCells count="133">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RowHeight="12.75" x14ac:dyDescent="0.2"/>
  <cols>
    <col min="1" max="1" width="6.5703125" style="113" customWidth="1"/>
    <col min="2" max="2" width="10.7109375" style="113" customWidth="1"/>
    <col min="3" max="3" width="29.7109375" style="113" customWidth="1"/>
    <col min="4" max="4" width="16.42578125" style="113" customWidth="1"/>
    <col min="5" max="5" width="29.7109375" style="113" customWidth="1"/>
    <col min="6" max="16384" width="11.42578125" style="113"/>
  </cols>
  <sheetData>
    <row r="2" spans="1:5" s="159" customFormat="1" ht="55.5" customHeight="1" x14ac:dyDescent="0.2">
      <c r="B2" s="387" t="s">
        <v>148</v>
      </c>
      <c r="C2" s="387"/>
      <c r="D2" s="387"/>
      <c r="E2" s="387"/>
    </row>
    <row r="3" spans="1:5" ht="15.95" customHeight="1" thickBot="1" x14ac:dyDescent="0.25">
      <c r="A3" s="160"/>
      <c r="B3" s="116"/>
    </row>
    <row r="4" spans="1:5" ht="15.95" customHeight="1" x14ac:dyDescent="0.2">
      <c r="B4" s="388" t="s">
        <v>6</v>
      </c>
      <c r="C4" s="389"/>
      <c r="D4" s="390"/>
    </row>
    <row r="5" spans="1:5" ht="27.75" customHeight="1" x14ac:dyDescent="0.2">
      <c r="B5" s="391" t="s">
        <v>84</v>
      </c>
      <c r="C5" s="392"/>
      <c r="D5" s="277" t="s">
        <v>85</v>
      </c>
    </row>
    <row r="6" spans="1:5" ht="15.95" customHeight="1" x14ac:dyDescent="0.2">
      <c r="B6" s="383" t="s">
        <v>149</v>
      </c>
      <c r="C6" s="384"/>
      <c r="D6" s="278">
        <f>+IF(Indice!$D$7="Bancos",VLOOKUP(Indice!$D$6,Bancos!$A:$AAW,MATCH(Indice!$C$27,Bancos!$A$1:$AAW$1,0)+ROW(A1)-1,0),IF(Indice!$D$7="CFC",VLOOKUP(Indice!$D$6,CFC!$A:$AAW,MATCH(Indice!$C$27,Bancos!$A$1:$AAW$1,0)+ROW(A1)-1,0),VLOOKUP(Indice!$D$6,Coop!$A:$AAW,MATCH(Indice!$C$27,Bancos!$A$1:$AAW$1,0)+ROW(A1)-1,0)))</f>
        <v>0.266666666666667</v>
      </c>
    </row>
    <row r="7" spans="1:5" ht="15.95" customHeight="1" x14ac:dyDescent="0.2">
      <c r="B7" s="383" t="s">
        <v>150</v>
      </c>
      <c r="C7" s="384"/>
      <c r="D7" s="278">
        <f>+IF(Indice!$D$7="Bancos",VLOOKUP(Indice!$D$6,Bancos!$A:$AAW,MATCH(Indice!$C$27,Bancos!$A$1:$AAW$1,0)+ROW(A2)-1,0),IF(Indice!$D$7="CFC",VLOOKUP(Indice!$D$6,CFC!$A:$AAW,MATCH(Indice!$C$27,Bancos!$A$1:$AAW$1,0)+ROW(A2)-1,0),VLOOKUP(Indice!$D$6,Coop!$A:$AAW,MATCH(Indice!$C$27,Bancos!$A$1:$AAW$1,0)+ROW(A2)-1,0)))</f>
        <v>0.233333333333333</v>
      </c>
    </row>
    <row r="8" spans="1:5" ht="15.95" customHeight="1" x14ac:dyDescent="0.2">
      <c r="B8" s="383" t="s">
        <v>151</v>
      </c>
      <c r="C8" s="384"/>
      <c r="D8" s="278">
        <f>+IF(Indice!$D$7="Bancos",VLOOKUP(Indice!$D$6,Bancos!$A:$AAW,MATCH(Indice!$C$27,Bancos!$A$1:$AAW$1,0)+ROW(A3)-1,0),IF(Indice!$D$7="CFC",VLOOKUP(Indice!$D$6,CFC!$A:$AAW,MATCH(Indice!$C$27,Bancos!$A$1:$AAW$1,0)+ROW(A3)-1,0),VLOOKUP(Indice!$D$6,Coop!$A:$AAW,MATCH(Indice!$C$27,Bancos!$A$1:$AAW$1,0)+ROW(A3)-1,0)))</f>
        <v>0.266666666666667</v>
      </c>
    </row>
    <row r="9" spans="1:5" ht="15.95" customHeight="1" x14ac:dyDescent="0.2">
      <c r="B9" s="383" t="s">
        <v>152</v>
      </c>
      <c r="C9" s="384"/>
      <c r="D9" s="278">
        <f>+IF(Indice!$D$7="Bancos",VLOOKUP(Indice!$D$6,Bancos!$A:$AAW,MATCH(Indice!$C$27,Bancos!$A$1:$AAW$1,0)+ROW(A4)-1,0),IF(Indice!$D$7="CFC",VLOOKUP(Indice!$D$6,CFC!$A:$AAW,MATCH(Indice!$C$27,Bancos!$A$1:$AAW$1,0)+ROW(A4)-1,0),VLOOKUP(Indice!$D$6,Coop!$A:$AAW,MATCH(Indice!$C$27,Bancos!$A$1:$AAW$1,0)+ROW(A4)-1,0)))</f>
        <v>0</v>
      </c>
    </row>
    <row r="10" spans="1:5" ht="15.95" customHeight="1" x14ac:dyDescent="0.2">
      <c r="B10" s="383" t="s">
        <v>153</v>
      </c>
      <c r="C10" s="384"/>
      <c r="D10" s="278">
        <f>+IF(Indice!$D$7="Bancos",VLOOKUP(Indice!$D$6,Bancos!$A:$AAW,MATCH(Indice!$C$27,Bancos!$A$1:$AAW$1,0)+ROW(A5)-1,0),IF(Indice!$D$7="CFC",VLOOKUP(Indice!$D$6,CFC!$A:$AAW,MATCH(Indice!$C$27,Bancos!$A$1:$AAW$1,0)+ROW(A5)-1,0),VLOOKUP(Indice!$D$6,Coop!$A:$AAW,MATCH(Indice!$C$27,Bancos!$A$1:$AAW$1,0)+ROW(A5)-1,0)))</f>
        <v>6.6666666666666693E-2</v>
      </c>
    </row>
    <row r="11" spans="1:5" ht="15.95" customHeight="1" thickBot="1" x14ac:dyDescent="0.25">
      <c r="B11" s="385" t="s">
        <v>154</v>
      </c>
      <c r="C11" s="386"/>
      <c r="D11" s="279">
        <f>+IF(Indice!$D$7="Bancos",VLOOKUP(Indice!$D$6,Bancos!$A:$AAW,MATCH(Indice!$C$27,Bancos!$A$1:$AAW$1,0)+ROW(A6)-1,0),IF(Indice!$D$7="CFC",VLOOKUP(Indice!$D$6,CFC!$A:$AAW,MATCH(Indice!$C$27,Bancos!$A$1:$AAW$1,0)+ROW(A6)-1,0),VLOOKUP(Indice!$D$6,Coop!$A:$AAW,MATCH(Indice!$C$27,Bancos!$A$1:$AAW$1,0)+ROW(A6)-1,0)))</f>
        <v>0.16666666666666699</v>
      </c>
    </row>
    <row r="12" spans="1:5" ht="15.95" customHeight="1" thickBot="1" x14ac:dyDescent="0.25">
      <c r="D12" s="162"/>
    </row>
    <row r="13" spans="1:5" ht="15.95" customHeight="1" x14ac:dyDescent="0.2">
      <c r="B13" s="388" t="s">
        <v>147</v>
      </c>
      <c r="C13" s="389"/>
      <c r="D13" s="390"/>
    </row>
    <row r="14" spans="1:5" ht="27" customHeight="1" x14ac:dyDescent="0.2">
      <c r="B14" s="391" t="s">
        <v>84</v>
      </c>
      <c r="C14" s="392"/>
      <c r="D14" s="277" t="s">
        <v>85</v>
      </c>
    </row>
    <row r="15" spans="1:5" ht="15.95" customHeight="1" x14ac:dyDescent="0.2">
      <c r="B15" s="383" t="s">
        <v>149</v>
      </c>
      <c r="C15" s="384"/>
      <c r="D15" s="278">
        <f>+IF(Indice!$D$7="Bancos",VLOOKUP(Indice!$D$6,Bancos!$A:$AAW,MATCH(Indice!$C$27,Bancos!$A$1:$AAW$1,0)+ROW(A6),0),IF(Indice!$D$7="CFC",VLOOKUP(Indice!$D$6,CFC!$A:$AAW,MATCH(Indice!$C$27,Bancos!$A$1:$AAW$1,0)+ROW(A6),0),VLOOKUP(Indice!$D$6,Coop!$A:$AAW,MATCH(Indice!$C$27,Bancos!$A$1:$AAW$1,0)+ROW(A6),0)))</f>
        <v>0.266666666666667</v>
      </c>
    </row>
    <row r="16" spans="1:5" ht="15.95" customHeight="1" x14ac:dyDescent="0.2">
      <c r="B16" s="383" t="s">
        <v>150</v>
      </c>
      <c r="C16" s="384"/>
      <c r="D16" s="278">
        <f>+IF(Indice!$D$7="Bancos",VLOOKUP(Indice!$D$6,Bancos!$A:$AAW,MATCH(Indice!$C$27,Bancos!$A$1:$AAW$1,0)+ROW(A7),0),IF(Indice!$D$7="CFC",VLOOKUP(Indice!$D$6,CFC!$A:$AAW,MATCH(Indice!$C$27,Bancos!$A$1:$AAW$1,0)+ROW(A7),0),VLOOKUP(Indice!$D$6,Coop!$A:$AAW,MATCH(Indice!$C$27,Bancos!$A$1:$AAW$1,0)+ROW(A7),0)))</f>
        <v>0.233333333333333</v>
      </c>
    </row>
    <row r="17" spans="2:4" ht="15.95" customHeight="1" x14ac:dyDescent="0.2">
      <c r="B17" s="383" t="s">
        <v>151</v>
      </c>
      <c r="C17" s="384"/>
      <c r="D17" s="278">
        <f>+IF(Indice!$D$7="Bancos",VLOOKUP(Indice!$D$6,Bancos!$A:$AAW,MATCH(Indice!$C$27,Bancos!$A$1:$AAW$1,0)+ROW(A8),0),IF(Indice!$D$7="CFC",VLOOKUP(Indice!$D$6,CFC!$A:$AAW,MATCH(Indice!$C$27,Bancos!$A$1:$AAW$1,0)+ROW(A8),0),VLOOKUP(Indice!$D$6,Coop!$A:$AAW,MATCH(Indice!$C$27,Bancos!$A$1:$AAW$1,0)+ROW(A8),0)))</f>
        <v>0.266666666666667</v>
      </c>
    </row>
    <row r="18" spans="2:4" ht="15.95" customHeight="1" x14ac:dyDescent="0.2">
      <c r="B18" s="383" t="s">
        <v>152</v>
      </c>
      <c r="C18" s="384"/>
      <c r="D18" s="278">
        <f>+IF(Indice!$D$7="Bancos",VLOOKUP(Indice!$D$6,Bancos!$A:$AAW,MATCH(Indice!$C$27,Bancos!$A$1:$AAW$1,0)+ROW(A9),0),IF(Indice!$D$7="CFC",VLOOKUP(Indice!$D$6,CFC!$A:$AAW,MATCH(Indice!$C$27,Bancos!$A$1:$AAW$1,0)+ROW(A9),0),VLOOKUP(Indice!$D$6,Coop!$A:$AAW,MATCH(Indice!$C$27,Bancos!$A$1:$AAW$1,0)+ROW(A9),0)))</f>
        <v>0</v>
      </c>
    </row>
    <row r="19" spans="2:4" ht="15.95" customHeight="1" x14ac:dyDescent="0.2">
      <c r="B19" s="383" t="s">
        <v>153</v>
      </c>
      <c r="C19" s="384"/>
      <c r="D19" s="278">
        <f>+IF(Indice!$D$7="Bancos",VLOOKUP(Indice!$D$6,Bancos!$A:$AAW,MATCH(Indice!$C$27,Bancos!$A$1:$AAW$1,0)+ROW(A10),0),IF(Indice!$D$7="CFC",VLOOKUP(Indice!$D$6,CFC!$A:$AAW,MATCH(Indice!$C$27,Bancos!$A$1:$AAW$1,0)+ROW(A10),0),VLOOKUP(Indice!$D$6,Coop!$A:$AAW,MATCH(Indice!$C$27,Bancos!$A$1:$AAW$1,0)+ROW(A10),0)))</f>
        <v>6.6666666666666693E-2</v>
      </c>
    </row>
    <row r="20" spans="2:4" ht="15.95" customHeight="1" thickBot="1" x14ac:dyDescent="0.25">
      <c r="B20" s="385" t="s">
        <v>154</v>
      </c>
      <c r="C20" s="386"/>
      <c r="D20" s="279">
        <f>+IF(Indice!$D$7="Bancos",VLOOKUP(Indice!$D$6,Bancos!$A:$AAW,MATCH(Indice!$C$27,Bancos!$A$1:$AAW$1,0)+ROW(A11),0),IF(Indice!$D$7="CFC",VLOOKUP(Indice!$D$6,CFC!$A:$AAW,MATCH(Indice!$C$27,Bancos!$A$1:$AAW$1,0)+ROW(A11),0),VLOOKUP(Indice!$D$6,Coop!$A:$AAW,MATCH(Indice!$C$27,Bancos!$A$1:$AAW$1,0)+ROW(A11),0)))</f>
        <v>0.16666666666666699</v>
      </c>
    </row>
    <row r="21" spans="2:4" ht="15.95" customHeight="1" x14ac:dyDescent="0.25">
      <c r="D21" s="163"/>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D20"/>
  <sheetViews>
    <sheetView showGridLines="0" topLeftCell="A15" workbookViewId="0">
      <selection activeCell="B14" sqref="B14"/>
    </sheetView>
  </sheetViews>
  <sheetFormatPr baseColWidth="10" defaultRowHeight="12.75" x14ac:dyDescent="0.2"/>
  <cols>
    <col min="1" max="1" width="7.28515625" style="113" customWidth="1"/>
    <col min="2" max="2" width="29.5703125" style="113" customWidth="1"/>
    <col min="3" max="3" width="34.5703125" style="113" customWidth="1"/>
    <col min="4" max="4" width="14.7109375" style="113" customWidth="1"/>
    <col min="5" max="16384" width="11.42578125" style="113"/>
  </cols>
  <sheetData>
    <row r="2" spans="1:4" ht="42" customHeight="1" x14ac:dyDescent="0.2">
      <c r="B2" s="380" t="s">
        <v>422</v>
      </c>
      <c r="C2" s="380"/>
      <c r="D2" s="380"/>
    </row>
    <row r="3" spans="1:4" ht="12.75" customHeight="1" thickBot="1" x14ac:dyDescent="0.25">
      <c r="A3" s="144"/>
      <c r="B3" s="144"/>
    </row>
    <row r="4" spans="1:4" ht="30" customHeight="1" x14ac:dyDescent="0.2">
      <c r="B4" s="393" t="s">
        <v>84</v>
      </c>
      <c r="C4" s="394"/>
      <c r="D4" s="164" t="s">
        <v>85</v>
      </c>
    </row>
    <row r="5" spans="1:4" ht="15" x14ac:dyDescent="0.25">
      <c r="B5" s="165" t="s">
        <v>155</v>
      </c>
      <c r="C5" s="166"/>
      <c r="D5" s="167">
        <f>+IF(Indice!$D$7="Bancos",VLOOKUP(Indice!$D$6,Bancos!$A:$AAW,MATCH(Indice!$C$28,Bancos!$A$1:$AAW$1,0)+ROW(A1)-1,0),IF(Indice!$D$7="CFC",VLOOKUP(Indice!$D$6,CFC!$A:$AAW,MATCH(Indice!$C$28,Bancos!$A$1:$AAW$1,0)+ROW(A1)-1,0),VLOOKUP(Indice!$D$6,Coop!$A:$AAW,MATCH(Indice!$C$28,Bancos!$A$1:$AAW$1,0)+ROW(A1)-1,0)))</f>
        <v>0.1</v>
      </c>
    </row>
    <row r="6" spans="1:4" ht="15" x14ac:dyDescent="0.25">
      <c r="B6" s="150" t="s">
        <v>156</v>
      </c>
      <c r="C6" s="168"/>
      <c r="D6" s="167">
        <f>+IF(Indice!$D$7="Bancos",VLOOKUP(Indice!$D$6,Bancos!$A:$AAW,MATCH(Indice!$C$28,Bancos!$A$1:$AAW$1,0)+ROW(A2)-1,0),IF(Indice!$D$7="CFC",VLOOKUP(Indice!$D$6,CFC!$A:$AAW,MATCH(Indice!$C$28,Bancos!$A$1:$AAW$1,0)+ROW(A2)-1,0),VLOOKUP(Indice!$D$6,Coop!$A:$AAW,MATCH(Indice!$C$28,Bancos!$A$1:$AAW$1,0)+ROW(A2)-1,0)))</f>
        <v>0</v>
      </c>
    </row>
    <row r="7" spans="1:4" ht="15" x14ac:dyDescent="0.25">
      <c r="B7" s="150" t="s">
        <v>157</v>
      </c>
      <c r="C7" s="168"/>
      <c r="D7" s="167">
        <f>+IF(Indice!$D$7="Bancos",VLOOKUP(Indice!$D$6,Bancos!$A:$AAW,MATCH(Indice!$C$28,Bancos!$A$1:$AAW$1,0)+ROW(A3)-1,0),IF(Indice!$D$7="CFC",VLOOKUP(Indice!$D$6,CFC!$A:$AAW,MATCH(Indice!$C$28,Bancos!$A$1:$AAW$1,0)+ROW(A3)-1,0),VLOOKUP(Indice!$D$6,Coop!$A:$AAW,MATCH(Indice!$C$28,Bancos!$A$1:$AAW$1,0)+ROW(A3)-1,0)))</f>
        <v>0</v>
      </c>
    </row>
    <row r="8" spans="1:4" ht="15" x14ac:dyDescent="0.25">
      <c r="B8" s="150" t="s">
        <v>158</v>
      </c>
      <c r="C8" s="168"/>
      <c r="D8" s="167">
        <f>+IF(Indice!$D$7="Bancos",VLOOKUP(Indice!$D$6,Bancos!$A:$AAW,MATCH(Indice!$C$28,Bancos!$A$1:$AAW$1,0)+ROW(A4)-1,0),IF(Indice!$D$7="CFC",VLOOKUP(Indice!$D$6,CFC!$A:$AAW,MATCH(Indice!$C$28,Bancos!$A$1:$AAW$1,0)+ROW(A4)-1,0),VLOOKUP(Indice!$D$6,Coop!$A:$AAW,MATCH(Indice!$C$28,Bancos!$A$1:$AAW$1,0)+ROW(A4)-1,0)))</f>
        <v>0.16666666666666699</v>
      </c>
    </row>
    <row r="9" spans="1:4" ht="15" x14ac:dyDescent="0.25">
      <c r="B9" s="150" t="s">
        <v>159</v>
      </c>
      <c r="C9" s="168"/>
      <c r="D9" s="167">
        <f>+IF(Indice!$D$7="Bancos",VLOOKUP(Indice!$D$6,Bancos!$A:$AAW,MATCH(Indice!$C$28,Bancos!$A$1:$AAW$1,0)+ROW(A5)-1,0),IF(Indice!$D$7="CFC",VLOOKUP(Indice!$D$6,CFC!$A:$AAW,MATCH(Indice!$C$28,Bancos!$A$1:$AAW$1,0)+ROW(A5)-1,0),VLOOKUP(Indice!$D$6,Coop!$A:$AAW,MATCH(Indice!$C$28,Bancos!$A$1:$AAW$1,0)+ROW(A5)-1,0)))</f>
        <v>0</v>
      </c>
    </row>
    <row r="10" spans="1:4" ht="15" x14ac:dyDescent="0.25">
      <c r="B10" s="150" t="s">
        <v>160</v>
      </c>
      <c r="C10" s="168"/>
      <c r="D10" s="167">
        <f>+IF(Indice!$D$7="Bancos",VLOOKUP(Indice!$D$6,Bancos!$A:$AAW,MATCH(Indice!$C$28,Bancos!$A$1:$AAW$1,0)+ROW(A6)-1,0),IF(Indice!$D$7="CFC",VLOOKUP(Indice!$D$6,CFC!$A:$AAW,MATCH(Indice!$C$28,Bancos!$A$1:$AAW$1,0)+ROW(A6)-1,0),VLOOKUP(Indice!$D$6,Coop!$A:$AAW,MATCH(Indice!$C$28,Bancos!$A$1:$AAW$1,0)+ROW(A6)-1,0)))</f>
        <v>0.133333333333333</v>
      </c>
    </row>
    <row r="11" spans="1:4" ht="15" x14ac:dyDescent="0.25">
      <c r="B11" s="150" t="s">
        <v>161</v>
      </c>
      <c r="C11" s="168"/>
      <c r="D11" s="167">
        <f>+IF(Indice!$D$7="Bancos",VLOOKUP(Indice!$D$6,Bancos!$A:$AAW,MATCH(Indice!$C$28,Bancos!$A$1:$AAW$1,0)+ROW(A7)-1,0),IF(Indice!$D$7="CFC",VLOOKUP(Indice!$D$6,CFC!$A:$AAW,MATCH(Indice!$C$28,Bancos!$A$1:$AAW$1,0)+ROW(A7)-1,0),VLOOKUP(Indice!$D$6,Coop!$A:$AAW,MATCH(Indice!$C$28,Bancos!$A$1:$AAW$1,0)+ROW(A7)-1,0)))</f>
        <v>0.133333333333333</v>
      </c>
    </row>
    <row r="12" spans="1:4" ht="15" x14ac:dyDescent="0.25">
      <c r="B12" s="150" t="s">
        <v>162</v>
      </c>
      <c r="C12" s="168"/>
      <c r="D12" s="167">
        <f>+IF(Indice!$D$7="Bancos",VLOOKUP(Indice!$D$6,Bancos!$A:$AAW,MATCH(Indice!$C$28,Bancos!$A$1:$AAW$1,0)+ROW(A8)-1,0),IF(Indice!$D$7="CFC",VLOOKUP(Indice!$D$6,CFC!$A:$AAW,MATCH(Indice!$C$28,Bancos!$A$1:$AAW$1,0)+ROW(A8)-1,0),VLOOKUP(Indice!$D$6,Coop!$A:$AAW,MATCH(Indice!$C$28,Bancos!$A$1:$AAW$1,0)+ROW(A8)-1,0)))</f>
        <v>0.16666666666666699</v>
      </c>
    </row>
    <row r="13" spans="1:4" ht="15" x14ac:dyDescent="0.25">
      <c r="B13" s="150" t="s">
        <v>163</v>
      </c>
      <c r="C13" s="168"/>
      <c r="D13" s="167">
        <f>+IF(Indice!$D$7="Bancos",VLOOKUP(Indice!$D$6,Bancos!$A:$AAW,MATCH(Indice!$C$28,Bancos!$A$1:$AAW$1,0)+ROW(A9)-1,0),IF(Indice!$D$7="CFC",VLOOKUP(Indice!$D$6,CFC!$A:$AAW,MATCH(Indice!$C$28,Bancos!$A$1:$AAW$1,0)+ROW(A9)-1,0),VLOOKUP(Indice!$D$6,Coop!$A:$AAW,MATCH(Indice!$C$28,Bancos!$A$1:$AAW$1,0)+ROW(A9)-1,0)))</f>
        <v>3.3333333333333298E-2</v>
      </c>
    </row>
    <row r="14" spans="1:4" ht="15" x14ac:dyDescent="0.25">
      <c r="B14" s="150" t="s">
        <v>164</v>
      </c>
      <c r="C14" s="168"/>
      <c r="D14" s="167">
        <f>+IF(Indice!$D$7="Bancos",VLOOKUP(Indice!$D$6,Bancos!$A:$AAW,MATCH(Indice!$C$28,Bancos!$A$1:$AAW$1,0)+ROW(A10)-1,0),IF(Indice!$D$7="CFC",VLOOKUP(Indice!$D$6,CFC!$A:$AAW,MATCH(Indice!$C$28,Bancos!$A$1:$AAW$1,0)+ROW(A10)-1,0),VLOOKUP(Indice!$D$6,Coop!$A:$AAW,MATCH(Indice!$C$28,Bancos!$A$1:$AAW$1,0)+ROW(A10)-1,0)))</f>
        <v>6.6666666666666693E-2</v>
      </c>
    </row>
    <row r="15" spans="1:4" ht="15" x14ac:dyDescent="0.25">
      <c r="B15" s="150" t="s">
        <v>165</v>
      </c>
      <c r="C15" s="168"/>
      <c r="D15" s="167">
        <f>+IF(Indice!$D$7="Bancos",VLOOKUP(Indice!$D$6,Bancos!$A:$AAW,MATCH(Indice!$C$28,Bancos!$A$1:$AAW$1,0)+ROW(A11)-1,0),IF(Indice!$D$7="CFC",VLOOKUP(Indice!$D$6,CFC!$A:$AAW,MATCH(Indice!$C$28,Bancos!$A$1:$AAW$1,0)+ROW(A11)-1,0),VLOOKUP(Indice!$D$6,Coop!$A:$AAW,MATCH(Indice!$C$28,Bancos!$A$1:$AAW$1,0)+ROW(A11)-1,0)))</f>
        <v>3.3333333333333298E-2</v>
      </c>
    </row>
    <row r="16" spans="1:4" ht="15" x14ac:dyDescent="0.25">
      <c r="B16" s="150" t="s">
        <v>166</v>
      </c>
      <c r="C16" s="168"/>
      <c r="D16" s="167">
        <f>+IF(Indice!$D$7="Bancos",VLOOKUP(Indice!$D$6,Bancos!$A:$AAW,MATCH(Indice!$C$28,Bancos!$A$1:$AAW$1,0)+ROW(A12)-1,0),IF(Indice!$D$7="CFC",VLOOKUP(Indice!$D$6,CFC!$A:$AAW,MATCH(Indice!$C$28,Bancos!$A$1:$AAW$1,0)+ROW(A12)-1,0),VLOOKUP(Indice!$D$6,Coop!$A:$AAW,MATCH(Indice!$C$28,Bancos!$A$1:$AAW$1,0)+ROW(A12)-1,0)))</f>
        <v>0</v>
      </c>
    </row>
    <row r="17" spans="2:4" ht="15" x14ac:dyDescent="0.25">
      <c r="B17" s="150" t="s">
        <v>167</v>
      </c>
      <c r="C17" s="168"/>
      <c r="D17" s="167">
        <f>+IF(Indice!$D$7="Bancos",VLOOKUP(Indice!$D$6,Bancos!$A:$AAW,MATCH(Indice!$C$28,Bancos!$A$1:$AAW$1,0)+ROW(A13)-1,0),IF(Indice!$D$7="CFC",VLOOKUP(Indice!$D$6,CFC!$A:$AAW,MATCH(Indice!$C$28,Bancos!$A$1:$AAW$1,0)+ROW(A13)-1,0),VLOOKUP(Indice!$D$6,Coop!$A:$AAW,MATCH(Indice!$C$28,Bancos!$A$1:$AAW$1,0)+ROW(A13)-1,0)))</f>
        <v>0</v>
      </c>
    </row>
    <row r="18" spans="2:4" ht="15" x14ac:dyDescent="0.25">
      <c r="B18" s="150" t="s">
        <v>168</v>
      </c>
      <c r="C18" s="168"/>
      <c r="D18" s="167">
        <f>+IF(Indice!$D$7="Bancos",VLOOKUP(Indice!$D$6,Bancos!$A:$AAW,MATCH(Indice!$C$28,Bancos!$A$1:$AAW$1,0)+ROW(A14)-1,0),IF(Indice!$D$7="CFC",VLOOKUP(Indice!$D$6,CFC!$A:$AAW,MATCH(Indice!$C$28,Bancos!$A$1:$AAW$1,0)+ROW(A14)-1,0),VLOOKUP(Indice!$D$6,Coop!$A:$AAW,MATCH(Indice!$C$28,Bancos!$A$1:$AAW$1,0)+ROW(A14)-1,0)))</f>
        <v>0</v>
      </c>
    </row>
    <row r="19" spans="2:4" ht="15" x14ac:dyDescent="0.25">
      <c r="B19" s="169" t="s">
        <v>146</v>
      </c>
      <c r="C19" s="168"/>
      <c r="D19" s="167">
        <f>+IF(Indice!$D$7="Bancos",VLOOKUP(Indice!$D$6,Bancos!$A:$AAW,MATCH(Indice!$C$28,Bancos!$A$1:$AAW$1,0)+ROW(A15)-1,0),IF(Indice!$D$7="CFC",VLOOKUP(Indice!$D$6,CFC!$A:$AAW,MATCH(Indice!$C$28,Bancos!$A$1:$AAW$1,0)+ROW(A15)-1,0),VLOOKUP(Indice!$D$6,Coop!$A:$AAW,MATCH(Indice!$C$28,Bancos!$A$1:$AAW$1,0)+ROW(A15)-1,0)))</f>
        <v>0.16666666666666699</v>
      </c>
    </row>
    <row r="20" spans="2:4" ht="13.5" thickBot="1" x14ac:dyDescent="0.25">
      <c r="B20" s="153"/>
      <c r="C20" s="154"/>
      <c r="D20" s="155"/>
    </row>
  </sheetData>
  <mergeCells count="2">
    <mergeCell ref="B2:D2"/>
    <mergeCell ref="B4:C4"/>
  </mergeCell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activeCell="A5" sqref="A5"/>
    </sheetView>
  </sheetViews>
  <sheetFormatPr baseColWidth="10" defaultRowHeight="12.75" x14ac:dyDescent="0.2"/>
  <cols>
    <col min="1" max="1" width="3.140625" style="113" bestFit="1" customWidth="1"/>
    <col min="2" max="2" width="21.7109375" style="113" customWidth="1"/>
    <col min="3" max="3" width="12.140625" style="113" customWidth="1"/>
    <col min="4" max="4" width="15.140625" style="113" bestFit="1" customWidth="1"/>
    <col min="5" max="16384" width="11.42578125" style="113"/>
  </cols>
  <sheetData>
    <row r="1" spans="1:9" ht="12.75" customHeight="1" x14ac:dyDescent="0.2">
      <c r="A1" s="395" t="s">
        <v>424</v>
      </c>
      <c r="B1" s="395"/>
      <c r="C1" s="395"/>
      <c r="D1" s="395"/>
      <c r="E1" s="395"/>
      <c r="F1" s="395"/>
      <c r="G1" s="395"/>
      <c r="H1" s="395"/>
    </row>
    <row r="2" spans="1:9" x14ac:dyDescent="0.2">
      <c r="A2" s="395"/>
      <c r="B2" s="395"/>
      <c r="C2" s="395"/>
      <c r="D2" s="395"/>
      <c r="E2" s="395"/>
      <c r="F2" s="395"/>
      <c r="G2" s="395"/>
      <c r="H2" s="395"/>
      <c r="I2" s="116"/>
    </row>
    <row r="3" spans="1:9" ht="12.75" customHeight="1" x14ac:dyDescent="0.2">
      <c r="A3" s="395"/>
      <c r="B3" s="395"/>
      <c r="C3" s="395"/>
      <c r="D3" s="395"/>
      <c r="E3" s="395"/>
      <c r="F3" s="395"/>
      <c r="G3" s="395"/>
      <c r="H3" s="395"/>
      <c r="I3" s="116"/>
    </row>
    <row r="4" spans="1:9" x14ac:dyDescent="0.2">
      <c r="A4" s="395"/>
      <c r="B4" s="395"/>
      <c r="C4" s="395"/>
      <c r="D4" s="395"/>
      <c r="E4" s="395"/>
      <c r="F4" s="395"/>
      <c r="G4" s="395"/>
      <c r="H4" s="395"/>
      <c r="I4" s="116"/>
    </row>
    <row r="5" spans="1:9" x14ac:dyDescent="0.2">
      <c r="B5" s="170"/>
      <c r="C5" s="170"/>
      <c r="D5" s="171"/>
      <c r="E5" s="172"/>
      <c r="F5" s="116"/>
      <c r="G5" s="116"/>
      <c r="H5" s="116"/>
      <c r="I5" s="116"/>
    </row>
    <row r="6" spans="1:9" ht="25.5" x14ac:dyDescent="0.2">
      <c r="B6" s="396" t="s">
        <v>84</v>
      </c>
      <c r="C6" s="397"/>
      <c r="D6" s="335" t="s">
        <v>85</v>
      </c>
      <c r="E6" s="172"/>
      <c r="F6" s="116"/>
      <c r="G6" s="116"/>
      <c r="H6" s="116"/>
      <c r="I6" s="116"/>
    </row>
    <row r="7" spans="1:9" ht="12.75" customHeight="1" x14ac:dyDescent="0.25">
      <c r="B7" s="398" t="s">
        <v>86</v>
      </c>
      <c r="C7" s="399"/>
      <c r="D7" s="336">
        <f>+IF(Indice!$D$7="Bancos",VLOOKUP(Indice!$D$6,Bancos!$A:$AAW,MATCH(Indice!$C$29,Bancos!$A$1:$AAW$1,0)+ROW(A1)-1,0),IF(Indice!$D$7="CFC",VLOOKUP(Indice!$D$6,CFC!$A:$AAW,MATCH(Indice!$C$29,Bancos!$A$1:$AAW$1,0)+ROW(A1)-1,0),VLOOKUP(Indice!$D$6,Coop!$A:$AAW,MATCH(Indice!$C$29,Bancos!$A$1:$AAW$1,0)+ROW(A1)-1,0)))</f>
        <v>1</v>
      </c>
    </row>
    <row r="8" spans="1:9" ht="15" x14ac:dyDescent="0.25">
      <c r="B8" s="366" t="s">
        <v>87</v>
      </c>
      <c r="C8" s="367"/>
      <c r="D8" s="337">
        <f>+IF(Indice!$D$7="Bancos",VLOOKUP(Indice!$D$6,Bancos!$A:$AAW,MATCH(Indice!$C$29,Bancos!$A$1:$AAW$1,0)+ROW(A2)-1,0),IF(Indice!$D$7="CFC",VLOOKUP(Indice!$D$6,CFC!$A:$AAW,MATCH(Indice!$C$29,Bancos!$A$1:$AAW$1,0)+ROW(A2)-1,0),VLOOKUP(Indice!$D$6,Coop!$A:$AAW,MATCH(Indice!$C$29,Bancos!$A$1:$AAW$1,0)+ROW(A2)-1,0)))</f>
        <v>0</v>
      </c>
    </row>
    <row r="18" spans="2:9" x14ac:dyDescent="0.2">
      <c r="B18" s="116"/>
      <c r="C18" s="116"/>
      <c r="D18" s="116"/>
      <c r="E18" s="116"/>
      <c r="F18" s="116"/>
      <c r="G18" s="116"/>
      <c r="H18" s="116"/>
      <c r="I18" s="116"/>
    </row>
    <row r="19" spans="2:9" x14ac:dyDescent="0.2">
      <c r="B19" s="116"/>
      <c r="C19" s="116"/>
      <c r="D19" s="116"/>
      <c r="E19" s="116"/>
      <c r="F19" s="116"/>
      <c r="G19" s="116"/>
      <c r="H19" s="116"/>
      <c r="I19" s="116"/>
    </row>
    <row r="20" spans="2:9" x14ac:dyDescent="0.2">
      <c r="B20" s="116"/>
      <c r="C20" s="116"/>
      <c r="D20" s="116"/>
      <c r="E20" s="116"/>
      <c r="F20" s="116"/>
      <c r="G20" s="116"/>
      <c r="H20" s="116"/>
      <c r="I20" s="116"/>
    </row>
    <row r="21" spans="2:9" x14ac:dyDescent="0.2">
      <c r="B21" s="116"/>
      <c r="C21" s="116"/>
      <c r="D21" s="116"/>
      <c r="E21" s="116"/>
      <c r="F21" s="116"/>
      <c r="G21" s="116"/>
      <c r="H21" s="116"/>
      <c r="I21" s="116"/>
    </row>
    <row r="22" spans="2:9" x14ac:dyDescent="0.2">
      <c r="B22" s="116"/>
      <c r="C22" s="116"/>
      <c r="D22" s="116"/>
      <c r="E22" s="116"/>
      <c r="F22" s="116"/>
      <c r="G22" s="116"/>
      <c r="H22" s="116"/>
      <c r="I22" s="116"/>
    </row>
    <row r="23" spans="2:9" x14ac:dyDescent="0.2">
      <c r="B23" s="116"/>
      <c r="C23" s="116"/>
      <c r="D23" s="116"/>
      <c r="E23" s="116"/>
      <c r="F23" s="116"/>
      <c r="G23" s="116"/>
      <c r="H23" s="116"/>
      <c r="I23" s="116"/>
    </row>
    <row r="24" spans="2:9" x14ac:dyDescent="0.2">
      <c r="B24" s="116"/>
      <c r="C24" s="116"/>
      <c r="D24" s="116"/>
      <c r="E24" s="116"/>
      <c r="F24" s="116"/>
      <c r="G24" s="116"/>
      <c r="H24" s="116"/>
      <c r="I24" s="116"/>
    </row>
    <row r="25" spans="2:9" x14ac:dyDescent="0.2">
      <c r="B25" s="116"/>
      <c r="C25" s="116"/>
      <c r="D25" s="116"/>
      <c r="E25" s="116"/>
      <c r="F25" s="116"/>
      <c r="G25" s="116"/>
      <c r="H25" s="116"/>
      <c r="I25" s="116"/>
    </row>
    <row r="26" spans="2:9" x14ac:dyDescent="0.2">
      <c r="B26" s="116"/>
      <c r="C26" s="116"/>
      <c r="D26" s="116"/>
      <c r="E26" s="116"/>
      <c r="F26" s="116"/>
      <c r="G26" s="116"/>
      <c r="H26" s="116"/>
      <c r="I26" s="116"/>
    </row>
    <row r="27" spans="2:9" x14ac:dyDescent="0.2">
      <c r="B27" s="116"/>
      <c r="C27" s="116"/>
      <c r="D27" s="116"/>
      <c r="E27" s="116"/>
      <c r="F27" s="116"/>
      <c r="G27" s="116"/>
      <c r="H27" s="116"/>
      <c r="I27" s="116"/>
    </row>
    <row r="28" spans="2:9" x14ac:dyDescent="0.2">
      <c r="B28" s="116"/>
      <c r="C28" s="116"/>
      <c r="D28" s="116"/>
      <c r="E28" s="116"/>
      <c r="F28" s="116"/>
      <c r="G28" s="116"/>
      <c r="H28" s="116"/>
      <c r="I28" s="116"/>
    </row>
  </sheetData>
  <mergeCells count="4">
    <mergeCell ref="A1:H4"/>
    <mergeCell ref="B6:C6"/>
    <mergeCell ref="B7:C7"/>
    <mergeCell ref="B8:C8"/>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RowHeight="12.75" x14ac:dyDescent="0.2"/>
  <cols>
    <col min="1" max="16384" width="11.42578125" style="113"/>
  </cols>
  <sheetData>
    <row r="1" spans="1:10" x14ac:dyDescent="0.2">
      <c r="A1" s="400" t="s">
        <v>169</v>
      </c>
      <c r="B1" s="395" t="s">
        <v>169</v>
      </c>
      <c r="C1" s="395" t="s">
        <v>169</v>
      </c>
      <c r="D1" s="395" t="s">
        <v>169</v>
      </c>
      <c r="E1" s="395"/>
      <c r="F1" s="395"/>
      <c r="G1" s="395"/>
      <c r="H1" s="395"/>
      <c r="I1" s="116"/>
    </row>
    <row r="2" spans="1:10" x14ac:dyDescent="0.2">
      <c r="B2" s="170"/>
      <c r="C2" s="170"/>
      <c r="D2" s="171"/>
      <c r="E2" s="172"/>
      <c r="F2" s="116"/>
      <c r="G2" s="116"/>
      <c r="H2" s="116"/>
      <c r="I2" s="116"/>
    </row>
    <row r="3" spans="1:10" ht="15" x14ac:dyDescent="0.25">
      <c r="A3" s="338" t="s">
        <v>170</v>
      </c>
      <c r="B3" s="339"/>
      <c r="C3" s="339"/>
      <c r="D3" s="339"/>
      <c r="E3" s="339"/>
      <c r="F3" s="339"/>
      <c r="G3" s="339"/>
      <c r="H3" s="339"/>
      <c r="I3" s="339"/>
      <c r="J3" s="340">
        <f>+IF(Indice!$D$7="Bancos",VLOOKUP(Indice!$D$6,Bancos!$A:$AAW,MATCH(Indice!$C$30,Bancos!$A$1:$AAW$1,0)+ROW(A1)-1,0),IF(Indice!$D$7="CFC",VLOOKUP(Indice!$D$6,CFC!$A:$AAW,MATCH(Indice!$C$30,Bancos!$A$1:$AAW$1,0)+ROW(A1)-1,0),VLOOKUP(Indice!$D$6,Coop!$A:$AAW,MATCH(Indice!$C$30,Bancos!$A$1:$AAW$1,0)+ROW(A1)-1,0)))</f>
        <v>0</v>
      </c>
    </row>
    <row r="4" spans="1:10" ht="15" x14ac:dyDescent="0.25">
      <c r="A4" s="341" t="s">
        <v>171</v>
      </c>
      <c r="B4" s="116"/>
      <c r="C4" s="116"/>
      <c r="D4" s="116"/>
      <c r="E4" s="116"/>
      <c r="F4" s="116"/>
      <c r="G4" s="116"/>
      <c r="H4" s="116"/>
      <c r="I4" s="116"/>
      <c r="J4" s="336">
        <f>+IF(Indice!$D$7="Bancos",VLOOKUP(Indice!$D$6,Bancos!$A:$AAW,MATCH(Indice!$C$30,Bancos!$A$1:$AAW$1,0)+ROW(A2)-1,0),IF(Indice!$D$7="CFC",VLOOKUP(Indice!$D$6,CFC!$A:$AAW,MATCH(Indice!$C$30,Bancos!$A$1:$AAW$1,0)+ROW(A2)-1,0),VLOOKUP(Indice!$D$6,Coop!$A:$AAW,MATCH(Indice!$C$30,Bancos!$A$1:$AAW$1,0)+ROW(A2)-1,0)))</f>
        <v>0</v>
      </c>
    </row>
    <row r="5" spans="1:10" ht="15" x14ac:dyDescent="0.25">
      <c r="A5" s="341" t="s">
        <v>172</v>
      </c>
      <c r="B5" s="116"/>
      <c r="C5" s="116"/>
      <c r="D5" s="116"/>
      <c r="E5" s="116"/>
      <c r="F5" s="116"/>
      <c r="G5" s="116"/>
      <c r="H5" s="116"/>
      <c r="I5" s="116"/>
      <c r="J5" s="336">
        <f>+IF(Indice!$D$7="Bancos",VLOOKUP(Indice!$D$6,Bancos!$A:$AAW,MATCH(Indice!$C$30,Bancos!$A$1:$AAW$1,0)+ROW(A3)-1,0),IF(Indice!$D$7="CFC",VLOOKUP(Indice!$D$6,CFC!$A:$AAW,MATCH(Indice!$C$30,Bancos!$A$1:$AAW$1,0)+ROW(A3)-1,0),VLOOKUP(Indice!$D$6,Coop!$A:$AAW,MATCH(Indice!$C$30,Bancos!$A$1:$AAW$1,0)+ROW(A3)-1,0)))</f>
        <v>0</v>
      </c>
    </row>
    <row r="6" spans="1:10" ht="15" x14ac:dyDescent="0.25">
      <c r="A6" s="341" t="s">
        <v>173</v>
      </c>
      <c r="B6" s="116"/>
      <c r="C6" s="116"/>
      <c r="D6" s="116"/>
      <c r="E6" s="116"/>
      <c r="F6" s="116"/>
      <c r="G6" s="116"/>
      <c r="H6" s="116"/>
      <c r="I6" s="116"/>
      <c r="J6" s="336">
        <f>+IF(Indice!$D$7="Bancos",VLOOKUP(Indice!$D$6,Bancos!$A:$AAW,MATCH(Indice!$C$30,Bancos!$A$1:$AAW$1,0)+ROW(A4)-1,0),IF(Indice!$D$7="CFC",VLOOKUP(Indice!$D$6,CFC!$A:$AAW,MATCH(Indice!$C$30,Bancos!$A$1:$AAW$1,0)+ROW(A4)-1,0),VLOOKUP(Indice!$D$6,Coop!$A:$AAW,MATCH(Indice!$C$30,Bancos!$A$1:$AAW$1,0)+ROW(A4)-1,0)))</f>
        <v>0</v>
      </c>
    </row>
    <row r="7" spans="1:10" ht="15" x14ac:dyDescent="0.25">
      <c r="A7" s="341" t="s">
        <v>174</v>
      </c>
      <c r="B7" s="116"/>
      <c r="C7" s="116"/>
      <c r="D7" s="116"/>
      <c r="E7" s="116"/>
      <c r="F7" s="116"/>
      <c r="G7" s="116"/>
      <c r="H7" s="116"/>
      <c r="I7" s="116"/>
      <c r="J7" s="336">
        <f>+IF(Indice!$D$7="Bancos",VLOOKUP(Indice!$D$6,Bancos!$A:$AAW,MATCH(Indice!$C$30,Bancos!$A$1:$AAW$1,0)+ROW(A5)-1,0),IF(Indice!$D$7="CFC",VLOOKUP(Indice!$D$6,CFC!$A:$AAW,MATCH(Indice!$C$30,Bancos!$A$1:$AAW$1,0)+ROW(A5)-1,0),VLOOKUP(Indice!$D$6,Coop!$A:$AAW,MATCH(Indice!$C$30,Bancos!$A$1:$AAW$1,0)+ROW(A5)-1,0)))</f>
        <v>0</v>
      </c>
    </row>
    <row r="8" spans="1:10" ht="15" x14ac:dyDescent="0.25">
      <c r="A8" s="341" t="s">
        <v>175</v>
      </c>
      <c r="B8" s="116"/>
      <c r="C8" s="116"/>
      <c r="D8" s="116"/>
      <c r="E8" s="116"/>
      <c r="F8" s="116"/>
      <c r="G8" s="116"/>
      <c r="H8" s="116"/>
      <c r="I8" s="116"/>
      <c r="J8" s="336">
        <f>+IF(Indice!$D$7="Bancos",VLOOKUP(Indice!$D$6,Bancos!$A:$AAW,MATCH(Indice!$C$30,Bancos!$A$1:$AAW$1,0)+ROW(A6)-1,0),IF(Indice!$D$7="CFC",VLOOKUP(Indice!$D$6,CFC!$A:$AAW,MATCH(Indice!$C$30,Bancos!$A$1:$AAW$1,0)+ROW(A6)-1,0),VLOOKUP(Indice!$D$6,Coop!$A:$AAW,MATCH(Indice!$C$30,Bancos!$A$1:$AAW$1,0)+ROW(A6)-1,0)))</f>
        <v>0</v>
      </c>
    </row>
    <row r="9" spans="1:10" ht="15" x14ac:dyDescent="0.25">
      <c r="A9" s="341" t="s">
        <v>176</v>
      </c>
      <c r="B9" s="116"/>
      <c r="C9" s="116"/>
      <c r="D9" s="116"/>
      <c r="E9" s="116"/>
      <c r="F9" s="116"/>
      <c r="G9" s="116"/>
      <c r="H9" s="116"/>
      <c r="I9" s="116"/>
      <c r="J9" s="336">
        <f>+IF(Indice!$D$7="Bancos",VLOOKUP(Indice!$D$6,Bancos!$A:$AAW,MATCH(Indice!$C$30,Bancos!$A$1:$AAW$1,0)+ROW(A7)-1,0),IF(Indice!$D$7="CFC",VLOOKUP(Indice!$D$6,CFC!$A:$AAW,MATCH(Indice!$C$30,Bancos!$A$1:$AAW$1,0)+ROW(A7)-1,0),VLOOKUP(Indice!$D$6,Coop!$A:$AAW,MATCH(Indice!$C$30,Bancos!$A$1:$AAW$1,0)+ROW(A7)-1,0)))</f>
        <v>0</v>
      </c>
    </row>
    <row r="10" spans="1:10" ht="15" x14ac:dyDescent="0.25">
      <c r="A10" s="342" t="s">
        <v>177</v>
      </c>
      <c r="B10" s="343"/>
      <c r="C10" s="343"/>
      <c r="D10" s="343"/>
      <c r="E10" s="343"/>
      <c r="F10" s="343"/>
      <c r="G10" s="343"/>
      <c r="H10" s="343"/>
      <c r="I10" s="343"/>
      <c r="J10" s="337">
        <f>+IF(Indice!$D$7="Bancos",VLOOKUP(Indice!$D$6,Bancos!$A:$AAW,MATCH(Indice!$C$30,Bancos!$A$1:$AAW$1,0)+ROW(A8)-1,0),IF(Indice!$D$7="CFC",VLOOKUP(Indice!$D$6,CFC!$A:$AAW,MATCH(Indice!$C$30,Bancos!$A$1:$AAW$1,0)+ROW(A8)-1,0),VLOOKUP(Indice!$D$6,Coop!$A:$AAW,MATCH(Indice!$C$30,Bancos!$A$1:$AAW$1,0)+ROW(A8)-1,0)))</f>
        <v>0</v>
      </c>
    </row>
    <row r="11" spans="1:10" x14ac:dyDescent="0.2">
      <c r="B11" s="116"/>
      <c r="C11" s="116"/>
      <c r="D11" s="116"/>
      <c r="E11" s="116"/>
      <c r="F11" s="116"/>
      <c r="G11" s="116"/>
      <c r="H11" s="116"/>
      <c r="I11" s="116"/>
    </row>
  </sheetData>
  <mergeCells count="1">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19"/>
  <sheetViews>
    <sheetView showGridLines="0" workbookViewId="0">
      <selection activeCell="B5" sqref="B5"/>
    </sheetView>
  </sheetViews>
  <sheetFormatPr baseColWidth="10" defaultRowHeight="12.75" x14ac:dyDescent="0.2"/>
  <cols>
    <col min="1" max="1" width="9.28515625" style="113" customWidth="1"/>
    <col min="2" max="2" width="43.5703125" style="113" customWidth="1"/>
    <col min="3" max="3" width="34.42578125" style="113" customWidth="1"/>
    <col min="4" max="4" width="14.85546875" style="113" customWidth="1"/>
    <col min="5" max="16384" width="11.42578125" style="113"/>
  </cols>
  <sheetData>
    <row r="2" spans="1:5" ht="42" customHeight="1" x14ac:dyDescent="0.2">
      <c r="B2" s="380" t="s">
        <v>423</v>
      </c>
      <c r="C2" s="380"/>
      <c r="D2" s="380"/>
    </row>
    <row r="3" spans="1:5" ht="12.75" customHeight="1" thickBot="1" x14ac:dyDescent="0.25">
      <c r="A3" s="160"/>
      <c r="B3" s="116"/>
    </row>
    <row r="4" spans="1:5" ht="30" customHeight="1" x14ac:dyDescent="0.2">
      <c r="B4" s="401" t="s">
        <v>84</v>
      </c>
      <c r="C4" s="402"/>
      <c r="D4" s="164" t="s">
        <v>85</v>
      </c>
    </row>
    <row r="5" spans="1:5" ht="15" x14ac:dyDescent="0.25">
      <c r="B5" s="165" t="s">
        <v>178</v>
      </c>
      <c r="C5" s="166"/>
      <c r="D5" s="280">
        <f>+IF(Indice!$D$7="Bancos",VLOOKUP(Indice!$D$6,Bancos!$A:$AAW,MATCH(Indice!$C$31,Bancos!$A$1:$AAW$1,0)+ROW(A1)-1,0),IF(Indice!$D$7="CFC",VLOOKUP(Indice!$D$6,CFC!$A:$AAW,MATCH(Indice!$C$31,Bancos!$A$1:$AAW$1,0)+ROW(A1)-1,0),VLOOKUP(Indice!$D$6,Coop!$A:$AAW,MATCH(Indice!$C$31,Bancos!$A$1:$AAW$1,0)+ROW(A1)-1,0)))</f>
        <v>0</v>
      </c>
      <c r="E5" s="129"/>
    </row>
    <row r="6" spans="1:5" ht="15" x14ac:dyDescent="0.25">
      <c r="B6" s="150" t="s">
        <v>179</v>
      </c>
      <c r="C6" s="168"/>
      <c r="D6" s="281">
        <f>+IF(Indice!$D$7="Bancos",VLOOKUP(Indice!$D$6,Bancos!$A:$AAW,MATCH(Indice!$C$31,Bancos!$A$1:$AAW$1,0)+ROW(A2)-1,0),IF(Indice!$D$7="CFC",VLOOKUP(Indice!$D$6,CFC!$A:$AAW,MATCH(Indice!$C$31,Bancos!$A$1:$AAW$1,0)+ROW(A2)-1,0),VLOOKUP(Indice!$D$6,Coop!$A:$AAW,MATCH(Indice!$C$31,Bancos!$A$1:$AAW$1,0)+ROW(A2)-1,0)))</f>
        <v>0</v>
      </c>
      <c r="E6" s="129"/>
    </row>
    <row r="7" spans="1:5" ht="15" x14ac:dyDescent="0.25">
      <c r="B7" s="150" t="s">
        <v>180</v>
      </c>
      <c r="C7" s="168"/>
      <c r="D7" s="281">
        <f>+IF(Indice!$D$7="Bancos",VLOOKUP(Indice!$D$6,Bancos!$A:$AAW,MATCH(Indice!$C$31,Bancos!$A$1:$AAW$1,0)+ROW(A3)-1,0),IF(Indice!$D$7="CFC",VLOOKUP(Indice!$D$6,CFC!$A:$AAW,MATCH(Indice!$C$31,Bancos!$A$1:$AAW$1,0)+ROW(A3)-1,0),VLOOKUP(Indice!$D$6,Coop!$A:$AAW,MATCH(Indice!$C$31,Bancos!$A$1:$AAW$1,0)+ROW(A3)-1,0)))</f>
        <v>0</v>
      </c>
      <c r="E7" s="129"/>
    </row>
    <row r="8" spans="1:5" ht="15" x14ac:dyDescent="0.25">
      <c r="B8" s="150" t="s">
        <v>181</v>
      </c>
      <c r="C8" s="168"/>
      <c r="D8" s="281">
        <f>+IF(Indice!$D$7="Bancos",VLOOKUP(Indice!$D$6,Bancos!$A:$AAW,MATCH(Indice!$C$31,Bancos!$A$1:$AAW$1,0)+ROW(A4)-1,0),IF(Indice!$D$7="CFC",VLOOKUP(Indice!$D$6,CFC!$A:$AAW,MATCH(Indice!$C$31,Bancos!$A$1:$AAW$1,0)+ROW(A4)-1,0),VLOOKUP(Indice!$D$6,Coop!$A:$AAW,MATCH(Indice!$C$31,Bancos!$A$1:$AAW$1,0)+ROW(A4)-1,0)))</f>
        <v>6.6666666666666693E-2</v>
      </c>
      <c r="E8" s="129"/>
    </row>
    <row r="9" spans="1:5" ht="15" x14ac:dyDescent="0.25">
      <c r="B9" s="150" t="s">
        <v>182</v>
      </c>
      <c r="C9" s="168"/>
      <c r="D9" s="281">
        <f>+IF(Indice!$D$7="Bancos",VLOOKUP(Indice!$D$6,Bancos!$A:$AAW,MATCH(Indice!$C$31,Bancos!$A$1:$AAW$1,0)+ROW(A5)-1,0),IF(Indice!$D$7="CFC",VLOOKUP(Indice!$D$6,CFC!$A:$AAW,MATCH(Indice!$C$31,Bancos!$A$1:$AAW$1,0)+ROW(A5)-1,0),VLOOKUP(Indice!$D$6,Coop!$A:$AAW,MATCH(Indice!$C$31,Bancos!$A$1:$AAW$1,0)+ROW(A5)-1,0)))</f>
        <v>0</v>
      </c>
      <c r="E9" s="129"/>
    </row>
    <row r="10" spans="1:5" ht="15" x14ac:dyDescent="0.25">
      <c r="B10" s="150" t="s">
        <v>183</v>
      </c>
      <c r="C10" s="168"/>
      <c r="D10" s="281">
        <f>+IF(Indice!$D$7="Bancos",VLOOKUP(Indice!$D$6,Bancos!$A:$AAW,MATCH(Indice!$C$31,Bancos!$A$1:$AAW$1,0)+ROW(A6)-1,0),IF(Indice!$D$7="CFC",VLOOKUP(Indice!$D$6,CFC!$A:$AAW,MATCH(Indice!$C$31,Bancos!$A$1:$AAW$1,0)+ROW(A6)-1,0),VLOOKUP(Indice!$D$6,Coop!$A:$AAW,MATCH(Indice!$C$31,Bancos!$A$1:$AAW$1,0)+ROW(A6)-1,0)))</f>
        <v>0</v>
      </c>
      <c r="E10" s="129"/>
    </row>
    <row r="11" spans="1:5" ht="15" x14ac:dyDescent="0.25">
      <c r="B11" s="150" t="s">
        <v>184</v>
      </c>
      <c r="C11" s="168"/>
      <c r="D11" s="281">
        <f>+IF(Indice!$D$7="Bancos",VLOOKUP(Indice!$D$6,Bancos!$A:$AAW,MATCH(Indice!$C$31,Bancos!$A$1:$AAW$1,0)+ROW(A7)-1,0),IF(Indice!$D$7="CFC",VLOOKUP(Indice!$D$6,CFC!$A:$AAW,MATCH(Indice!$C$31,Bancos!$A$1:$AAW$1,0)+ROW(A7)-1,0),VLOOKUP(Indice!$D$6,Coop!$A:$AAW,MATCH(Indice!$C$31,Bancos!$A$1:$AAW$1,0)+ROW(A7)-1,0)))</f>
        <v>0.1</v>
      </c>
      <c r="E11" s="129"/>
    </row>
    <row r="12" spans="1:5" ht="15" x14ac:dyDescent="0.25">
      <c r="B12" s="150" t="s">
        <v>185</v>
      </c>
      <c r="C12" s="168"/>
      <c r="D12" s="281">
        <f>+IF(Indice!$D$7="Bancos",VLOOKUP(Indice!$D$6,Bancos!$A:$AAW,MATCH(Indice!$C$31,Bancos!$A$1:$AAW$1,0)+ROW(A8)-1,0),IF(Indice!$D$7="CFC",VLOOKUP(Indice!$D$6,CFC!$A:$AAW,MATCH(Indice!$C$31,Bancos!$A$1:$AAW$1,0)+ROW(A8)-1,0),VLOOKUP(Indice!$D$6,Coop!$A:$AAW,MATCH(Indice!$C$31,Bancos!$A$1:$AAW$1,0)+ROW(A8)-1,0)))</f>
        <v>0.33333333333333298</v>
      </c>
      <c r="E12" s="129"/>
    </row>
    <row r="13" spans="1:5" ht="15" x14ac:dyDescent="0.25">
      <c r="B13" s="150" t="s">
        <v>186</v>
      </c>
      <c r="C13" s="168"/>
      <c r="D13" s="281">
        <f>+IF(Indice!$D$7="Bancos",VLOOKUP(Indice!$D$6,Bancos!$A:$AAW,MATCH(Indice!$C$31,Bancos!$A$1:$AAW$1,0)+ROW(A9)-1,0),IF(Indice!$D$7="CFC",VLOOKUP(Indice!$D$6,CFC!$A:$AAW,MATCH(Indice!$C$31,Bancos!$A$1:$AAW$1,0)+ROW(A9)-1,0),VLOOKUP(Indice!$D$6,Coop!$A:$AAW,MATCH(Indice!$C$31,Bancos!$A$1:$AAW$1,0)+ROW(A9)-1,0)))</f>
        <v>0.266666666666667</v>
      </c>
      <c r="E13" s="129"/>
    </row>
    <row r="14" spans="1:5" ht="15" x14ac:dyDescent="0.25">
      <c r="B14" s="150" t="s">
        <v>187</v>
      </c>
      <c r="C14" s="168"/>
      <c r="D14" s="281">
        <f>+IF(Indice!$D$7="Bancos",VLOOKUP(Indice!$D$6,Bancos!$A:$AAW,MATCH(Indice!$C$31,Bancos!$A$1:$AAW$1,0)+ROW(A10)-1,0),IF(Indice!$D$7="CFC",VLOOKUP(Indice!$D$6,CFC!$A:$AAW,MATCH(Indice!$C$31,Bancos!$A$1:$AAW$1,0)+ROW(A10)-1,0),VLOOKUP(Indice!$D$6,Coop!$A:$AAW,MATCH(Indice!$C$31,Bancos!$A$1:$AAW$1,0)+ROW(A10)-1,0)))</f>
        <v>0</v>
      </c>
      <c r="E14" s="129"/>
    </row>
    <row r="15" spans="1:5" ht="15" x14ac:dyDescent="0.25">
      <c r="B15" s="150" t="s">
        <v>188</v>
      </c>
      <c r="C15" s="168"/>
      <c r="D15" s="281">
        <f>+IF(Indice!$D$7="Bancos",VLOOKUP(Indice!$D$6,Bancos!$A:$AAW,MATCH(Indice!$C$31,Bancos!$A$1:$AAW$1,0)+ROW(A11)-1,0),IF(Indice!$D$7="CFC",VLOOKUP(Indice!$D$6,CFC!$A:$AAW,MATCH(Indice!$C$31,Bancos!$A$1:$AAW$1,0)+ROW(A11)-1,0),VLOOKUP(Indice!$D$6,Coop!$A:$AAW,MATCH(Indice!$C$31,Bancos!$A$1:$AAW$1,0)+ROW(A11)-1,0)))</f>
        <v>6.6666666666666693E-2</v>
      </c>
      <c r="E15" s="129"/>
    </row>
    <row r="16" spans="1:5" ht="15" x14ac:dyDescent="0.25">
      <c r="B16" s="150" t="s">
        <v>189</v>
      </c>
      <c r="C16" s="168"/>
      <c r="D16" s="281">
        <f>+IF(Indice!$D$7="Bancos",VLOOKUP(Indice!$D$6,Bancos!$A:$AAW,MATCH(Indice!$C$31,Bancos!$A$1:$AAW$1,0)+ROW(A12)-1,0),IF(Indice!$D$7="CFC",VLOOKUP(Indice!$D$6,CFC!$A:$AAW,MATCH(Indice!$C$31,Bancos!$A$1:$AAW$1,0)+ROW(A12)-1,0),VLOOKUP(Indice!$D$6,Coop!$A:$AAW,MATCH(Indice!$C$31,Bancos!$A$1:$AAW$1,0)+ROW(A12)-1,0)))</f>
        <v>3.3333333333333298E-2</v>
      </c>
      <c r="E16" s="129"/>
    </row>
    <row r="17" spans="2:5" ht="15" x14ac:dyDescent="0.25">
      <c r="B17" s="150" t="s">
        <v>190</v>
      </c>
      <c r="C17" s="168"/>
      <c r="D17" s="281">
        <f>+IF(Indice!$D$7="Bancos",VLOOKUP(Indice!$D$6,Bancos!$A:$AAW,MATCH(Indice!$C$31,Bancos!$A$1:$AAW$1,0)+ROW(A13)-1,0),IF(Indice!$D$7="CFC",VLOOKUP(Indice!$D$6,CFC!$A:$AAW,MATCH(Indice!$C$31,Bancos!$A$1:$AAW$1,0)+ROW(A13)-1,0),VLOOKUP(Indice!$D$6,Coop!$A:$AAW,MATCH(Indice!$C$31,Bancos!$A$1:$AAW$1,0)+ROW(A13)-1,0)))</f>
        <v>0.133333333333333</v>
      </c>
      <c r="E17" s="129"/>
    </row>
    <row r="18" spans="2:5" ht="15" x14ac:dyDescent="0.25">
      <c r="B18" s="150" t="s">
        <v>191</v>
      </c>
      <c r="C18" s="168"/>
      <c r="D18" s="281">
        <f>+IF(Indice!$D$7="Bancos",VLOOKUP(Indice!$D$6,Bancos!$A:$AAW,MATCH(Indice!$C$31,Bancos!$A$1:$AAW$1,0)+ROW(A14)-1,0),IF(Indice!$D$7="CFC",VLOOKUP(Indice!$D$6,CFC!$A:$AAW,MATCH(Indice!$C$31,Bancos!$A$1:$AAW$1,0)+ROW(A14)-1,0),VLOOKUP(Indice!$D$6,Coop!$A:$AAW,MATCH(Indice!$C$31,Bancos!$A$1:$AAW$1,0)+ROW(A14)-1,0)))</f>
        <v>0</v>
      </c>
      <c r="E18" s="129"/>
    </row>
    <row r="19" spans="2:5" ht="15.75" thickBot="1" x14ac:dyDescent="0.3">
      <c r="B19" s="173" t="s">
        <v>192</v>
      </c>
      <c r="C19" s="174"/>
      <c r="D19" s="282">
        <f>+IF(Indice!$D$7="Bancos",VLOOKUP(Indice!$D$6,Bancos!$A:$AAW,MATCH(Indice!$C$31,Bancos!$A$1:$AAW$1,0)+ROW(A15)-1,0),IF(Indice!$D$7="CFC",VLOOKUP(Indice!$D$6,CFC!$A:$AAW,MATCH(Indice!$C$31,Bancos!$A$1:$AAW$1,0)+ROW(A15)-1,0),VLOOKUP(Indice!$D$6,Coop!$A:$AAW,MATCH(Indice!$C$31,Bancos!$A$1:$AAW$1,0)+ROW(A15)-1,0)))</f>
        <v>0</v>
      </c>
      <c r="E19" s="129"/>
    </row>
  </sheetData>
  <mergeCells count="2">
    <mergeCell ref="B2:D2"/>
    <mergeCell ref="B4:C4"/>
  </mergeCell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workbookViewId="0">
      <selection activeCell="B3" sqref="B3"/>
    </sheetView>
  </sheetViews>
  <sheetFormatPr baseColWidth="10" defaultRowHeight="12.75" x14ac:dyDescent="0.2"/>
  <cols>
    <col min="1" max="1" width="5.5703125" style="113" customWidth="1"/>
    <col min="2" max="2" width="21.7109375" style="113" customWidth="1"/>
    <col min="3" max="3" width="30.7109375" style="113" customWidth="1"/>
    <col min="4" max="4" width="14.28515625" style="113" customWidth="1"/>
    <col min="5" max="16384" width="11.42578125" style="113"/>
  </cols>
  <sheetData>
    <row r="2" spans="2:5" ht="24.95" customHeight="1" x14ac:dyDescent="0.2">
      <c r="B2" s="380" t="s">
        <v>370</v>
      </c>
      <c r="C2" s="380"/>
      <c r="D2" s="380"/>
      <c r="E2" s="380"/>
    </row>
    <row r="3" spans="2:5" ht="12.75" customHeight="1" thickBot="1" x14ac:dyDescent="0.25">
      <c r="B3" s="160"/>
      <c r="C3" s="160"/>
      <c r="D3" s="160"/>
    </row>
    <row r="4" spans="2:5" ht="30.75" customHeight="1" x14ac:dyDescent="0.2">
      <c r="B4" s="403" t="s">
        <v>84</v>
      </c>
      <c r="C4" s="404"/>
      <c r="D4" s="175" t="s">
        <v>193</v>
      </c>
    </row>
    <row r="5" spans="2:5" ht="12.75" customHeight="1" x14ac:dyDescent="0.2">
      <c r="B5" s="176" t="s">
        <v>194</v>
      </c>
      <c r="C5" s="177"/>
      <c r="D5" s="283">
        <f>+IF(Indice!$D$7="Bancos",VLOOKUP(Indice!$D$6,Bancos!$A:$AAW,MATCH(Indice!$C$32,Bancos!$A$1:$AAW$1,0)+ROW(A1)-1,0),IF(Indice!$D$7="CFC",VLOOKUP(Indice!$D$6,CFC!$A:$AAW,MATCH(Indice!$C$32,Bancos!$A$1:$AAW$1,0)+ROW(A1)-1,0),VLOOKUP(Indice!$D$6,Coop!$A:$AAW,MATCH(Indice!$C$32,Bancos!$A$1:$AAW$1,0)+ROW(A1)-1,0)))</f>
        <v>1</v>
      </c>
    </row>
    <row r="6" spans="2:5" ht="12.75" customHeight="1" x14ac:dyDescent="0.2">
      <c r="B6" s="176" t="s">
        <v>195</v>
      </c>
      <c r="C6" s="177"/>
      <c r="D6" s="283">
        <f>+IF(Indice!$D$7="Bancos",VLOOKUP(Indice!$D$6,Bancos!$A:$AAW,MATCH(Indice!$C$32,Bancos!$A$1:$AAW$1,0)+ROW(A2)-1,0),IF(Indice!$D$7="CFC",VLOOKUP(Indice!$D$6,CFC!$A:$AAW,MATCH(Indice!$C$32,Bancos!$A$1:$AAW$1,0)+ROW(A2)-1,0),VLOOKUP(Indice!$D$6,Coop!$A:$AAW,MATCH(Indice!$C$32,Bancos!$A$1:$AAW$1,0)+ROW(A2)-1,0)))</f>
        <v>0</v>
      </c>
    </row>
    <row r="7" spans="2:5" ht="12.75" customHeight="1" x14ac:dyDescent="0.2">
      <c r="B7" s="176" t="s">
        <v>196</v>
      </c>
      <c r="C7" s="177"/>
      <c r="D7" s="283">
        <f>+IF(Indice!$D$7="Bancos",VLOOKUP(Indice!$D$6,Bancos!$A:$AAW,MATCH(Indice!$C$32,Bancos!$A$1:$AAW$1,0)+ROW(A3)-1,0),IF(Indice!$D$7="CFC",VLOOKUP(Indice!$D$6,CFC!$A:$AAW,MATCH(Indice!$C$32,Bancos!$A$1:$AAW$1,0)+ROW(A3)-1,0),VLOOKUP(Indice!$D$6,Coop!$A:$AAW,MATCH(Indice!$C$32,Bancos!$A$1:$AAW$1,0)+ROW(A3)-1,0)))</f>
        <v>0</v>
      </c>
    </row>
    <row r="8" spans="2:5" ht="12.75" customHeight="1" x14ac:dyDescent="0.2">
      <c r="B8" s="176" t="s">
        <v>197</v>
      </c>
      <c r="C8" s="177"/>
      <c r="D8" s="283">
        <f>+IF(Indice!$D$7="Bancos",VLOOKUP(Indice!$D$6,Bancos!$A:$AAW,MATCH(Indice!$C$32,Bancos!$A$1:$AAW$1,0)+ROW(A4)-1,0),IF(Indice!$D$7="CFC",VLOOKUP(Indice!$D$6,CFC!$A:$AAW,MATCH(Indice!$C$32,Bancos!$A$1:$AAW$1,0)+ROW(A4)-1,0),VLOOKUP(Indice!$D$6,Coop!$A:$AAW,MATCH(Indice!$C$32,Bancos!$A$1:$AAW$1,0)+ROW(A4)-1,0)))</f>
        <v>0</v>
      </c>
    </row>
    <row r="9" spans="2:5" ht="12.75" customHeight="1" x14ac:dyDescent="0.2">
      <c r="B9" s="176" t="s">
        <v>198</v>
      </c>
      <c r="C9" s="177"/>
      <c r="D9" s="283">
        <f>+IF(Indice!$D$7="Bancos",VLOOKUP(Indice!$D$6,Bancos!$A:$AAW,MATCH(Indice!$C$32,Bancos!$A$1:$AAW$1,0)+ROW(A5)-1,0),IF(Indice!$D$7="CFC",VLOOKUP(Indice!$D$6,CFC!$A:$AAW,MATCH(Indice!$C$32,Bancos!$A$1:$AAW$1,0)+ROW(A5)-1,0),VLOOKUP(Indice!$D$6,Coop!$A:$AAW,MATCH(Indice!$C$32,Bancos!$A$1:$AAW$1,0)+ROW(A5)-1,0)))</f>
        <v>1</v>
      </c>
    </row>
    <row r="10" spans="2:5" ht="12.75" customHeight="1" x14ac:dyDescent="0.2">
      <c r="B10" s="176" t="s">
        <v>199</v>
      </c>
      <c r="C10" s="177"/>
      <c r="D10" s="283">
        <f>+IF(Indice!$D$7="Bancos",VLOOKUP(Indice!$D$6,Bancos!$A:$AAW,MATCH(Indice!$C$32,Bancos!$A$1:$AAW$1,0)+ROW(A6)-1,0),IF(Indice!$D$7="CFC",VLOOKUP(Indice!$D$6,CFC!$A:$AAW,MATCH(Indice!$C$32,Bancos!$A$1:$AAW$1,0)+ROW(A6)-1,0),VLOOKUP(Indice!$D$6,Coop!$A:$AAW,MATCH(Indice!$C$32,Bancos!$A$1:$AAW$1,0)+ROW(A6)-1,0)))</f>
        <v>0</v>
      </c>
    </row>
    <row r="11" spans="2:5" ht="13.5" thickBot="1" x14ac:dyDescent="0.25">
      <c r="B11" s="178" t="s">
        <v>200</v>
      </c>
      <c r="C11" s="179"/>
      <c r="D11" s="283">
        <f>+IF(Indice!$D$7="Bancos",VLOOKUP(Indice!$D$6,Bancos!$A:$AAW,MATCH(Indice!$C$32,Bancos!$A$1:$AAW$1,0)+ROW(A7)-1,0),IF(Indice!$D$7="CFC",VLOOKUP(Indice!$D$6,CFC!$A:$AAW,MATCH(Indice!$C$32,Bancos!$A$1:$AAW$1,0)+ROW(A7)-1,0),VLOOKUP(Indice!$D$6,Coop!$A:$AAW,MATCH(Indice!$C$32,Bancos!$A$1:$AAW$1,0)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D19"/>
  <sheetViews>
    <sheetView showGridLines="0" workbookViewId="0">
      <selection activeCell="B3" sqref="B3"/>
    </sheetView>
  </sheetViews>
  <sheetFormatPr baseColWidth="10" defaultRowHeight="12.75" x14ac:dyDescent="0.2"/>
  <cols>
    <col min="1" max="1" width="7.42578125" style="113" customWidth="1"/>
    <col min="2" max="2" width="38.28515625" style="113" customWidth="1"/>
    <col min="3" max="3" width="30.42578125" style="113" customWidth="1"/>
    <col min="4" max="4" width="14" style="113" bestFit="1" customWidth="1"/>
    <col min="5" max="16384" width="11.42578125" style="113"/>
  </cols>
  <sheetData>
    <row r="2" spans="2:4" ht="27" customHeight="1" x14ac:dyDescent="0.2">
      <c r="B2" s="380" t="s">
        <v>425</v>
      </c>
      <c r="C2" s="380"/>
      <c r="D2" s="380"/>
    </row>
    <row r="3" spans="2:4" s="180" customFormat="1" ht="12" customHeight="1" thickBot="1" x14ac:dyDescent="0.25">
      <c r="B3" s="160"/>
      <c r="C3" s="160"/>
    </row>
    <row r="4" spans="2:4" ht="30" customHeight="1" x14ac:dyDescent="0.2">
      <c r="B4" s="401" t="s">
        <v>84</v>
      </c>
      <c r="C4" s="402"/>
      <c r="D4" s="284" t="s">
        <v>85</v>
      </c>
    </row>
    <row r="5" spans="2:4" ht="12.75" customHeight="1" x14ac:dyDescent="0.2">
      <c r="B5" s="405" t="s">
        <v>178</v>
      </c>
      <c r="C5" s="406" t="s">
        <v>178</v>
      </c>
      <c r="D5" s="285">
        <f>+IF(Indice!$D$7="Bancos",VLOOKUP(Indice!$D$6,Bancos!$A:$AAW,MATCH(Indice!$C$33,Bancos!$A$1:$AAW$1,0)+ROW(A1)-1,0),IF(Indice!$D$7="CFC",VLOOKUP(Indice!$D$6,CFC!$A:$AAW,MATCH(Indice!$C$33,Bancos!$A$1:$AAW$1,0)+ROW(A1)-1,0),VLOOKUP(Indice!$D$6,Coop!$A:$AAW,MATCH(Indice!$C$33,Bancos!$A$1:$AAW$1,0)+ROW(A1)-1,0)))</f>
        <v>8.8888888888888906E-2</v>
      </c>
    </row>
    <row r="6" spans="2:4" ht="12.75" customHeight="1" x14ac:dyDescent="0.2">
      <c r="B6" s="405" t="s">
        <v>179</v>
      </c>
      <c r="C6" s="406" t="s">
        <v>179</v>
      </c>
      <c r="D6" s="286">
        <f>+IF(Indice!$D$7="Bancos",VLOOKUP(Indice!$D$6,Bancos!$A:$AAW,MATCH(Indice!$C$33,Bancos!$A$1:$AAW$1,0)+ROW(A2)-1,0),IF(Indice!$D$7="CFC",VLOOKUP(Indice!$D$6,CFC!$A:$AAW,MATCH(Indice!$C$33,Bancos!$A$1:$AAW$1,0)+ROW(A2)-1,0),VLOOKUP(Indice!$D$6,Coop!$A:$AAW,MATCH(Indice!$C$33,Bancos!$A$1:$AAW$1,0)+ROW(A2)-1,0)))</f>
        <v>7.3015873015873006E-2</v>
      </c>
    </row>
    <row r="7" spans="2:4" ht="12.75" customHeight="1" x14ac:dyDescent="0.2">
      <c r="B7" s="409" t="s">
        <v>180</v>
      </c>
      <c r="C7" s="406" t="s">
        <v>201</v>
      </c>
      <c r="D7" s="286">
        <f>+IF(Indice!$D$7="Bancos",VLOOKUP(Indice!$D$6,Bancos!$A:$AAW,MATCH(Indice!$C$33,Bancos!$A$1:$AAW$1,0)+ROW(A3)-1,0),IF(Indice!$D$7="CFC",VLOOKUP(Indice!$D$6,CFC!$A:$AAW,MATCH(Indice!$C$33,Bancos!$A$1:$AAW$1,0)+ROW(A3)-1,0),VLOOKUP(Indice!$D$6,Coop!$A:$AAW,MATCH(Indice!$C$33,Bancos!$A$1:$AAW$1,0)+ROW(A3)-1,0)))</f>
        <v>5.7142857142857099E-2</v>
      </c>
    </row>
    <row r="8" spans="2:4" ht="12.75" customHeight="1" x14ac:dyDescent="0.2">
      <c r="B8" s="409" t="s">
        <v>181</v>
      </c>
      <c r="C8" s="406" t="s">
        <v>202</v>
      </c>
      <c r="D8" s="286">
        <f>+IF(Indice!$D$7="Bancos",VLOOKUP(Indice!$D$6,Bancos!$A:$AAW,MATCH(Indice!$C$33,Bancos!$A$1:$AAW$1,0)+ROW(A4)-1,0),IF(Indice!$D$7="CFC",VLOOKUP(Indice!$D$6,CFC!$A:$AAW,MATCH(Indice!$C$33,Bancos!$A$1:$AAW$1,0)+ROW(A4)-1,0),VLOOKUP(Indice!$D$6,Coop!$A:$AAW,MATCH(Indice!$C$33,Bancos!$A$1:$AAW$1,0)+ROW(A4)-1,0)))</f>
        <v>7.3015873015873006E-2</v>
      </c>
    </row>
    <row r="9" spans="2:4" ht="12.75" customHeight="1" x14ac:dyDescent="0.2">
      <c r="B9" s="405" t="s">
        <v>182</v>
      </c>
      <c r="C9" s="406" t="s">
        <v>182</v>
      </c>
      <c r="D9" s="286">
        <f>+IF(Indice!$D$7="Bancos",VLOOKUP(Indice!$D$6,Bancos!$A:$AAW,MATCH(Indice!$C$33,Bancos!$A$1:$AAW$1,0)+ROW(A5)-1,0),IF(Indice!$D$7="CFC",VLOOKUP(Indice!$D$6,CFC!$A:$AAW,MATCH(Indice!$C$33,Bancos!$A$1:$AAW$1,0)+ROW(A5)-1,0),VLOOKUP(Indice!$D$6,Coop!$A:$AAW,MATCH(Indice!$C$33,Bancos!$A$1:$AAW$1,0)+ROW(A5)-1,0)))</f>
        <v>0.33333333333333298</v>
      </c>
    </row>
    <row r="10" spans="2:4" ht="12.75" customHeight="1" x14ac:dyDescent="0.2">
      <c r="B10" s="409" t="s">
        <v>203</v>
      </c>
      <c r="C10" s="406" t="s">
        <v>204</v>
      </c>
      <c r="D10" s="286">
        <f>+IF(Indice!$D$7="Bancos",VLOOKUP(Indice!$D$6,Bancos!$A:$AAW,MATCH(Indice!$C$33,Bancos!$A$1:$AAW$1,0)+ROW(A6)-1,0),IF(Indice!$D$7="CFC",VLOOKUP(Indice!$D$6,CFC!$A:$AAW,MATCH(Indice!$C$33,Bancos!$A$1:$AAW$1,0)+ROW(A6)-1,0),VLOOKUP(Indice!$D$6,Coop!$A:$AAW,MATCH(Indice!$C$33,Bancos!$A$1:$AAW$1,0)+ROW(A6)-1,0)))</f>
        <v>4.5238095238095202E-2</v>
      </c>
    </row>
    <row r="11" spans="2:4" ht="12.75" customHeight="1" x14ac:dyDescent="0.2">
      <c r="B11" s="405" t="s">
        <v>184</v>
      </c>
      <c r="C11" s="406" t="s">
        <v>184</v>
      </c>
      <c r="D11" s="286">
        <f>+IF(Indice!$D$7="Bancos",VLOOKUP(Indice!$D$6,Bancos!$A:$AAW,MATCH(Indice!$C$33,Bancos!$A$1:$AAW$1,0)+ROW(A7)-1,0),IF(Indice!$D$7="CFC",VLOOKUP(Indice!$D$6,CFC!$A:$AAW,MATCH(Indice!$C$33,Bancos!$A$1:$AAW$1,0)+ROW(A7)-1,0),VLOOKUP(Indice!$D$6,Coop!$A:$AAW,MATCH(Indice!$C$33,Bancos!$A$1:$AAW$1,0)+ROW(A7)-1,0)))</f>
        <v>7.3015873015873006E-2</v>
      </c>
    </row>
    <row r="12" spans="2:4" ht="12.75" customHeight="1" x14ac:dyDescent="0.2">
      <c r="B12" s="405" t="s">
        <v>185</v>
      </c>
      <c r="C12" s="406" t="s">
        <v>185</v>
      </c>
      <c r="D12" s="286">
        <f>+IF(Indice!$D$7="Bancos",VLOOKUP(Indice!$D$6,Bancos!$A:$AAW,MATCH(Indice!$C$33,Bancos!$A$1:$AAW$1,0)+ROW(A8)-1,0),IF(Indice!$D$7="CFC",VLOOKUP(Indice!$D$6,CFC!$A:$AAW,MATCH(Indice!$C$33,Bancos!$A$1:$AAW$1,0)+ROW(A8)-1,0),VLOOKUP(Indice!$D$6,Coop!$A:$AAW,MATCH(Indice!$C$33,Bancos!$A$1:$AAW$1,0)+ROW(A8)-1,0)))</f>
        <v>3.3333333333333298E-2</v>
      </c>
    </row>
    <row r="13" spans="2:4" ht="12.75" customHeight="1" x14ac:dyDescent="0.2">
      <c r="B13" s="405" t="s">
        <v>205</v>
      </c>
      <c r="C13" s="406" t="s">
        <v>205</v>
      </c>
      <c r="D13" s="286">
        <f>+IF(Indice!$D$7="Bancos",VLOOKUP(Indice!$D$6,Bancos!$A:$AAW,MATCH(Indice!$C$33,Bancos!$A$1:$AAW$1,0)+ROW(A9)-1,0),IF(Indice!$D$7="CFC",VLOOKUP(Indice!$D$6,CFC!$A:$AAW,MATCH(Indice!$C$33,Bancos!$A$1:$AAW$1,0)+ROW(A9)-1,0),VLOOKUP(Indice!$D$6,Coop!$A:$AAW,MATCH(Indice!$C$33,Bancos!$A$1:$AAW$1,0)+ROW(A9)-1,0)))</f>
        <v>6.1111111111111102E-2</v>
      </c>
    </row>
    <row r="14" spans="2:4" ht="12.75" customHeight="1" x14ac:dyDescent="0.2">
      <c r="B14" s="405" t="s">
        <v>187</v>
      </c>
      <c r="C14" s="406" t="s">
        <v>187</v>
      </c>
      <c r="D14" s="286">
        <f>+IF(Indice!$D$7="Bancos",VLOOKUP(Indice!$D$6,Bancos!$A:$AAW,MATCH(Indice!$C$33,Bancos!$A$1:$AAW$1,0)+ROW(A10)-1,0),IF(Indice!$D$7="CFC",VLOOKUP(Indice!$D$6,CFC!$A:$AAW,MATCH(Indice!$C$33,Bancos!$A$1:$AAW$1,0)+ROW(A10)-1,0),VLOOKUP(Indice!$D$6,Coop!$A:$AAW,MATCH(Indice!$C$33,Bancos!$A$1:$AAW$1,0)+ROW(A10)-1,0)))</f>
        <v>0.03</v>
      </c>
    </row>
    <row r="15" spans="2:4" ht="12.75" customHeight="1" x14ac:dyDescent="0.2">
      <c r="B15" s="405" t="s">
        <v>206</v>
      </c>
      <c r="C15" s="406" t="s">
        <v>206</v>
      </c>
      <c r="D15" s="286">
        <f>+IF(Indice!$D$7="Bancos",VLOOKUP(Indice!$D$6,Bancos!$A:$AAW,MATCH(Indice!$C$33,Bancos!$A$1:$AAW$1,0)+ROW(A11)-1,0),IF(Indice!$D$7="CFC",VLOOKUP(Indice!$D$6,CFC!$A:$AAW,MATCH(Indice!$C$33,Bancos!$A$1:$AAW$1,0)+ROW(A11)-1,0),VLOOKUP(Indice!$D$6,Coop!$A:$AAW,MATCH(Indice!$C$33,Bancos!$A$1:$AAW$1,0)+ROW(A11)-1,0)))</f>
        <v>4.5238095238095202E-2</v>
      </c>
    </row>
    <row r="16" spans="2:4" ht="12.75" customHeight="1" x14ac:dyDescent="0.2">
      <c r="B16" s="405" t="s">
        <v>207</v>
      </c>
      <c r="C16" s="406" t="s">
        <v>207</v>
      </c>
      <c r="D16" s="286">
        <f>+IF(Indice!$D$7="Bancos",VLOOKUP(Indice!$D$6,Bancos!$A:$AAW,MATCH(Indice!$C$33,Bancos!$A$1:$AAW$1,0)+ROW(A12)-1,0),IF(Indice!$D$7="CFC",VLOOKUP(Indice!$D$6,CFC!$A:$AAW,MATCH(Indice!$C$33,Bancos!$A$1:$AAW$1,0)+ROW(A12)-1,0),VLOOKUP(Indice!$D$6,Coop!$A:$AAW,MATCH(Indice!$C$33,Bancos!$A$1:$AAW$1,0)+ROW(A12)-1,0)))</f>
        <v>0.03</v>
      </c>
    </row>
    <row r="17" spans="2:4" ht="12.75" customHeight="1" x14ac:dyDescent="0.2">
      <c r="B17" s="405" t="s">
        <v>190</v>
      </c>
      <c r="C17" s="406" t="s">
        <v>190</v>
      </c>
      <c r="D17" s="286">
        <f>+IF(Indice!$D$7="Bancos",VLOOKUP(Indice!$D$6,Bancos!$A:$AAW,MATCH(Indice!$C$33,Bancos!$A$1:$AAW$1,0)+ROW(A13)-1,0),IF(Indice!$D$7="CFC",VLOOKUP(Indice!$D$6,CFC!$A:$AAW,MATCH(Indice!$C$33,Bancos!$A$1:$AAW$1,0)+ROW(A13)-1,0),VLOOKUP(Indice!$D$6,Coop!$A:$AAW,MATCH(Indice!$C$33,Bancos!$A$1:$AAW$1,0)+ROW(A13)-1,0)))</f>
        <v>0.03</v>
      </c>
    </row>
    <row r="18" spans="2:4" x14ac:dyDescent="0.2">
      <c r="B18" s="405" t="s">
        <v>191</v>
      </c>
      <c r="C18" s="406" t="s">
        <v>191</v>
      </c>
      <c r="D18" s="286">
        <f>+IF(Indice!$D$7="Bancos",VLOOKUP(Indice!$D$6,Bancos!$A:$AAW,MATCH(Indice!$C$33,Bancos!$A$1:$AAW$1,0)+ROW(A14)-1,0),IF(Indice!$D$7="CFC",VLOOKUP(Indice!$D$6,CFC!$A:$AAW,MATCH(Indice!$C$33,Bancos!$A$1:$AAW$1,0)+ROW(A14)-1,0),VLOOKUP(Indice!$D$6,Coop!$A:$AAW,MATCH(Indice!$C$33,Bancos!$A$1:$AAW$1,0)+ROW(A14)-1,0)))</f>
        <v>2.66666666666667E-2</v>
      </c>
    </row>
    <row r="19" spans="2:4" ht="13.5" thickBot="1" x14ac:dyDescent="0.25">
      <c r="B19" s="407" t="s">
        <v>208</v>
      </c>
      <c r="C19" s="408" t="s">
        <v>208</v>
      </c>
      <c r="D19" s="287">
        <f>+IF(Indice!$D$7="Bancos",VLOOKUP(Indice!$D$6,Bancos!$A:$AAW,MATCH(Indice!$C$33,Bancos!$A$1:$AAW$1,0)+ROW(A15)-1,0),IF(Indice!$D$7="CFC",VLOOKUP(Indice!$D$6,CFC!$A:$AAW,MATCH(Indice!$C$33,Bancos!$A$1:$AAW$1,0)+ROW(A15)-1,0),VLOOKUP(Indice!$D$6,Coop!$A:$AAW,MATCH(Indice!$C$33,Bancos!$A$1:$AAW$1,0)+ROW(A15)-1,0)))</f>
        <v>0</v>
      </c>
    </row>
  </sheetData>
  <mergeCells count="1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RowHeight="12.75" x14ac:dyDescent="0.2"/>
  <cols>
    <col min="1" max="1" width="7.42578125" style="113" customWidth="1"/>
    <col min="2" max="2" width="20.140625" style="113" customWidth="1"/>
    <col min="3" max="3" width="24.42578125" style="113" customWidth="1"/>
    <col min="4" max="4" width="17.42578125" style="113" customWidth="1"/>
    <col min="5" max="16384" width="11.42578125" style="113"/>
  </cols>
  <sheetData>
    <row r="2" spans="1:4" ht="54" customHeight="1" x14ac:dyDescent="0.2">
      <c r="B2" s="380" t="s">
        <v>427</v>
      </c>
      <c r="C2" s="380"/>
      <c r="D2" s="380"/>
    </row>
    <row r="3" spans="1:4" ht="12.75" customHeight="1" thickBot="1" x14ac:dyDescent="0.25">
      <c r="A3" s="144"/>
      <c r="B3" s="144"/>
    </row>
    <row r="4" spans="1:4" x14ac:dyDescent="0.2">
      <c r="B4" s="401" t="s">
        <v>84</v>
      </c>
      <c r="C4" s="402"/>
      <c r="D4" s="164" t="s">
        <v>209</v>
      </c>
    </row>
    <row r="5" spans="1:4" ht="12.75" customHeight="1" x14ac:dyDescent="0.2">
      <c r="B5" s="176" t="s">
        <v>0</v>
      </c>
      <c r="C5" s="181"/>
      <c r="D5" s="182">
        <f>+IF(Indice!$D$7="Bancos",VLOOKUP(Indice!$D$6,Bancos!$A:$AAW,MATCH(Indice!$C$34,Bancos!$A$1:$AAW$1,0)+ROW(A1)-1,0),IF(Indice!$D$7="CFC",VLOOKUP(Indice!$D$6,CFC!$A:$AAW,MATCH(Indice!$C$34,Bancos!$A$1:$AAW$1,0)+ROW(A1)-1,0),VLOOKUP(Indice!$D$6,Coop!$A:$AAW,MATCH(Indice!$C$34,Bancos!$A$1:$AAW$1,0)+ROW(A1)-1,0)))</f>
        <v>-1</v>
      </c>
    </row>
    <row r="6" spans="1:4" ht="12.75" customHeight="1" x14ac:dyDescent="0.2">
      <c r="B6" s="176" t="s">
        <v>210</v>
      </c>
      <c r="C6" s="181"/>
      <c r="D6" s="182">
        <f>+IF(Indice!$D$7="Bancos",VLOOKUP(Indice!$D$6,Bancos!$A:$AAW,MATCH(Indice!$C$34,Bancos!$A$1:$AAW$1,0)+ROW(A2)-1,0),IF(Indice!$D$7="CFC",VLOOKUP(Indice!$D$6,CFC!$A:$AAW,MATCH(Indice!$C$34,Bancos!$A$1:$AAW$1,0)+ROW(A2)-1,0),VLOOKUP(Indice!$D$6,Coop!$A:$AAW,MATCH(Indice!$C$34,Bancos!$A$1:$AAW$1,0)+ROW(A2)-1,0)))</f>
        <v>-1</v>
      </c>
    </row>
    <row r="7" spans="1:4" ht="12.75" customHeight="1" x14ac:dyDescent="0.2">
      <c r="B7" s="176" t="s">
        <v>211</v>
      </c>
      <c r="C7" s="181"/>
      <c r="D7" s="182">
        <f>+IF(Indice!$D$7="Bancos",VLOOKUP(Indice!$D$6,Bancos!$A:$AAW,MATCH(Indice!$C$34,Bancos!$A$1:$AAW$1,0)+ROW(A3)-1,0),IF(Indice!$D$7="CFC",VLOOKUP(Indice!$D$6,CFC!$A:$AAW,MATCH(Indice!$C$34,Bancos!$A$1:$AAW$1,0)+ROW(A3)-1,0),VLOOKUP(Indice!$D$6,Coop!$A:$AAW,MATCH(Indice!$C$34,Bancos!$A$1:$AAW$1,0)+ROW(A3)-1,0)))</f>
        <v>0</v>
      </c>
    </row>
    <row r="8" spans="1:4" ht="12.75" customHeight="1" x14ac:dyDescent="0.2">
      <c r="B8" s="176" t="s">
        <v>212</v>
      </c>
      <c r="C8" s="181"/>
      <c r="D8" s="182">
        <f>+IF(Indice!$D$7="Bancos",VLOOKUP(Indice!$D$6,Bancos!$A:$AAW,MATCH(Indice!$C$34,Bancos!$A$1:$AAW$1,0)+ROW(A4)-1,0),IF(Indice!$D$7="CFC",VLOOKUP(Indice!$D$6,CFC!$A:$AAW,MATCH(Indice!$C$34,Bancos!$A$1:$AAW$1,0)+ROW(A4)-1,0),VLOOKUP(Indice!$D$6,Coop!$A:$AAW,MATCH(Indice!$C$34,Bancos!$A$1:$AAW$1,0)+ROW(A4)-1,0)))</f>
        <v>0</v>
      </c>
    </row>
    <row r="9" spans="1:4" ht="12.75" customHeight="1" x14ac:dyDescent="0.2">
      <c r="B9" s="176" t="s">
        <v>213</v>
      </c>
      <c r="C9" s="181"/>
      <c r="D9" s="182">
        <f>+IF(Indice!$D$7="Bancos",VLOOKUP(Indice!$D$6,Bancos!$A:$AAW,MATCH(Indice!$C$34,Bancos!$A$1:$AAW$1,0)+ROW(A5)-1,0),IF(Indice!$D$7="CFC",VLOOKUP(Indice!$D$6,CFC!$A:$AAW,MATCH(Indice!$C$34,Bancos!$A$1:$AAW$1,0)+ROW(A5)-1,0),VLOOKUP(Indice!$D$6,Coop!$A:$AAW,MATCH(Indice!$C$34,Bancos!$A$1:$AAW$1,0)+ROW(A5)-1,0)))</f>
        <v>0</v>
      </c>
    </row>
    <row r="10" spans="1:4" ht="12.75" customHeight="1" x14ac:dyDescent="0.2">
      <c r="B10" s="176" t="s">
        <v>2</v>
      </c>
      <c r="C10" s="181"/>
      <c r="D10" s="182">
        <f>+IF(Indice!$D$7="Bancos",VLOOKUP(Indice!$D$6,Bancos!$A:$AAW,MATCH(Indice!$C$34,Bancos!$A$1:$AAW$1,0)+ROW(A6)-1,0),IF(Indice!$D$7="CFC",VLOOKUP(Indice!$D$6,CFC!$A:$AAW,MATCH(Indice!$C$34,Bancos!$A$1:$AAW$1,0)+ROW(A6)-1,0),VLOOKUP(Indice!$D$6,Coop!$A:$AAW,MATCH(Indice!$C$34,Bancos!$A$1:$AAW$1,0)+ROW(A6)-1,0)))</f>
        <v>-0.5</v>
      </c>
    </row>
    <row r="11" spans="1:4" ht="12.75" customHeight="1" thickBot="1" x14ac:dyDescent="0.25">
      <c r="B11" s="178" t="s">
        <v>3</v>
      </c>
      <c r="C11" s="183"/>
      <c r="D11" s="182">
        <f>+IF(Indice!$D$7="Bancos",VLOOKUP(Indice!$D$6,Bancos!$A:$AAW,MATCH(Indice!$C$34,Bancos!$A$1:$AAW$1,0)+ROW(A7)-1,0),IF(Indice!$D$7="CFC",VLOOKUP(Indice!$D$6,CFC!$A:$AAW,MATCH(Indice!$C$34,Bancos!$A$1:$AAW$1,0)+ROW(A7)-1,0),VLOOKUP(Indice!$D$6,Coop!$A:$AAW,MATCH(Indice!$C$34,Bancos!$A$1:$AAW$1,0)+ROW(A7)-1,0)))</f>
        <v>-0.5</v>
      </c>
    </row>
  </sheetData>
  <mergeCells count="2">
    <mergeCell ref="B2:D2"/>
    <mergeCell ref="B4:C4"/>
  </mergeCell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B4" sqref="B4:C4"/>
    </sheetView>
  </sheetViews>
  <sheetFormatPr baseColWidth="10" defaultRowHeight="12.75" x14ac:dyDescent="0.2"/>
  <cols>
    <col min="1" max="1" width="5.42578125" style="113" customWidth="1"/>
    <col min="2" max="2" width="24.42578125" style="113" customWidth="1"/>
    <col min="3" max="3" width="18.85546875" style="113" customWidth="1"/>
    <col min="4" max="4" width="18.5703125" style="113" customWidth="1"/>
    <col min="5" max="16384" width="11.42578125" style="113"/>
  </cols>
  <sheetData>
    <row r="2" spans="1:5" ht="55.5" customHeight="1" x14ac:dyDescent="0.2">
      <c r="A2" s="116"/>
      <c r="B2" s="380" t="s">
        <v>426</v>
      </c>
      <c r="C2" s="380"/>
      <c r="D2" s="380"/>
    </row>
    <row r="3" spans="1:5" ht="12.75" customHeight="1" thickBot="1" x14ac:dyDescent="0.25">
      <c r="A3" s="116"/>
      <c r="B3" s="144"/>
      <c r="C3" s="144"/>
      <c r="D3" s="144"/>
    </row>
    <row r="4" spans="1:5" x14ac:dyDescent="0.2">
      <c r="B4" s="401" t="s">
        <v>84</v>
      </c>
      <c r="C4" s="402"/>
      <c r="D4" s="164" t="s">
        <v>209</v>
      </c>
    </row>
    <row r="5" spans="1:5" ht="12.75" customHeight="1" x14ac:dyDescent="0.25">
      <c r="B5" s="176" t="s">
        <v>214</v>
      </c>
      <c r="C5" s="184"/>
      <c r="D5" s="185">
        <f>+IF(Indice!$D$7="Bancos",VLOOKUP(Indice!$D$6,Bancos!$A:$AAW,MATCH(Indice!$C$35,Bancos!$A$1:$AAW$1,0)+ROW(A1)-1,0),IF(Indice!$D$7="CFC",VLOOKUP(Indice!$D$6,CFC!$A:$AAW,MATCH(Indice!$C$35,Bancos!$A$1:$AAW$1,0)+ROW(A1)-1,0),VLOOKUP(Indice!$D$6,Coop!$A:$AAW,MATCH(Indice!$C$35,Bancos!$A$1:$AAW$1,0)+ROW(A1)-1,0)))</f>
        <v>0</v>
      </c>
      <c r="E5" s="163"/>
    </row>
    <row r="6" spans="1:5" ht="12.75" customHeight="1" x14ac:dyDescent="0.25">
      <c r="B6" s="176" t="s">
        <v>215</v>
      </c>
      <c r="C6" s="184"/>
      <c r="D6" s="185">
        <f>+IF(Indice!$D$7="Bancos",VLOOKUP(Indice!$D$6,Bancos!$A:$AAW,MATCH(Indice!$C$35,Bancos!$A$1:$AAW$1,0)+ROW(A2)-1,0),IF(Indice!$D$7="CFC",VLOOKUP(Indice!$D$6,CFC!$A:$AAW,MATCH(Indice!$C$35,Bancos!$A$1:$AAW$1,0)+ROW(A2)-1,0),VLOOKUP(Indice!$D$6,Coop!$A:$AAW,MATCH(Indice!$C$35,Bancos!$A$1:$AAW$1,0)+ROW(A2)-1,0)))</f>
        <v>0</v>
      </c>
      <c r="E6" s="163"/>
    </row>
    <row r="7" spans="1:5" ht="12.75" customHeight="1" x14ac:dyDescent="0.25">
      <c r="B7" s="176" t="s">
        <v>216</v>
      </c>
      <c r="C7" s="184"/>
      <c r="D7" s="185">
        <f>+IF(Indice!$D$7="Bancos",VLOOKUP(Indice!$D$6,Bancos!$A:$AAW,MATCH(Indice!$C$35,Bancos!$A$1:$AAW$1,0)+ROW(A3)-1,0),IF(Indice!$D$7="CFC",VLOOKUP(Indice!$D$6,CFC!$A:$AAW,MATCH(Indice!$C$35,Bancos!$A$1:$AAW$1,0)+ROW(A3)-1,0),VLOOKUP(Indice!$D$6,Coop!$A:$AAW,MATCH(Indice!$C$35,Bancos!$A$1:$AAW$1,0)+ROW(A3)-1,0)))</f>
        <v>0</v>
      </c>
      <c r="E7" s="163"/>
    </row>
    <row r="8" spans="1:5" ht="12.75" customHeight="1" x14ac:dyDescent="0.25">
      <c r="B8" s="176" t="s">
        <v>217</v>
      </c>
      <c r="C8" s="184"/>
      <c r="D8" s="185">
        <f>+IF(Indice!$D$7="Bancos",VLOOKUP(Indice!$D$6,Bancos!$A:$AAW,MATCH(Indice!$C$35,Bancos!$A$1:$AAW$1,0)+ROW(A4)-1,0),IF(Indice!$D$7="CFC",VLOOKUP(Indice!$D$6,CFC!$A:$AAW,MATCH(Indice!$C$35,Bancos!$A$1:$AAW$1,0)+ROW(A4)-1,0),VLOOKUP(Indice!$D$6,Coop!$A:$AAW,MATCH(Indice!$C$35,Bancos!$A$1:$AAW$1,0)+ROW(A4)-1,0)))</f>
        <v>-1</v>
      </c>
      <c r="E8" s="163"/>
    </row>
    <row r="9" spans="1:5" ht="12.75" customHeight="1" x14ac:dyDescent="0.25">
      <c r="B9" s="176" t="s">
        <v>218</v>
      </c>
      <c r="C9" s="184"/>
      <c r="D9" s="185">
        <f>+IF(Indice!$D$7="Bancos",VLOOKUP(Indice!$D$6,Bancos!$A:$AAW,MATCH(Indice!$C$35,Bancos!$A$1:$AAW$1,0)+ROW(A5)-1,0),IF(Indice!$D$7="CFC",VLOOKUP(Indice!$D$6,CFC!$A:$AAW,MATCH(Indice!$C$35,Bancos!$A$1:$AAW$1,0)+ROW(A5)-1,0),VLOOKUP(Indice!$D$6,Coop!$A:$AAW,MATCH(Indice!$C$35,Bancos!$A$1:$AAW$1,0)+ROW(A5)-1,0)))</f>
        <v>-1</v>
      </c>
      <c r="E9" s="163"/>
    </row>
    <row r="10" spans="1:5" ht="12.75" customHeight="1" x14ac:dyDescent="0.25">
      <c r="B10" s="176" t="s">
        <v>219</v>
      </c>
      <c r="C10" s="184"/>
      <c r="D10" s="185">
        <f>+IF(Indice!$D$7="Bancos",VLOOKUP(Indice!$D$6,Bancos!$A:$AAW,MATCH(Indice!$C$35,Bancos!$A$1:$AAW$1,0)+ROW(A6)-1,0),IF(Indice!$D$7="CFC",VLOOKUP(Indice!$D$6,CFC!$A:$AAW,MATCH(Indice!$C$35,Bancos!$A$1:$AAW$1,0)+ROW(A6)-1,0),VLOOKUP(Indice!$D$6,Coop!$A:$AAW,MATCH(Indice!$C$35,Bancos!$A$1:$AAW$1,0)+ROW(A6)-1,0)))</f>
        <v>0.5</v>
      </c>
      <c r="E10" s="163"/>
    </row>
    <row r="11" spans="1:5" ht="12.75" customHeight="1" x14ac:dyDescent="0.25">
      <c r="B11" s="176" t="s">
        <v>220</v>
      </c>
      <c r="C11" s="184"/>
      <c r="D11" s="185">
        <f>+IF(Indice!$D$7="Bancos",VLOOKUP(Indice!$D$6,Bancos!$A:$AAW,MATCH(Indice!$C$35,Bancos!$A$1:$AAW$1,0)+ROW(A7)-1,0),IF(Indice!$D$7="CFC",VLOOKUP(Indice!$D$6,CFC!$A:$AAW,MATCH(Indice!$C$35,Bancos!$A$1:$AAW$1,0)+ROW(A7)-1,0),VLOOKUP(Indice!$D$6,Coop!$A:$AAW,MATCH(Indice!$C$35,Bancos!$A$1:$AAW$1,0)+ROW(A7)-1,0)))</f>
        <v>0.5</v>
      </c>
      <c r="E11" s="163"/>
    </row>
    <row r="12" spans="1:5" ht="12.75" customHeight="1" x14ac:dyDescent="0.25">
      <c r="B12" s="176" t="s">
        <v>221</v>
      </c>
      <c r="C12" s="184"/>
      <c r="D12" s="185">
        <f>+IF(Indice!$D$7="Bancos",VLOOKUP(Indice!$D$6,Bancos!$A:$AAW,MATCH(Indice!$C$35,Bancos!$A$1:$AAW$1,0)+ROW(A8)-1,0),IF(Indice!$D$7="CFC",VLOOKUP(Indice!$D$6,CFC!$A:$AAW,MATCH(Indice!$C$35,Bancos!$A$1:$AAW$1,0)+ROW(A8)-1,0),VLOOKUP(Indice!$D$6,Coop!$A:$AAW,MATCH(Indice!$C$35,Bancos!$A$1:$AAW$1,0)+ROW(A8)-1,0)))</f>
        <v>-0.5</v>
      </c>
      <c r="E12" s="163"/>
    </row>
    <row r="13" spans="1:5" ht="12.75" customHeight="1" x14ac:dyDescent="0.25">
      <c r="B13" s="186" t="s">
        <v>222</v>
      </c>
      <c r="C13" s="184"/>
      <c r="D13" s="185">
        <f>+IF(Indice!$D$7="Bancos",VLOOKUP(Indice!$D$6,Bancos!$A:$AAW,MATCH(Indice!$C$35,Bancos!$A$1:$AAW$1,0)+ROW(A9)-1,0),IF(Indice!$D$7="CFC",VLOOKUP(Indice!$D$6,CFC!$A:$AAW,MATCH(Indice!$C$35,Bancos!$A$1:$AAW$1,0)+ROW(A9)-1,0),VLOOKUP(Indice!$D$6,Coop!$A:$AAW,MATCH(Indice!$C$35,Bancos!$A$1:$AAW$1,0)+ROW(A9)-1,0)))</f>
        <v>-1</v>
      </c>
      <c r="E13" s="163"/>
    </row>
    <row r="14" spans="1:5" ht="12.75" customHeight="1" x14ac:dyDescent="0.25">
      <c r="B14" s="176" t="s">
        <v>223</v>
      </c>
      <c r="C14" s="184"/>
      <c r="D14" s="185">
        <f>+IF(Indice!$D$7="Bancos",VLOOKUP(Indice!$D$6,Bancos!$A:$AAW,MATCH(Indice!$C$35,Bancos!$A$1:$AAW$1,0)+ROW(A10)-1,0),IF(Indice!$D$7="CFC",VLOOKUP(Indice!$D$6,CFC!$A:$AAW,MATCH(Indice!$C$35,Bancos!$A$1:$AAW$1,0)+ROW(A10)-1,0),VLOOKUP(Indice!$D$6,Coop!$A:$AAW,MATCH(Indice!$C$35,Bancos!$A$1:$AAW$1,0)+ROW(A10)-1,0)))</f>
        <v>0.5</v>
      </c>
      <c r="E14" s="163"/>
    </row>
    <row r="15" spans="1:5" ht="15.75" thickBot="1" x14ac:dyDescent="0.3">
      <c r="B15" s="178" t="s">
        <v>224</v>
      </c>
      <c r="C15" s="187"/>
      <c r="D15" s="185">
        <f>+IF(Indice!$D$7="Bancos",VLOOKUP(Indice!$D$6,Bancos!$A:$AAW,MATCH(Indice!$C$35,Bancos!$A$1:$AAW$1,0)+ROW(A11)-1,0),IF(Indice!$D$7="CFC",VLOOKUP(Indice!$D$6,CFC!$A:$AAW,MATCH(Indice!$C$35,Bancos!$A$1:$AAW$1,0)+ROW(A11)-1,0),VLOOKUP(Indice!$D$6,Coop!$A:$AAW,MATCH(Indice!$C$35,Bancos!$A$1:$AAW$1,0)+ROW(A11)-1,0)))</f>
        <v>0</v>
      </c>
      <c r="E15" s="163"/>
    </row>
  </sheetData>
  <mergeCells count="2">
    <mergeCell ref="B2:D2"/>
    <mergeCell ref="B4:C4"/>
  </mergeCell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B6" sqref="B6"/>
    </sheetView>
  </sheetViews>
  <sheetFormatPr baseColWidth="10" defaultRowHeight="12.75" x14ac:dyDescent="0.2"/>
  <cols>
    <col min="1" max="1" width="6.28515625" style="113" customWidth="1"/>
    <col min="2" max="2" width="21" style="113" customWidth="1"/>
    <col min="3" max="3" width="28" style="113" customWidth="1"/>
    <col min="4" max="4" width="14" style="113" bestFit="1" customWidth="1"/>
    <col min="5" max="16384" width="11.42578125" style="113"/>
  </cols>
  <sheetData>
    <row r="2" spans="1:5" ht="52.5" customHeight="1" x14ac:dyDescent="0.2">
      <c r="B2" s="380" t="s">
        <v>374</v>
      </c>
      <c r="C2" s="380"/>
      <c r="D2" s="380"/>
    </row>
    <row r="3" spans="1:5" ht="12.75" customHeight="1" thickBot="1" x14ac:dyDescent="0.25">
      <c r="B3" s="144"/>
      <c r="C3" s="144"/>
      <c r="D3" s="144"/>
    </row>
    <row r="4" spans="1:5" ht="15" x14ac:dyDescent="0.2">
      <c r="B4" s="410" t="s">
        <v>225</v>
      </c>
      <c r="C4" s="411"/>
      <c r="D4" s="412"/>
    </row>
    <row r="5" spans="1:5" ht="30" customHeight="1" x14ac:dyDescent="0.2">
      <c r="B5" s="413" t="s">
        <v>84</v>
      </c>
      <c r="C5" s="414"/>
      <c r="D5" s="188" t="s">
        <v>85</v>
      </c>
    </row>
    <row r="6" spans="1:5" ht="15" x14ac:dyDescent="0.25">
      <c r="B6" s="165" t="s">
        <v>226</v>
      </c>
      <c r="C6" s="166"/>
      <c r="D6" s="189">
        <f>+IF(Indice!$D$7="Bancos",VLOOKUP(Indice!$D$6,Bancos!$A:$AAW,MATCH(Indice!$C$36,Bancos!$A$1:$AAW$1,0)+ROW(A1)-1,0),IF(Indice!$D$7="CFC",VLOOKUP(Indice!$D$6,CFC!$A:$AAW,MATCH(Indice!$C$36,Bancos!$A$1:$AAW$1,0)+ROW(A1)-1,0),VLOOKUP(Indice!$D$6,Coop!$A:$AAW,MATCH(Indice!$C$36,Bancos!$A$1:$AAW$1,0)+ROW(A1)-1,0)))</f>
        <v>0.160714285714286</v>
      </c>
    </row>
    <row r="7" spans="1:5" ht="15" x14ac:dyDescent="0.25">
      <c r="B7" s="150" t="s">
        <v>227</v>
      </c>
      <c r="C7" s="168"/>
      <c r="D7" s="189">
        <f>+IF(Indice!$D$7="Bancos",VLOOKUP(Indice!$D$6,Bancos!$A:$AAW,MATCH(Indice!$C$36,Bancos!$A$1:$AAW$1,0)+ROW(A2)-1,0),IF(Indice!$D$7="CFC",VLOOKUP(Indice!$D$6,CFC!$A:$AAW,MATCH(Indice!$C$36,Bancos!$A$1:$AAW$1,0)+ROW(A2)-1,0),VLOOKUP(Indice!$D$6,Coop!$A:$AAW,MATCH(Indice!$C$36,Bancos!$A$1:$AAW$1,0)+ROW(A2)-1,0)))</f>
        <v>7.7380952380952397E-2</v>
      </c>
    </row>
    <row r="8" spans="1:5" ht="15" x14ac:dyDescent="0.25">
      <c r="B8" s="150" t="s">
        <v>228</v>
      </c>
      <c r="C8" s="168"/>
      <c r="D8" s="189">
        <f>+IF(Indice!$D$7="Bancos",VLOOKUP(Indice!$D$6,Bancos!$A:$AAW,MATCH(Indice!$C$36,Bancos!$A$1:$AAW$1,0)+ROW(A3)-1,0),IF(Indice!$D$7="CFC",VLOOKUP(Indice!$D$6,CFC!$A:$AAW,MATCH(Indice!$C$36,Bancos!$A$1:$AAW$1,0)+ROW(A3)-1,0),VLOOKUP(Indice!$D$6,Coop!$A:$AAW,MATCH(Indice!$C$36,Bancos!$A$1:$AAW$1,0)+ROW(A3)-1,0)))</f>
        <v>7.7380952380952397E-2</v>
      </c>
    </row>
    <row r="9" spans="1:5" ht="15" x14ac:dyDescent="0.25">
      <c r="B9" s="150" t="s">
        <v>229</v>
      </c>
      <c r="C9" s="168"/>
      <c r="D9" s="189">
        <f>+IF(Indice!$D$7="Bancos",VLOOKUP(Indice!$D$6,Bancos!$A:$AAW,MATCH(Indice!$C$36,Bancos!$A$1:$AAW$1,0)+ROW(A4)-1,0),IF(Indice!$D$7="CFC",VLOOKUP(Indice!$D$6,CFC!$A:$AAW,MATCH(Indice!$C$36,Bancos!$A$1:$AAW$1,0)+ROW(A4)-1,0),VLOOKUP(Indice!$D$6,Coop!$A:$AAW,MATCH(Indice!$C$36,Bancos!$A$1:$AAW$1,0)+ROW(A4)-1,0)))</f>
        <v>0.119047619047619</v>
      </c>
    </row>
    <row r="10" spans="1:5" ht="15" x14ac:dyDescent="0.25">
      <c r="B10" s="150" t="s">
        <v>230</v>
      </c>
      <c r="C10" s="168"/>
      <c r="D10" s="189">
        <f>+IF(Indice!$D$7="Bancos",VLOOKUP(Indice!$D$6,Bancos!$A:$AAW,MATCH(Indice!$C$36,Bancos!$A$1:$AAW$1,0)+ROW(A5)-1,0),IF(Indice!$D$7="CFC",VLOOKUP(Indice!$D$6,CFC!$A:$AAW,MATCH(Indice!$C$36,Bancos!$A$1:$AAW$1,0)+ROW(A5)-1,0),VLOOKUP(Indice!$D$6,Coop!$A:$AAW,MATCH(Indice!$C$36,Bancos!$A$1:$AAW$1,0)+ROW(A5)-1,0)))</f>
        <v>0.160714285714286</v>
      </c>
    </row>
    <row r="11" spans="1:5" ht="15" x14ac:dyDescent="0.25">
      <c r="B11" s="150" t="s">
        <v>231</v>
      </c>
      <c r="C11" s="168"/>
      <c r="D11" s="189">
        <f>+IF(Indice!$D$7="Bancos",VLOOKUP(Indice!$D$6,Bancos!$A:$AAW,MATCH(Indice!$C$36,Bancos!$A$1:$AAW$1,0)+ROW(A6)-1,0),IF(Indice!$D$7="CFC",VLOOKUP(Indice!$D$6,CFC!$A:$AAW,MATCH(Indice!$C$36,Bancos!$A$1:$AAW$1,0)+ROW(A6)-1,0),VLOOKUP(Indice!$D$6,Coop!$A:$AAW,MATCH(Indice!$C$36,Bancos!$A$1:$AAW$1,0)+ROW(A6)-1,0)))</f>
        <v>7.1428571428571397E-2</v>
      </c>
    </row>
    <row r="12" spans="1:5" ht="15" x14ac:dyDescent="0.25">
      <c r="B12" s="150" t="s">
        <v>232</v>
      </c>
      <c r="C12" s="168"/>
      <c r="D12" s="189">
        <f>+IF(Indice!$D$7="Bancos",VLOOKUP(Indice!$D$6,Bancos!$A:$AAW,MATCH(Indice!$C$36,Bancos!$A$1:$AAW$1,0)+ROW(A7)-1,0),IF(Indice!$D$7="CFC",VLOOKUP(Indice!$D$6,CFC!$A:$AAW,MATCH(Indice!$C$36,Bancos!$A$1:$AAW$1,0)+ROW(A7)-1,0),VLOOKUP(Indice!$D$6,Coop!$A:$AAW,MATCH(Indice!$C$36,Bancos!$A$1:$AAW$1,0)+ROW(A7)-1,0)))</f>
        <v>7.1428571428571397E-2</v>
      </c>
    </row>
    <row r="13" spans="1:5" ht="15" x14ac:dyDescent="0.25">
      <c r="B13" s="150" t="s">
        <v>233</v>
      </c>
      <c r="C13" s="168"/>
      <c r="D13" s="189">
        <f>+IF(Indice!$D$7="Bancos",VLOOKUP(Indice!$D$6,Bancos!$A:$AAW,MATCH(Indice!$C$36,Bancos!$A$1:$AAW$1,0)+ROW(A8)-1,0),IF(Indice!$D$7="CFC",VLOOKUP(Indice!$D$6,CFC!$A:$AAW,MATCH(Indice!$C$36,Bancos!$A$1:$AAW$1,0)+ROW(A8)-1,0),VLOOKUP(Indice!$D$6,Coop!$A:$AAW,MATCH(Indice!$C$36,Bancos!$A$1:$AAW$1,0)+ROW(A8)-1,0)))</f>
        <v>0.113095238095238</v>
      </c>
    </row>
    <row r="14" spans="1:5" ht="15" x14ac:dyDescent="0.25">
      <c r="B14" s="150" t="s">
        <v>234</v>
      </c>
      <c r="C14" s="168"/>
      <c r="D14" s="189">
        <f>+IF(Indice!$D$7="Bancos",VLOOKUP(Indice!$D$6,Bancos!$A:$AAW,MATCH(Indice!$C$36,Bancos!$A$1:$AAW$1,0)+ROW(A9)-1,0),IF(Indice!$D$7="CFC",VLOOKUP(Indice!$D$6,CFC!$A:$AAW,MATCH(Indice!$C$36,Bancos!$A$1:$AAW$1,0)+ROW(A9)-1,0),VLOOKUP(Indice!$D$6,Coop!$A:$AAW,MATCH(Indice!$C$36,Bancos!$A$1:$AAW$1,0)+ROW(A9)-1,0)))</f>
        <v>7.7380952380952397E-2</v>
      </c>
    </row>
    <row r="15" spans="1:5" ht="15" x14ac:dyDescent="0.25">
      <c r="B15" s="150" t="s">
        <v>235</v>
      </c>
      <c r="C15" s="151"/>
      <c r="D15" s="189">
        <f>+IF(Indice!$D$7="Bancos",VLOOKUP(Indice!$D$6,Bancos!$A:$AAW,MATCH(Indice!$C$36,Bancos!$A$1:$AAW$1,0)+ROW(A10)-1,0),IF(Indice!$D$7="CFC",VLOOKUP(Indice!$D$6,CFC!$A:$AAW,MATCH(Indice!$C$36,Bancos!$A$1:$AAW$1,0)+ROW(A10)-1,0),VLOOKUP(Indice!$D$6,Coop!$A:$AAW,MATCH(Indice!$C$36,Bancos!$A$1:$AAW$1,0)+ROW(A10)-1,0)))</f>
        <v>7.1428571428571397E-2</v>
      </c>
    </row>
    <row r="16" spans="1:5" ht="15.75" thickBot="1" x14ac:dyDescent="0.3">
      <c r="A16" s="116"/>
      <c r="B16" s="190" t="s">
        <v>236</v>
      </c>
      <c r="C16" s="191"/>
      <c r="D16" s="189">
        <f>+IF(Indice!$D$7="Bancos",VLOOKUP(Indice!$D$6,Bancos!$A:$AAW,MATCH(Indice!$C$36,Bancos!$A$1:$AAW$1,0)+ROW(A11)-1,0),IF(Indice!$D$7="CFC",VLOOKUP(Indice!$D$6,CFC!$A:$AAW,MATCH(Indice!$C$36,Bancos!$A$1:$AAW$1,0)+ROW(A11)-1,0),VLOOKUP(Indice!$D$6,Coop!$A:$AAW,MATCH(Indice!$C$36,Bancos!$A$1:$AAW$1,0)+ROW(A11)-1,0)))</f>
        <v>0</v>
      </c>
      <c r="E16" s="116"/>
    </row>
    <row r="17" spans="1:5" x14ac:dyDescent="0.2">
      <c r="A17" s="116"/>
      <c r="B17" s="172"/>
      <c r="C17" s="172"/>
      <c r="D17" s="192"/>
      <c r="E17" s="116"/>
    </row>
    <row r="18" spans="1:5" ht="15" x14ac:dyDescent="0.25">
      <c r="D18" s="163"/>
    </row>
    <row r="20" spans="1:5" ht="30" customHeight="1" x14ac:dyDescent="0.2">
      <c r="D20" s="116"/>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V52"/>
  <sheetViews>
    <sheetView zoomScaleNormal="100" workbookViewId="0">
      <pane xSplit="1" ySplit="6" topLeftCell="LD36" activePane="bottomRight" state="frozen"/>
      <selection activeCell="B5" sqref="B5:C5"/>
      <selection pane="topRight" activeCell="B5" sqref="B5:C5"/>
      <selection pane="bottomLeft" activeCell="B5" sqref="B5:C5"/>
      <selection pane="bottomRight" activeCell="B5" sqref="B5:C5"/>
    </sheetView>
  </sheetViews>
  <sheetFormatPr baseColWidth="10" defaultRowHeight="15" x14ac:dyDescent="0.25"/>
  <cols>
    <col min="1" max="1" width="11.42578125" style="68"/>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8" bestFit="1" customWidth="1"/>
    <col min="77" max="77" width="9.85546875" style="68" bestFit="1" customWidth="1"/>
    <col min="78" max="78" width="8.85546875" style="68"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8" bestFit="1" customWidth="1"/>
    <col min="97" max="97" width="9.85546875" style="68" bestFit="1" customWidth="1"/>
    <col min="98" max="98" width="8.85546875" style="68"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8"/>
    <col min="263" max="263" width="11.42578125" style="42"/>
    <col min="264" max="265" width="11.42578125" style="68"/>
    <col min="266" max="266" width="11.42578125" style="42"/>
    <col min="267" max="267" width="11.42578125" style="18"/>
    <col min="268" max="268" width="11.42578125" style="42"/>
    <col min="269" max="274" width="11.42578125" style="68"/>
    <col min="275" max="275" width="11.42578125" style="42"/>
    <col min="276" max="277" width="11.42578125" style="68"/>
    <col min="278" max="278" width="11.42578125" style="42"/>
    <col min="279" max="279" width="11.42578125" style="18"/>
    <col min="280" max="280" width="11.42578125" style="42"/>
    <col min="281" max="286" width="11.42578125" style="68"/>
    <col min="287" max="287" width="11.42578125" style="42"/>
    <col min="288" max="289" width="11.42578125" style="68"/>
    <col min="290" max="290" width="11.42578125" style="42"/>
    <col min="291" max="291" width="11.42578125" style="18"/>
    <col min="292" max="299" width="11.42578125" style="68"/>
    <col min="300" max="300" width="12.28515625" style="39" customWidth="1"/>
    <col min="301" max="305" width="12.28515625" style="42" customWidth="1"/>
    <col min="306" max="306" width="12.28515625" style="18" customWidth="1"/>
    <col min="307" max="307" width="9.28515625" style="68" bestFit="1" customWidth="1"/>
    <col min="308" max="308" width="9.85546875" style="68" bestFit="1" customWidth="1"/>
    <col min="309" max="309" width="8.85546875" style="68" bestFit="1" customWidth="1"/>
    <col min="310" max="310" width="8.85546875" style="68" customWidth="1"/>
    <col min="311" max="311" width="12.28515625" style="42" bestFit="1" customWidth="1"/>
    <col min="312" max="312" width="9.28515625" style="68" bestFit="1" customWidth="1"/>
    <col min="313" max="313" width="9.85546875" style="68" bestFit="1" customWidth="1"/>
    <col min="314" max="314" width="8.85546875" style="68" bestFit="1" customWidth="1"/>
    <col min="315" max="315" width="8.85546875" style="68" customWidth="1"/>
    <col min="316" max="316" width="12.28515625" style="18" bestFit="1" customWidth="1"/>
    <col min="317" max="317" width="9.28515625" style="68" bestFit="1" customWidth="1"/>
    <col min="318" max="318" width="9.85546875" style="68" bestFit="1" customWidth="1"/>
    <col min="319" max="319" width="8.85546875" style="68" bestFit="1" customWidth="1"/>
    <col min="320" max="322" width="8.85546875" style="68" customWidth="1"/>
    <col min="323" max="323" width="9.28515625" style="39" bestFit="1" customWidth="1"/>
    <col min="324" max="324" width="9.85546875" style="68" bestFit="1" customWidth="1"/>
    <col min="325" max="325" width="8.85546875" style="68" bestFit="1" customWidth="1"/>
    <col min="326" max="328" width="8.85546875" style="42" customWidth="1"/>
    <col min="329" max="329" width="9.28515625" style="39" bestFit="1" customWidth="1"/>
    <col min="330" max="330" width="9.85546875" style="68" bestFit="1" customWidth="1"/>
    <col min="331" max="331" width="8.85546875" style="68" bestFit="1" customWidth="1"/>
    <col min="332" max="332" width="8.85546875" style="68" customWidth="1"/>
    <col min="333" max="333" width="12.28515625" style="42" bestFit="1" customWidth="1"/>
    <col min="334" max="334" width="9.28515625" style="68" bestFit="1" customWidth="1"/>
    <col min="335" max="335" width="9.85546875" style="68" bestFit="1" customWidth="1"/>
    <col min="336" max="336" width="8.85546875" style="42" bestFit="1" customWidth="1"/>
    <col min="337" max="337" width="8.85546875" style="42" customWidth="1"/>
    <col min="338" max="338" width="8.85546875" style="18" customWidth="1"/>
    <col min="339" max="339" width="9.28515625" style="68" bestFit="1" customWidth="1"/>
    <col min="340" max="340" width="9.85546875" style="68" bestFit="1" customWidth="1"/>
    <col min="341" max="341" width="8.85546875" style="68" bestFit="1" customWidth="1"/>
    <col min="342" max="342" width="8.85546875" style="68" customWidth="1"/>
    <col min="343" max="343" width="12.28515625" style="42" bestFit="1" customWidth="1"/>
    <col min="344" max="344" width="9.28515625" style="68" bestFit="1" customWidth="1"/>
    <col min="345" max="345" width="9.85546875" style="68" bestFit="1" customWidth="1"/>
    <col min="346" max="346" width="8.85546875" style="42" bestFit="1" customWidth="1"/>
    <col min="347" max="347" width="8.85546875" style="18" customWidth="1"/>
    <col min="348" max="348" width="9.28515625" style="68" bestFit="1" customWidth="1"/>
    <col min="349" max="349" width="9.85546875" style="68" bestFit="1" customWidth="1"/>
    <col min="350" max="350" width="8.85546875" style="68" bestFit="1" customWidth="1"/>
    <col min="351" max="353" width="8.85546875" style="68" customWidth="1"/>
    <col min="354" max="354" width="9.28515625" style="39" bestFit="1" customWidth="1"/>
    <col min="355" max="355" width="9.85546875" style="68" bestFit="1" customWidth="1"/>
    <col min="356" max="356" width="8.85546875" style="68" bestFit="1" customWidth="1"/>
    <col min="357" max="357" width="8.85546875" style="68" customWidth="1"/>
    <col min="358" max="358" width="8.85546875" style="42" customWidth="1"/>
    <col min="359" max="359" width="9.140625" style="18" bestFit="1" customWidth="1"/>
    <col min="360" max="360" width="9.28515625" style="68" bestFit="1" customWidth="1"/>
    <col min="361" max="361" width="9.85546875" style="68" bestFit="1" customWidth="1"/>
    <col min="362" max="362" width="8.85546875" style="68" bestFit="1" customWidth="1"/>
    <col min="363" max="363" width="8.85546875" style="68" customWidth="1"/>
    <col min="364" max="364" width="12.28515625" style="42" bestFit="1" customWidth="1"/>
    <col min="365" max="365" width="9.28515625" style="68" bestFit="1" customWidth="1"/>
    <col min="366" max="366" width="9.85546875" style="68" bestFit="1" customWidth="1"/>
    <col min="367" max="367" width="8.85546875" style="42" bestFit="1" customWidth="1"/>
    <col min="368" max="368" width="8.85546875" style="18" customWidth="1"/>
    <col min="369" max="369" width="9.28515625" style="42" bestFit="1" customWidth="1"/>
    <col min="370" max="370" width="9.85546875" style="68" bestFit="1" customWidth="1"/>
    <col min="371" max="371" width="8.85546875" style="68" bestFit="1" customWidth="1"/>
    <col min="372" max="372" width="8.85546875" style="68" customWidth="1"/>
    <col min="373" max="373" width="12.28515625" style="42" bestFit="1" customWidth="1"/>
    <col min="374" max="374" width="9.28515625" style="68" bestFit="1" customWidth="1"/>
    <col min="375" max="375" width="9.85546875" style="68"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8" bestFit="1" customWidth="1"/>
    <col min="440" max="440" width="8.85546875" style="68" bestFit="1" customWidth="1"/>
    <col min="441" max="441" width="8.85546875" style="68" customWidth="1"/>
    <col min="442" max="442" width="12.28515625" style="42" bestFit="1" customWidth="1"/>
    <col min="443" max="443" width="9.28515625" style="68" bestFit="1" customWidth="1"/>
    <col min="444" max="444" width="9.85546875" style="68" bestFit="1" customWidth="1"/>
    <col min="445" max="445" width="8.85546875" style="42" bestFit="1" customWidth="1"/>
    <col min="446" max="446" width="8.85546875" style="18" customWidth="1"/>
    <col min="447" max="447" width="9.28515625" style="42" bestFit="1" customWidth="1"/>
    <col min="448" max="448" width="9.85546875" style="68" bestFit="1" customWidth="1"/>
    <col min="449" max="449" width="8.85546875" style="68" bestFit="1" customWidth="1"/>
    <col min="450" max="450" width="8.85546875" style="68" customWidth="1"/>
    <col min="451" max="451" width="12.28515625" style="42" bestFit="1" customWidth="1"/>
    <col min="452" max="452" width="9.28515625" style="68" bestFit="1" customWidth="1"/>
    <col min="453" max="453" width="9.85546875" style="68" bestFit="1" customWidth="1"/>
    <col min="454" max="454" width="8.85546875" style="42" bestFit="1" customWidth="1"/>
    <col min="455" max="455" width="8.85546875" style="18" customWidth="1"/>
    <col min="456" max="456" width="9.28515625" style="42" bestFit="1" customWidth="1"/>
    <col min="457" max="457" width="9.85546875" style="68" bestFit="1" customWidth="1"/>
    <col min="458" max="458" width="8.85546875" style="68" bestFit="1" customWidth="1"/>
    <col min="459" max="459" width="8.85546875" style="68" customWidth="1"/>
    <col min="460" max="460" width="12.28515625" style="42" bestFit="1" customWidth="1"/>
    <col min="461" max="461" width="9.28515625" style="68" bestFit="1" customWidth="1"/>
    <col min="462" max="462" width="9.85546875" style="68" bestFit="1" customWidth="1"/>
    <col min="463" max="463" width="8.85546875" style="42" bestFit="1" customWidth="1"/>
    <col min="464" max="464" width="8.85546875" style="18" bestFit="1" customWidth="1"/>
    <col min="465" max="16384" width="11.42578125" style="68"/>
  </cols>
  <sheetData>
    <row r="1" spans="1:464" s="2" customFormat="1" x14ac:dyDescent="0.25">
      <c r="A1" s="1"/>
      <c r="B1" s="358" t="s">
        <v>37</v>
      </c>
      <c r="C1" s="360"/>
      <c r="D1" s="358" t="s">
        <v>38</v>
      </c>
      <c r="E1" s="359"/>
      <c r="F1" s="359"/>
      <c r="G1" s="360"/>
      <c r="H1" s="359" t="s">
        <v>39</v>
      </c>
      <c r="I1" s="359"/>
      <c r="J1" s="359"/>
      <c r="K1" s="359"/>
      <c r="L1" s="359"/>
      <c r="M1" s="359"/>
      <c r="N1" s="359"/>
      <c r="O1" s="359"/>
      <c r="P1" s="359"/>
      <c r="Q1" s="359"/>
      <c r="R1" s="359"/>
      <c r="S1" s="359"/>
      <c r="T1" s="359"/>
      <c r="U1" s="359"/>
      <c r="V1" s="359"/>
      <c r="W1" s="360"/>
      <c r="X1" s="358" t="s">
        <v>40</v>
      </c>
      <c r="Y1" s="359"/>
      <c r="Z1" s="359"/>
      <c r="AA1" s="360"/>
      <c r="AB1" s="358" t="s">
        <v>82</v>
      </c>
      <c r="AC1" s="359"/>
      <c r="AD1" s="359"/>
      <c r="AE1" s="359"/>
      <c r="AF1" s="359"/>
      <c r="AG1" s="359"/>
      <c r="AH1" s="359"/>
      <c r="AI1" s="359"/>
      <c r="AJ1" s="359"/>
      <c r="AK1" s="359"/>
      <c r="AL1" s="359"/>
      <c r="AM1" s="359"/>
      <c r="AN1" s="359"/>
      <c r="AO1" s="359"/>
      <c r="AP1" s="359"/>
      <c r="AQ1" s="359"/>
      <c r="AR1" s="359"/>
      <c r="AS1" s="359"/>
      <c r="AT1" s="359"/>
      <c r="AU1" s="359"/>
      <c r="AV1" s="359"/>
      <c r="AW1" s="359"/>
      <c r="AX1" s="358"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58" t="s">
        <v>42</v>
      </c>
      <c r="BW1" s="360"/>
      <c r="BX1" s="358" t="s">
        <v>43</v>
      </c>
      <c r="BY1" s="359"/>
      <c r="BZ1" s="359"/>
      <c r="CA1" s="360"/>
      <c r="CB1" s="359" t="s">
        <v>44</v>
      </c>
      <c r="CC1" s="359"/>
      <c r="CD1" s="359"/>
      <c r="CE1" s="359"/>
      <c r="CF1" s="359"/>
      <c r="CG1" s="359"/>
      <c r="CH1" s="359"/>
      <c r="CI1" s="359"/>
      <c r="CJ1" s="359"/>
      <c r="CK1" s="359"/>
      <c r="CL1" s="359"/>
      <c r="CM1" s="359"/>
      <c r="CN1" s="359"/>
      <c r="CO1" s="359"/>
      <c r="CP1" s="359"/>
      <c r="CQ1" s="360"/>
      <c r="CR1" s="358" t="s">
        <v>45</v>
      </c>
      <c r="CS1" s="359"/>
      <c r="CT1" s="359"/>
      <c r="CU1" s="360"/>
      <c r="CV1" s="358" t="s">
        <v>46</v>
      </c>
      <c r="CW1" s="359"/>
      <c r="CX1" s="359"/>
      <c r="CY1" s="359"/>
      <c r="CZ1" s="359"/>
      <c r="DA1" s="359"/>
      <c r="DB1" s="359"/>
      <c r="DC1" s="359"/>
      <c r="DD1" s="359"/>
      <c r="DE1" s="359"/>
      <c r="DF1" s="359"/>
      <c r="DG1" s="359"/>
      <c r="DH1" s="359"/>
      <c r="DI1" s="359"/>
      <c r="DJ1" s="359"/>
      <c r="DK1" s="359"/>
      <c r="DL1" s="359"/>
      <c r="DM1" s="359"/>
      <c r="DN1" s="359"/>
      <c r="DO1" s="359"/>
      <c r="DP1" s="359"/>
      <c r="DQ1" s="359"/>
      <c r="DR1" s="358"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8"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8" t="s">
        <v>49</v>
      </c>
      <c r="FQ1" s="359"/>
      <c r="FR1" s="359"/>
      <c r="FS1" s="359"/>
      <c r="FT1" s="359"/>
      <c r="FU1" s="359"/>
      <c r="FV1" s="359"/>
      <c r="FW1" s="359"/>
      <c r="FX1" s="359"/>
      <c r="FY1" s="359"/>
      <c r="FZ1" s="359"/>
      <c r="GA1" s="359"/>
      <c r="GB1" s="358" t="s">
        <v>50</v>
      </c>
      <c r="GC1" s="359"/>
      <c r="GD1" s="359"/>
      <c r="GE1" s="359"/>
      <c r="GF1" s="359"/>
      <c r="GG1" s="359"/>
      <c r="GH1" s="359"/>
      <c r="GI1" s="359"/>
      <c r="GJ1" s="359"/>
      <c r="GK1" s="359"/>
      <c r="GL1" s="359"/>
      <c r="GM1" s="359"/>
      <c r="GN1" s="359"/>
      <c r="GO1" s="359"/>
      <c r="GP1" s="359"/>
      <c r="GQ1" s="360"/>
      <c r="GR1" s="358" t="s">
        <v>51</v>
      </c>
      <c r="GS1" s="360"/>
      <c r="GT1" s="359" t="s">
        <v>52</v>
      </c>
      <c r="GU1" s="359"/>
      <c r="GV1" s="359"/>
      <c r="GW1" s="359"/>
      <c r="GX1" s="359"/>
      <c r="GY1" s="359"/>
      <c r="GZ1" s="359"/>
      <c r="HA1" s="360"/>
      <c r="HB1" s="358" t="s">
        <v>53</v>
      </c>
      <c r="HC1" s="359"/>
      <c r="HD1" s="359"/>
      <c r="HE1" s="359"/>
      <c r="HF1" s="359"/>
      <c r="HG1" s="359"/>
      <c r="HH1" s="359"/>
      <c r="HI1" s="359"/>
      <c r="HJ1" s="359"/>
      <c r="HK1" s="359"/>
      <c r="HL1" s="359"/>
      <c r="HM1" s="359"/>
      <c r="HN1" s="359"/>
      <c r="HO1" s="359"/>
      <c r="HP1" s="359"/>
      <c r="HQ1" s="360"/>
      <c r="HR1" s="359" t="s">
        <v>54</v>
      </c>
      <c r="HS1" s="359"/>
      <c r="HT1" s="359"/>
      <c r="HU1" s="359"/>
      <c r="HV1" s="359"/>
      <c r="HW1" s="359"/>
      <c r="HX1" s="359"/>
      <c r="HY1" s="358" t="s">
        <v>55</v>
      </c>
      <c r="HZ1" s="359"/>
      <c r="IA1" s="359"/>
      <c r="IB1" s="359"/>
      <c r="IC1" s="359"/>
      <c r="ID1" s="359"/>
      <c r="IE1" s="359"/>
      <c r="IF1" s="359"/>
      <c r="IG1" s="359"/>
      <c r="IH1" s="359"/>
      <c r="II1" s="359"/>
      <c r="IJ1" s="359"/>
      <c r="IK1" s="359"/>
      <c r="IL1" s="359"/>
      <c r="IM1" s="359"/>
      <c r="IN1" s="360"/>
      <c r="IO1" s="358" t="s">
        <v>56</v>
      </c>
      <c r="IP1" s="359"/>
      <c r="IQ1" s="359"/>
      <c r="IR1" s="359"/>
      <c r="IS1" s="359"/>
      <c r="IT1" s="359"/>
      <c r="IU1" s="360"/>
      <c r="IV1" s="358" t="s">
        <v>57</v>
      </c>
      <c r="IW1" s="359"/>
      <c r="IX1" s="359"/>
      <c r="IY1" s="359"/>
      <c r="IZ1" s="359"/>
      <c r="JA1" s="359"/>
      <c r="JB1" s="359"/>
      <c r="JC1" s="359"/>
      <c r="JD1" s="359"/>
      <c r="JE1" s="359"/>
      <c r="JF1" s="359"/>
      <c r="JG1" s="360"/>
      <c r="JH1" s="358" t="s">
        <v>58</v>
      </c>
      <c r="JI1" s="359"/>
      <c r="JJ1" s="359"/>
      <c r="JK1" s="359"/>
      <c r="JL1" s="359"/>
      <c r="JM1" s="359"/>
      <c r="JN1" s="359"/>
      <c r="JO1" s="359"/>
      <c r="JP1" s="359"/>
      <c r="JQ1" s="359"/>
      <c r="JR1" s="359"/>
      <c r="JS1" s="360"/>
      <c r="JT1" s="358" t="s">
        <v>59</v>
      </c>
      <c r="JU1" s="359"/>
      <c r="JV1" s="359"/>
      <c r="JW1" s="359"/>
      <c r="JX1" s="359"/>
      <c r="JY1" s="359"/>
      <c r="JZ1" s="359"/>
      <c r="KA1" s="359"/>
      <c r="KB1" s="359"/>
      <c r="KC1" s="359"/>
      <c r="KD1" s="359"/>
      <c r="KE1" s="360"/>
      <c r="KF1" s="359" t="s">
        <v>60</v>
      </c>
      <c r="KG1" s="359"/>
      <c r="KH1" s="359"/>
      <c r="KI1" s="359"/>
      <c r="KJ1" s="359"/>
      <c r="KK1" s="359"/>
      <c r="KL1" s="359"/>
      <c r="KM1" s="360"/>
      <c r="KN1" s="358" t="s">
        <v>61</v>
      </c>
      <c r="KO1" s="359"/>
      <c r="KP1" s="359"/>
      <c r="KQ1" s="359"/>
      <c r="KR1" s="359"/>
      <c r="KS1" s="359"/>
      <c r="KT1" s="360"/>
      <c r="KU1" s="358" t="s">
        <v>62</v>
      </c>
      <c r="KV1" s="359"/>
      <c r="KW1" s="359"/>
      <c r="KX1" s="359"/>
      <c r="KY1" s="359"/>
      <c r="KZ1" s="359"/>
      <c r="LA1" s="359"/>
      <c r="LB1" s="359"/>
      <c r="LC1" s="359"/>
      <c r="LD1" s="360"/>
      <c r="LE1" s="359" t="s">
        <v>63</v>
      </c>
      <c r="LF1" s="359"/>
      <c r="LG1" s="359"/>
      <c r="LH1" s="359"/>
      <c r="LI1" s="359"/>
      <c r="LJ1" s="360"/>
      <c r="LK1" s="359" t="s">
        <v>64</v>
      </c>
      <c r="LL1" s="359"/>
      <c r="LM1" s="359"/>
      <c r="LN1" s="359"/>
      <c r="LO1" s="359"/>
      <c r="LP1" s="360"/>
      <c r="LQ1" s="358" t="s">
        <v>65</v>
      </c>
      <c r="LR1" s="359"/>
      <c r="LS1" s="359"/>
      <c r="LT1" s="359"/>
      <c r="LU1" s="359"/>
      <c r="LV1" s="359"/>
      <c r="LW1" s="359"/>
      <c r="LX1" s="359"/>
      <c r="LY1" s="359"/>
      <c r="LZ1" s="360"/>
      <c r="MA1" s="359" t="s">
        <v>66</v>
      </c>
      <c r="MB1" s="359"/>
      <c r="MC1" s="359"/>
      <c r="MD1" s="359"/>
      <c r="ME1" s="359"/>
      <c r="MF1" s="359"/>
      <c r="MG1" s="359"/>
      <c r="MH1" s="359"/>
      <c r="MI1" s="360"/>
      <c r="MJ1" s="358" t="s">
        <v>67</v>
      </c>
      <c r="MK1" s="359"/>
      <c r="ML1" s="359"/>
      <c r="MM1" s="359"/>
      <c r="MN1" s="359"/>
      <c r="MO1" s="360"/>
      <c r="MP1" s="358" t="s">
        <v>68</v>
      </c>
      <c r="MQ1" s="359"/>
      <c r="MR1" s="359"/>
      <c r="MS1" s="359"/>
      <c r="MT1" s="359"/>
      <c r="MU1" s="360"/>
      <c r="MV1" s="358" t="s">
        <v>69</v>
      </c>
      <c r="MW1" s="359"/>
      <c r="MX1" s="359"/>
      <c r="MY1" s="359"/>
      <c r="MZ1" s="359"/>
      <c r="NA1" s="359"/>
      <c r="NB1" s="359"/>
      <c r="NC1" s="359"/>
      <c r="ND1" s="360"/>
      <c r="NE1" s="358" t="s">
        <v>70</v>
      </c>
      <c r="NF1" s="359"/>
      <c r="NG1" s="359"/>
      <c r="NH1" s="359"/>
      <c r="NI1" s="359"/>
      <c r="NJ1" s="359"/>
      <c r="NK1" s="359"/>
      <c r="NL1" s="359"/>
      <c r="NM1" s="360"/>
      <c r="NN1" s="358" t="s">
        <v>71</v>
      </c>
      <c r="NO1" s="359"/>
      <c r="NP1" s="359"/>
      <c r="NQ1" s="359"/>
      <c r="NR1" s="359"/>
      <c r="NS1" s="360"/>
      <c r="NT1" s="358" t="s">
        <v>72</v>
      </c>
      <c r="NU1" s="359"/>
      <c r="NV1" s="359"/>
      <c r="NW1" s="359"/>
      <c r="NX1" s="359"/>
      <c r="NY1" s="360"/>
      <c r="NZ1" s="358" t="s">
        <v>73</v>
      </c>
      <c r="OA1" s="359"/>
      <c r="OB1" s="359"/>
      <c r="OC1" s="359"/>
      <c r="OD1" s="359"/>
      <c r="OE1" s="359"/>
      <c r="OF1" s="359"/>
      <c r="OG1" s="359"/>
      <c r="OH1" s="360"/>
      <c r="OI1" s="358" t="s">
        <v>74</v>
      </c>
      <c r="OJ1" s="359"/>
      <c r="OK1" s="359"/>
      <c r="OL1" s="359"/>
      <c r="OM1" s="359"/>
      <c r="ON1" s="359"/>
      <c r="OO1" s="359"/>
      <c r="OP1" s="359"/>
      <c r="OQ1" s="360"/>
      <c r="OR1" s="358" t="s">
        <v>75</v>
      </c>
      <c r="OS1" s="359"/>
      <c r="OT1" s="359"/>
      <c r="OU1" s="359"/>
      <c r="OV1" s="359"/>
      <c r="OW1" s="360"/>
      <c r="OX1" s="358" t="s">
        <v>76</v>
      </c>
      <c r="OY1" s="359"/>
      <c r="OZ1" s="359"/>
      <c r="PA1" s="359"/>
      <c r="PB1" s="359"/>
      <c r="PC1" s="360"/>
      <c r="PD1" s="358" t="s">
        <v>77</v>
      </c>
      <c r="PE1" s="359"/>
      <c r="PF1" s="359"/>
      <c r="PG1" s="359"/>
      <c r="PH1" s="359"/>
      <c r="PI1" s="359"/>
      <c r="PJ1" s="359"/>
      <c r="PK1" s="359"/>
      <c r="PL1" s="360"/>
      <c r="PM1" s="358" t="s">
        <v>78</v>
      </c>
      <c r="PN1" s="359"/>
      <c r="PO1" s="359"/>
      <c r="PP1" s="359"/>
      <c r="PQ1" s="359"/>
      <c r="PR1" s="359"/>
      <c r="PS1" s="359"/>
      <c r="PT1" s="359"/>
      <c r="PU1" s="299"/>
      <c r="PV1" s="358" t="s">
        <v>79</v>
      </c>
      <c r="PW1" s="359"/>
      <c r="PX1" s="359"/>
      <c r="PY1" s="359"/>
      <c r="PZ1" s="359"/>
      <c r="QA1" s="359"/>
      <c r="QB1" s="359"/>
      <c r="QC1" s="359"/>
      <c r="QD1" s="360"/>
      <c r="QE1" s="358" t="s">
        <v>80</v>
      </c>
      <c r="QF1" s="359"/>
      <c r="QG1" s="359"/>
      <c r="QH1" s="359"/>
      <c r="QI1" s="359"/>
      <c r="QJ1" s="359"/>
      <c r="QK1" s="359"/>
      <c r="QL1" s="359"/>
      <c r="QM1" s="360"/>
      <c r="QN1" s="358" t="s">
        <v>81</v>
      </c>
      <c r="QO1" s="359"/>
      <c r="QP1" s="359"/>
      <c r="QQ1" s="359"/>
      <c r="QR1" s="359"/>
      <c r="QS1" s="359"/>
      <c r="QT1" s="359"/>
      <c r="QU1" s="359"/>
      <c r="QV1" s="359"/>
    </row>
    <row r="2" spans="1:464" s="2" customFormat="1" x14ac:dyDescent="0.25">
      <c r="A2" s="1"/>
      <c r="B2" s="358"/>
      <c r="C2" s="360"/>
      <c r="D2" s="66" t="s">
        <v>0</v>
      </c>
      <c r="E2" s="65" t="s">
        <v>1</v>
      </c>
      <c r="F2" s="65" t="s">
        <v>2</v>
      </c>
      <c r="G2" s="67" t="s">
        <v>3</v>
      </c>
      <c r="H2" s="359" t="s">
        <v>0</v>
      </c>
      <c r="I2" s="359"/>
      <c r="J2" s="359"/>
      <c r="K2" s="359"/>
      <c r="L2" s="359" t="s">
        <v>1</v>
      </c>
      <c r="M2" s="359"/>
      <c r="N2" s="359"/>
      <c r="O2" s="359"/>
      <c r="P2" s="359" t="s">
        <v>2</v>
      </c>
      <c r="Q2" s="359"/>
      <c r="R2" s="359"/>
      <c r="S2" s="359"/>
      <c r="T2" s="359" t="s">
        <v>3</v>
      </c>
      <c r="U2" s="359"/>
      <c r="V2" s="359"/>
      <c r="W2" s="360"/>
      <c r="X2" s="66" t="s">
        <v>0</v>
      </c>
      <c r="Y2" s="65" t="s">
        <v>1</v>
      </c>
      <c r="Z2" s="65" t="s">
        <v>2</v>
      </c>
      <c r="AA2" s="65" t="s">
        <v>3</v>
      </c>
      <c r="AB2" s="358"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58"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58"/>
      <c r="BW2" s="360"/>
      <c r="BX2" s="66" t="s">
        <v>0</v>
      </c>
      <c r="BY2" s="65" t="s">
        <v>1</v>
      </c>
      <c r="BZ2" s="65" t="s">
        <v>2</v>
      </c>
      <c r="CA2" s="299" t="s">
        <v>3</v>
      </c>
      <c r="CB2" s="359" t="s">
        <v>0</v>
      </c>
      <c r="CC2" s="359"/>
      <c r="CD2" s="359"/>
      <c r="CE2" s="359"/>
      <c r="CF2" s="359" t="s">
        <v>1</v>
      </c>
      <c r="CG2" s="359"/>
      <c r="CH2" s="359"/>
      <c r="CI2" s="359"/>
      <c r="CJ2" s="359" t="s">
        <v>2</v>
      </c>
      <c r="CK2" s="359"/>
      <c r="CL2" s="359"/>
      <c r="CM2" s="359"/>
      <c r="CN2" s="359" t="s">
        <v>3</v>
      </c>
      <c r="CO2" s="359"/>
      <c r="CP2" s="359"/>
      <c r="CQ2" s="360"/>
      <c r="CR2" s="66" t="s">
        <v>0</v>
      </c>
      <c r="CS2" s="65" t="s">
        <v>1</v>
      </c>
      <c r="CT2" s="65" t="s">
        <v>2</v>
      </c>
      <c r="CU2" s="67" t="s">
        <v>3</v>
      </c>
      <c r="CV2" s="358"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58"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58"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9" t="s">
        <v>6</v>
      </c>
      <c r="FQ2" s="359"/>
      <c r="FR2" s="359"/>
      <c r="FS2" s="359"/>
      <c r="FT2" s="359"/>
      <c r="FU2" s="359"/>
      <c r="FV2" s="359" t="s">
        <v>7</v>
      </c>
      <c r="FW2" s="359"/>
      <c r="FX2" s="359"/>
      <c r="FY2" s="359"/>
      <c r="FZ2" s="359"/>
      <c r="GA2" s="359"/>
      <c r="GB2" s="359"/>
      <c r="GC2" s="359"/>
      <c r="GD2" s="359"/>
      <c r="GE2" s="359"/>
      <c r="GF2" s="359"/>
      <c r="GG2" s="359"/>
      <c r="GH2" s="359"/>
      <c r="GI2" s="359"/>
      <c r="GJ2" s="359"/>
      <c r="GK2" s="359"/>
      <c r="GL2" s="359"/>
      <c r="GM2" s="359"/>
      <c r="GN2" s="359"/>
      <c r="GO2" s="359"/>
      <c r="GP2" s="359"/>
      <c r="GQ2" s="299"/>
      <c r="GR2" s="358" t="s">
        <v>8</v>
      </c>
      <c r="GS2" s="360"/>
      <c r="GT2" s="359"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9"/>
      <c r="HR2" s="359"/>
      <c r="HS2" s="359"/>
      <c r="HT2" s="359"/>
      <c r="HU2" s="359"/>
      <c r="HV2" s="359"/>
      <c r="HW2" s="359"/>
      <c r="HX2" s="359"/>
      <c r="HY2" s="359"/>
      <c r="HZ2" s="359"/>
      <c r="IA2" s="359"/>
      <c r="IB2" s="359"/>
      <c r="IC2" s="359"/>
      <c r="ID2" s="359"/>
      <c r="IE2" s="359"/>
      <c r="IF2" s="359"/>
      <c r="IG2" s="359"/>
      <c r="IH2" s="359"/>
      <c r="II2" s="359"/>
      <c r="IJ2" s="359"/>
      <c r="IK2" s="359"/>
      <c r="IL2" s="359"/>
      <c r="IM2" s="359"/>
      <c r="IN2" s="299"/>
      <c r="IO2" s="358"/>
      <c r="IP2" s="359"/>
      <c r="IQ2" s="359"/>
      <c r="IR2" s="359"/>
      <c r="IS2" s="359"/>
      <c r="IT2" s="359"/>
      <c r="IU2" s="360"/>
      <c r="IV2" s="359"/>
      <c r="IW2" s="359"/>
      <c r="IX2" s="359"/>
      <c r="IY2" s="359"/>
      <c r="IZ2" s="359"/>
      <c r="JA2" s="359"/>
      <c r="JB2" s="359"/>
      <c r="JC2" s="359"/>
      <c r="JD2" s="359"/>
      <c r="JE2" s="359"/>
      <c r="JF2" s="359"/>
      <c r="JG2" s="299"/>
      <c r="JH2" s="359"/>
      <c r="JI2" s="359"/>
      <c r="JJ2" s="359"/>
      <c r="JK2" s="359"/>
      <c r="JL2" s="359"/>
      <c r="JM2" s="359"/>
      <c r="JN2" s="359"/>
      <c r="JO2" s="359"/>
      <c r="JP2" s="359"/>
      <c r="JQ2" s="359"/>
      <c r="JR2" s="359"/>
      <c r="JS2" s="299"/>
      <c r="JT2" s="359"/>
      <c r="JU2" s="359"/>
      <c r="JV2" s="359"/>
      <c r="JW2" s="359"/>
      <c r="JX2" s="359"/>
      <c r="JY2" s="359"/>
      <c r="JZ2" s="359"/>
      <c r="KA2" s="359"/>
      <c r="KB2" s="359"/>
      <c r="KC2" s="359"/>
      <c r="KD2" s="359"/>
      <c r="KE2" s="299"/>
      <c r="KF2" s="359" t="s">
        <v>6</v>
      </c>
      <c r="KG2" s="359"/>
      <c r="KH2" s="359"/>
      <c r="KI2" s="359"/>
      <c r="KJ2" s="359" t="s">
        <v>7</v>
      </c>
      <c r="KK2" s="359"/>
      <c r="KL2" s="359"/>
      <c r="KM2" s="360"/>
      <c r="KN2" s="358"/>
      <c r="KO2" s="359"/>
      <c r="KP2" s="359"/>
      <c r="KQ2" s="359"/>
      <c r="KR2" s="359"/>
      <c r="KS2" s="359"/>
      <c r="KT2" s="360"/>
      <c r="KU2" s="358" t="s">
        <v>10</v>
      </c>
      <c r="KV2" s="359"/>
      <c r="KW2" s="359"/>
      <c r="KX2" s="359"/>
      <c r="KY2" s="359"/>
      <c r="KZ2" s="359" t="s">
        <v>11</v>
      </c>
      <c r="LA2" s="359"/>
      <c r="LB2" s="359"/>
      <c r="LC2" s="359"/>
      <c r="LD2" s="360"/>
      <c r="LE2" s="359" t="s">
        <v>10</v>
      </c>
      <c r="LF2" s="359"/>
      <c r="LG2" s="359"/>
      <c r="LH2" s="359"/>
      <c r="LI2" s="359"/>
      <c r="LJ2" s="360"/>
      <c r="LK2" s="358" t="s">
        <v>83</v>
      </c>
      <c r="LL2" s="359"/>
      <c r="LM2" s="359"/>
      <c r="LN2" s="359"/>
      <c r="LO2" s="359"/>
      <c r="LP2" s="360"/>
      <c r="LQ2" s="358"/>
      <c r="LR2" s="359"/>
      <c r="LS2" s="359"/>
      <c r="LT2" s="359"/>
      <c r="LU2" s="359"/>
      <c r="LV2" s="359"/>
      <c r="LW2" s="359"/>
      <c r="LX2" s="359"/>
      <c r="LY2" s="298"/>
      <c r="LZ2" s="299"/>
      <c r="MA2" s="359"/>
      <c r="MB2" s="359"/>
      <c r="MC2" s="359"/>
      <c r="MD2" s="359"/>
      <c r="ME2" s="359"/>
      <c r="MF2" s="359"/>
      <c r="MG2" s="359"/>
      <c r="MH2" s="359"/>
      <c r="MI2" s="299"/>
      <c r="MJ2" s="358" t="s">
        <v>10</v>
      </c>
      <c r="MK2" s="359"/>
      <c r="ML2" s="359"/>
      <c r="MM2" s="359"/>
      <c r="MN2" s="359"/>
      <c r="MO2" s="360"/>
      <c r="MP2" s="358" t="s">
        <v>83</v>
      </c>
      <c r="MQ2" s="359"/>
      <c r="MR2" s="359"/>
      <c r="MS2" s="359"/>
      <c r="MT2" s="359"/>
      <c r="MU2" s="360"/>
      <c r="MV2" s="358"/>
      <c r="MW2" s="359"/>
      <c r="MX2" s="359"/>
      <c r="MY2" s="359"/>
      <c r="MZ2" s="359"/>
      <c r="NA2" s="359"/>
      <c r="NB2" s="359"/>
      <c r="NC2" s="359"/>
      <c r="ND2" s="299"/>
      <c r="NE2" s="358"/>
      <c r="NF2" s="359"/>
      <c r="NG2" s="359"/>
      <c r="NH2" s="359"/>
      <c r="NI2" s="359"/>
      <c r="NJ2" s="359"/>
      <c r="NK2" s="359"/>
      <c r="NL2" s="359"/>
      <c r="NM2" s="299"/>
      <c r="NN2" s="358" t="s">
        <v>10</v>
      </c>
      <c r="NO2" s="359"/>
      <c r="NP2" s="359"/>
      <c r="NQ2" s="359"/>
      <c r="NR2" s="359"/>
      <c r="NS2" s="360"/>
      <c r="NT2" s="358" t="s">
        <v>83</v>
      </c>
      <c r="NU2" s="359"/>
      <c r="NV2" s="359"/>
      <c r="NW2" s="359"/>
      <c r="NX2" s="359"/>
      <c r="NY2" s="360"/>
      <c r="NZ2" s="358"/>
      <c r="OA2" s="359"/>
      <c r="OB2" s="359"/>
      <c r="OC2" s="359"/>
      <c r="OD2" s="359"/>
      <c r="OE2" s="359"/>
      <c r="OF2" s="359"/>
      <c r="OG2" s="359"/>
      <c r="OH2" s="299"/>
      <c r="OI2" s="358"/>
      <c r="OJ2" s="359"/>
      <c r="OK2" s="359"/>
      <c r="OL2" s="359"/>
      <c r="OM2" s="359"/>
      <c r="ON2" s="359"/>
      <c r="OO2" s="359"/>
      <c r="OP2" s="359"/>
      <c r="OQ2" s="360"/>
      <c r="OR2" s="358" t="s">
        <v>10</v>
      </c>
      <c r="OS2" s="359"/>
      <c r="OT2" s="359"/>
      <c r="OU2" s="359"/>
      <c r="OV2" s="359"/>
      <c r="OW2" s="360"/>
      <c r="OX2" s="358" t="s">
        <v>83</v>
      </c>
      <c r="OY2" s="359"/>
      <c r="OZ2" s="359"/>
      <c r="PA2" s="359"/>
      <c r="PB2" s="359"/>
      <c r="PC2" s="360"/>
      <c r="PD2" s="358"/>
      <c r="PE2" s="359"/>
      <c r="PF2" s="359"/>
      <c r="PG2" s="359"/>
      <c r="PH2" s="359"/>
      <c r="PI2" s="359"/>
      <c r="PJ2" s="359"/>
      <c r="PK2" s="359"/>
      <c r="PL2" s="299"/>
      <c r="PM2" s="358"/>
      <c r="PN2" s="359"/>
      <c r="PO2" s="359"/>
      <c r="PP2" s="359"/>
      <c r="PQ2" s="359"/>
      <c r="PR2" s="359"/>
      <c r="PS2" s="359"/>
      <c r="PT2" s="359"/>
      <c r="PU2" s="299"/>
      <c r="PV2" s="358"/>
      <c r="PW2" s="359"/>
      <c r="PX2" s="359"/>
      <c r="PY2" s="359"/>
      <c r="PZ2" s="359"/>
      <c r="QA2" s="359"/>
      <c r="QB2" s="359"/>
      <c r="QC2" s="359"/>
      <c r="QD2" s="299"/>
      <c r="QE2" s="358"/>
      <c r="QF2" s="359"/>
      <c r="QG2" s="359"/>
      <c r="QH2" s="359"/>
      <c r="QI2" s="359"/>
      <c r="QJ2" s="359"/>
      <c r="QK2" s="359"/>
      <c r="QL2" s="359"/>
      <c r="QM2" s="299"/>
      <c r="QN2" s="358"/>
      <c r="QO2" s="359"/>
      <c r="QP2" s="359"/>
      <c r="QQ2" s="359"/>
      <c r="QR2" s="359"/>
      <c r="QS2" s="359"/>
      <c r="QT2" s="359"/>
      <c r="QU2" s="359"/>
      <c r="QV2" s="359"/>
    </row>
    <row r="3" spans="1:464" s="2" customFormat="1" x14ac:dyDescent="0.25">
      <c r="A3" s="1"/>
      <c r="B3" s="358"/>
      <c r="C3" s="360"/>
      <c r="D3" s="6"/>
      <c r="E3" s="65"/>
      <c r="F3" s="65"/>
      <c r="G3" s="67"/>
      <c r="H3" s="7"/>
      <c r="I3" s="7"/>
      <c r="J3" s="7"/>
      <c r="K3" s="7"/>
      <c r="L3" s="359"/>
      <c r="M3" s="359"/>
      <c r="N3" s="359"/>
      <c r="O3" s="359"/>
      <c r="P3" s="359"/>
      <c r="Q3" s="359"/>
      <c r="R3" s="359"/>
      <c r="S3" s="359"/>
      <c r="T3" s="359"/>
      <c r="U3" s="359"/>
      <c r="V3" s="359"/>
      <c r="W3" s="360"/>
      <c r="X3" s="6"/>
      <c r="Y3" s="65"/>
      <c r="Z3" s="65"/>
      <c r="AA3" s="65"/>
      <c r="AB3" s="66"/>
      <c r="AC3" s="65"/>
      <c r="AD3" s="65"/>
      <c r="AE3" s="65"/>
      <c r="AF3" s="65"/>
      <c r="AG3" s="65"/>
      <c r="AH3" s="7"/>
      <c r="AI3" s="7"/>
      <c r="AJ3" s="7"/>
      <c r="AK3" s="7"/>
      <c r="AL3" s="7"/>
      <c r="AM3" s="65"/>
      <c r="AN3" s="65"/>
      <c r="AO3" s="65"/>
      <c r="AP3" s="65"/>
      <c r="AQ3" s="65"/>
      <c r="AR3" s="65"/>
      <c r="AS3" s="7"/>
      <c r="AT3" s="7"/>
      <c r="AU3" s="7"/>
      <c r="AV3" s="7"/>
      <c r="AW3" s="8"/>
      <c r="AX3" s="66"/>
      <c r="AY3" s="65"/>
      <c r="AZ3" s="65"/>
      <c r="BA3" s="65"/>
      <c r="BB3" s="65"/>
      <c r="BC3" s="65"/>
      <c r="BD3" s="7"/>
      <c r="BE3" s="7"/>
      <c r="BF3" s="7"/>
      <c r="BG3" s="7"/>
      <c r="BH3" s="7"/>
      <c r="BI3" s="7"/>
      <c r="BJ3" s="65"/>
      <c r="BK3" s="65"/>
      <c r="BL3" s="65"/>
      <c r="BM3" s="65"/>
      <c r="BN3" s="65"/>
      <c r="BO3" s="65"/>
      <c r="BP3" s="7"/>
      <c r="BQ3" s="7"/>
      <c r="BR3" s="7"/>
      <c r="BS3" s="7"/>
      <c r="BT3" s="7"/>
      <c r="BU3" s="8"/>
      <c r="BV3" s="6"/>
      <c r="BW3" s="8"/>
      <c r="BX3" s="358"/>
      <c r="BY3" s="359"/>
      <c r="BZ3" s="359"/>
      <c r="CA3" s="360"/>
      <c r="CB3" s="7"/>
      <c r="CC3" s="7"/>
      <c r="CD3" s="7"/>
      <c r="CE3" s="7"/>
      <c r="CF3" s="359"/>
      <c r="CG3" s="359"/>
      <c r="CH3" s="359"/>
      <c r="CI3" s="359"/>
      <c r="CJ3" s="359"/>
      <c r="CK3" s="359"/>
      <c r="CL3" s="359"/>
      <c r="CM3" s="359"/>
      <c r="CN3" s="359"/>
      <c r="CO3" s="359"/>
      <c r="CP3" s="359"/>
      <c r="CQ3" s="360"/>
      <c r="CR3" s="358"/>
      <c r="CS3" s="359"/>
      <c r="CT3" s="359"/>
      <c r="CU3" s="360"/>
      <c r="CV3" s="66"/>
      <c r="CW3" s="65"/>
      <c r="CX3" s="65"/>
      <c r="CY3" s="65"/>
      <c r="CZ3" s="65"/>
      <c r="DA3" s="65"/>
      <c r="DB3" s="7"/>
      <c r="DC3" s="7"/>
      <c r="DD3" s="7"/>
      <c r="DE3" s="7"/>
      <c r="DF3" s="7"/>
      <c r="DG3" s="65"/>
      <c r="DH3" s="65"/>
      <c r="DI3" s="65"/>
      <c r="DJ3" s="65"/>
      <c r="DK3" s="65"/>
      <c r="DL3" s="65"/>
      <c r="DM3" s="7"/>
      <c r="DN3" s="7"/>
      <c r="DO3" s="7"/>
      <c r="DP3" s="7"/>
      <c r="DQ3" s="8"/>
      <c r="DR3" s="66"/>
      <c r="DS3" s="65"/>
      <c r="DT3" s="65"/>
      <c r="DU3" s="65"/>
      <c r="DV3" s="65"/>
      <c r="DW3" s="65"/>
      <c r="DX3" s="7"/>
      <c r="DY3" s="7"/>
      <c r="DZ3" s="7"/>
      <c r="EA3" s="7"/>
      <c r="EB3" s="7"/>
      <c r="EC3" s="7"/>
      <c r="ED3" s="65"/>
      <c r="EE3" s="65"/>
      <c r="EF3" s="65"/>
      <c r="EG3" s="65"/>
      <c r="EH3" s="65"/>
      <c r="EI3" s="65"/>
      <c r="EJ3" s="7"/>
      <c r="EK3" s="7"/>
      <c r="EL3" s="7"/>
      <c r="EM3" s="7"/>
      <c r="EN3" s="7"/>
      <c r="EO3" s="8"/>
      <c r="EP3" s="66"/>
      <c r="EQ3" s="65"/>
      <c r="ER3" s="65"/>
      <c r="ES3" s="65"/>
      <c r="ET3" s="65"/>
      <c r="EU3" s="65"/>
      <c r="EV3" s="7"/>
      <c r="EW3" s="7"/>
      <c r="EX3" s="7"/>
      <c r="EY3" s="7"/>
      <c r="EZ3" s="7"/>
      <c r="FA3" s="7"/>
      <c r="FB3" s="7"/>
      <c r="FC3" s="65"/>
      <c r="FD3" s="65"/>
      <c r="FE3" s="65"/>
      <c r="FF3" s="65"/>
      <c r="FG3" s="65"/>
      <c r="FH3" s="65"/>
      <c r="FI3" s="7"/>
      <c r="FJ3" s="7"/>
      <c r="FK3" s="7"/>
      <c r="FL3" s="7"/>
      <c r="FM3" s="7"/>
      <c r="FN3" s="7"/>
      <c r="FO3" s="8"/>
      <c r="FP3" s="66"/>
      <c r="FQ3" s="65"/>
      <c r="FR3" s="65"/>
      <c r="FS3" s="65"/>
      <c r="FT3" s="65"/>
      <c r="FU3" s="65"/>
      <c r="FV3" s="65"/>
      <c r="FW3" s="65"/>
      <c r="FX3" s="65"/>
      <c r="FY3" s="65"/>
      <c r="FZ3" s="65"/>
      <c r="GA3" s="67"/>
      <c r="GB3" s="66"/>
      <c r="GC3" s="65"/>
      <c r="GD3" s="65"/>
      <c r="GE3" s="65"/>
      <c r="GF3" s="65"/>
      <c r="GG3" s="65"/>
      <c r="GH3" s="65"/>
      <c r="GI3" s="65"/>
      <c r="GJ3" s="65"/>
      <c r="GK3" s="65"/>
      <c r="GL3" s="65"/>
      <c r="GM3" s="65"/>
      <c r="GN3" s="65"/>
      <c r="GO3" s="65"/>
      <c r="GP3" s="298"/>
      <c r="GQ3" s="299"/>
      <c r="GR3" s="358"/>
      <c r="GS3" s="360"/>
      <c r="GT3" s="359"/>
      <c r="GU3" s="359"/>
      <c r="GV3" s="359"/>
      <c r="GW3" s="359"/>
      <c r="GX3" s="359"/>
      <c r="GY3" s="359"/>
      <c r="GZ3" s="359"/>
      <c r="HA3" s="360"/>
      <c r="HB3" s="9"/>
      <c r="HC3" s="9"/>
      <c r="HD3" s="9"/>
      <c r="HE3" s="9"/>
      <c r="HF3" s="9"/>
      <c r="HG3" s="9"/>
      <c r="HH3" s="9"/>
      <c r="HI3" s="9"/>
      <c r="HJ3" s="9"/>
      <c r="HK3" s="9"/>
      <c r="HL3" s="9"/>
      <c r="HM3" s="9"/>
      <c r="HN3" s="9"/>
      <c r="HO3" s="9"/>
      <c r="HP3" s="9"/>
      <c r="HQ3" s="10"/>
      <c r="HR3" s="9"/>
      <c r="HS3" s="9"/>
      <c r="HT3" s="9"/>
      <c r="HU3" s="9"/>
      <c r="HV3" s="9"/>
      <c r="HW3" s="9"/>
      <c r="HX3" s="10"/>
      <c r="HY3" s="6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5" t="s">
        <v>33</v>
      </c>
      <c r="KG3" s="65" t="s">
        <v>34</v>
      </c>
      <c r="KH3" s="65" t="s">
        <v>35</v>
      </c>
      <c r="KI3" s="65" t="s">
        <v>36</v>
      </c>
      <c r="KJ3" s="65" t="s">
        <v>33</v>
      </c>
      <c r="KK3" s="65" t="s">
        <v>34</v>
      </c>
      <c r="KL3" s="65" t="s">
        <v>35</v>
      </c>
      <c r="KM3" s="65" t="s">
        <v>36</v>
      </c>
      <c r="KN3" s="69"/>
      <c r="KO3" s="9"/>
      <c r="KP3" s="9"/>
      <c r="KQ3" s="9"/>
      <c r="KR3" s="9"/>
      <c r="KS3" s="9"/>
      <c r="KT3" s="10"/>
      <c r="KU3" s="358"/>
      <c r="KV3" s="359"/>
      <c r="KW3" s="359"/>
      <c r="KX3" s="359"/>
      <c r="KY3" s="359"/>
      <c r="KZ3" s="359"/>
      <c r="LA3" s="359"/>
      <c r="LB3" s="359"/>
      <c r="LC3" s="359"/>
      <c r="LD3" s="360"/>
      <c r="LE3" s="359"/>
      <c r="LF3" s="359"/>
      <c r="LG3" s="359"/>
      <c r="LH3" s="359"/>
      <c r="LI3" s="359"/>
      <c r="LJ3" s="360"/>
      <c r="LK3" s="358"/>
      <c r="LL3" s="359"/>
      <c r="LM3" s="359"/>
      <c r="LN3" s="359"/>
      <c r="LO3" s="359"/>
      <c r="LP3" s="360"/>
      <c r="LQ3" s="358"/>
      <c r="LR3" s="359"/>
      <c r="LS3" s="359"/>
      <c r="LT3" s="359"/>
      <c r="LU3" s="359"/>
      <c r="LV3" s="359"/>
      <c r="LW3" s="359"/>
      <c r="LX3" s="359"/>
      <c r="LY3" s="298"/>
      <c r="LZ3" s="299"/>
      <c r="MA3" s="359"/>
      <c r="MB3" s="359"/>
      <c r="MC3" s="359"/>
      <c r="MD3" s="359"/>
      <c r="ME3" s="359"/>
      <c r="MF3" s="359"/>
      <c r="MG3" s="359"/>
      <c r="MH3" s="359"/>
      <c r="MI3" s="299"/>
      <c r="MJ3" s="358"/>
      <c r="MK3" s="359"/>
      <c r="ML3" s="359"/>
      <c r="MM3" s="359"/>
      <c r="MN3" s="359"/>
      <c r="MO3" s="360"/>
      <c r="MP3" s="358"/>
      <c r="MQ3" s="359"/>
      <c r="MR3" s="359"/>
      <c r="MS3" s="359"/>
      <c r="MT3" s="359"/>
      <c r="MU3" s="360"/>
      <c r="MV3" s="358"/>
      <c r="MW3" s="359"/>
      <c r="MX3" s="359"/>
      <c r="MY3" s="359"/>
      <c r="MZ3" s="359"/>
      <c r="NA3" s="359"/>
      <c r="NB3" s="359"/>
      <c r="NC3" s="359"/>
      <c r="ND3" s="299"/>
      <c r="NE3" s="358"/>
      <c r="NF3" s="359"/>
      <c r="NG3" s="359"/>
      <c r="NH3" s="359"/>
      <c r="NI3" s="359"/>
      <c r="NJ3" s="359"/>
      <c r="NK3" s="359"/>
      <c r="NL3" s="359"/>
      <c r="NM3" s="299"/>
      <c r="NN3" s="358"/>
      <c r="NO3" s="359"/>
      <c r="NP3" s="359"/>
      <c r="NQ3" s="359"/>
      <c r="NR3" s="359"/>
      <c r="NS3" s="360"/>
      <c r="NT3" s="358"/>
      <c r="NU3" s="359"/>
      <c r="NV3" s="359"/>
      <c r="NW3" s="359"/>
      <c r="NX3" s="359"/>
      <c r="NY3" s="360"/>
      <c r="NZ3" s="358"/>
      <c r="OA3" s="359"/>
      <c r="OB3" s="359"/>
      <c r="OC3" s="359"/>
      <c r="OD3" s="359"/>
      <c r="OE3" s="359"/>
      <c r="OF3" s="359"/>
      <c r="OG3" s="359"/>
      <c r="OH3" s="299"/>
      <c r="OI3" s="358"/>
      <c r="OJ3" s="359"/>
      <c r="OK3" s="359"/>
      <c r="OL3" s="359"/>
      <c r="OM3" s="359"/>
      <c r="ON3" s="359"/>
      <c r="OO3" s="359"/>
      <c r="OP3" s="359"/>
      <c r="OQ3" s="360"/>
      <c r="OR3" s="358"/>
      <c r="OS3" s="359"/>
      <c r="OT3" s="359"/>
      <c r="OU3" s="359"/>
      <c r="OV3" s="359"/>
      <c r="OW3" s="360"/>
      <c r="OX3" s="358"/>
      <c r="OY3" s="359"/>
      <c r="OZ3" s="359"/>
      <c r="PA3" s="359"/>
      <c r="PB3" s="359"/>
      <c r="PC3" s="360"/>
      <c r="PD3" s="358"/>
      <c r="PE3" s="359"/>
      <c r="PF3" s="359"/>
      <c r="PG3" s="359"/>
      <c r="PH3" s="359"/>
      <c r="PI3" s="359"/>
      <c r="PJ3" s="359"/>
      <c r="PK3" s="359"/>
      <c r="PL3" s="299"/>
      <c r="PM3" s="358"/>
      <c r="PN3" s="359"/>
      <c r="PO3" s="359"/>
      <c r="PP3" s="359"/>
      <c r="PQ3" s="359"/>
      <c r="PR3" s="359"/>
      <c r="PS3" s="359"/>
      <c r="PT3" s="359"/>
      <c r="PU3" s="299"/>
      <c r="PV3" s="358"/>
      <c r="PW3" s="359"/>
      <c r="PX3" s="359"/>
      <c r="PY3" s="359"/>
      <c r="PZ3" s="359"/>
      <c r="QA3" s="359"/>
      <c r="QB3" s="359"/>
      <c r="QC3" s="359"/>
      <c r="QD3" s="299"/>
      <c r="QE3" s="358"/>
      <c r="QF3" s="359"/>
      <c r="QG3" s="359"/>
      <c r="QH3" s="359"/>
      <c r="QI3" s="359"/>
      <c r="QJ3" s="359"/>
      <c r="QK3" s="359"/>
      <c r="QL3" s="359"/>
      <c r="QM3" s="299"/>
      <c r="QN3" s="358"/>
      <c r="QO3" s="359"/>
      <c r="QP3" s="359"/>
      <c r="QQ3" s="359"/>
      <c r="QR3" s="359"/>
      <c r="QS3" s="359"/>
      <c r="QT3" s="359"/>
      <c r="QU3" s="359"/>
      <c r="QV3" s="359"/>
    </row>
    <row r="4" spans="1:464" s="2" customFormat="1" x14ac:dyDescent="0.25">
      <c r="A4" s="1" t="s">
        <v>12</v>
      </c>
      <c r="B4" s="66" t="s">
        <v>13</v>
      </c>
      <c r="C4" s="67" t="s">
        <v>14</v>
      </c>
      <c r="D4" s="66" t="s">
        <v>13</v>
      </c>
      <c r="E4" s="65" t="s">
        <v>14</v>
      </c>
      <c r="F4" s="65" t="s">
        <v>15</v>
      </c>
      <c r="G4" s="67" t="s">
        <v>16</v>
      </c>
      <c r="H4" s="65" t="s">
        <v>13</v>
      </c>
      <c r="I4" s="65" t="s">
        <v>14</v>
      </c>
      <c r="J4" s="65" t="s">
        <v>15</v>
      </c>
      <c r="K4" s="65" t="s">
        <v>16</v>
      </c>
      <c r="L4" s="65" t="s">
        <v>13</v>
      </c>
      <c r="M4" s="65" t="s">
        <v>14</v>
      </c>
      <c r="N4" s="65" t="s">
        <v>15</v>
      </c>
      <c r="O4" s="65" t="s">
        <v>16</v>
      </c>
      <c r="P4" s="65" t="s">
        <v>13</v>
      </c>
      <c r="Q4" s="65" t="s">
        <v>14</v>
      </c>
      <c r="R4" s="65" t="s">
        <v>15</v>
      </c>
      <c r="S4" s="65" t="s">
        <v>16</v>
      </c>
      <c r="T4" s="65" t="s">
        <v>13</v>
      </c>
      <c r="U4" s="65" t="s">
        <v>14</v>
      </c>
      <c r="V4" s="65" t="s">
        <v>15</v>
      </c>
      <c r="W4" s="65" t="s">
        <v>16</v>
      </c>
      <c r="X4" s="66" t="s">
        <v>13</v>
      </c>
      <c r="Y4" s="65" t="s">
        <v>14</v>
      </c>
      <c r="Z4" s="65" t="s">
        <v>15</v>
      </c>
      <c r="AA4" s="65" t="s">
        <v>16</v>
      </c>
      <c r="AB4" s="66" t="s">
        <v>13</v>
      </c>
      <c r="AC4" s="65" t="s">
        <v>14</v>
      </c>
      <c r="AD4" s="65" t="s">
        <v>15</v>
      </c>
      <c r="AE4" s="65" t="s">
        <v>16</v>
      </c>
      <c r="AF4" s="65" t="s">
        <v>17</v>
      </c>
      <c r="AG4" s="65" t="s">
        <v>18</v>
      </c>
      <c r="AH4" s="65" t="s">
        <v>19</v>
      </c>
      <c r="AI4" s="65" t="s">
        <v>20</v>
      </c>
      <c r="AJ4" s="65" t="s">
        <v>21</v>
      </c>
      <c r="AK4" s="65" t="s">
        <v>22</v>
      </c>
      <c r="AL4" s="65" t="s">
        <v>23</v>
      </c>
      <c r="AM4" s="65" t="s">
        <v>13</v>
      </c>
      <c r="AN4" s="65" t="s">
        <v>14</v>
      </c>
      <c r="AO4" s="65" t="s">
        <v>15</v>
      </c>
      <c r="AP4" s="65" t="s">
        <v>16</v>
      </c>
      <c r="AQ4" s="65" t="s">
        <v>17</v>
      </c>
      <c r="AR4" s="65" t="s">
        <v>18</v>
      </c>
      <c r="AS4" s="65" t="s">
        <v>19</v>
      </c>
      <c r="AT4" s="65" t="s">
        <v>20</v>
      </c>
      <c r="AU4" s="65" t="s">
        <v>21</v>
      </c>
      <c r="AV4" s="65" t="s">
        <v>22</v>
      </c>
      <c r="AW4" s="67" t="s">
        <v>23</v>
      </c>
      <c r="AX4" s="66" t="s">
        <v>13</v>
      </c>
      <c r="AY4" s="65" t="s">
        <v>14</v>
      </c>
      <c r="AZ4" s="65" t="s">
        <v>15</v>
      </c>
      <c r="BA4" s="65" t="s">
        <v>16</v>
      </c>
      <c r="BB4" s="65" t="s">
        <v>17</v>
      </c>
      <c r="BC4" s="65" t="s">
        <v>18</v>
      </c>
      <c r="BD4" s="65" t="s">
        <v>19</v>
      </c>
      <c r="BE4" s="65" t="s">
        <v>20</v>
      </c>
      <c r="BF4" s="65" t="s">
        <v>21</v>
      </c>
      <c r="BG4" s="65" t="s">
        <v>22</v>
      </c>
      <c r="BH4" s="65" t="s">
        <v>23</v>
      </c>
      <c r="BI4" s="65" t="s">
        <v>24</v>
      </c>
      <c r="BJ4" s="65" t="s">
        <v>13</v>
      </c>
      <c r="BK4" s="65" t="s">
        <v>14</v>
      </c>
      <c r="BL4" s="65" t="s">
        <v>15</v>
      </c>
      <c r="BM4" s="65" t="s">
        <v>16</v>
      </c>
      <c r="BN4" s="65" t="s">
        <v>17</v>
      </c>
      <c r="BO4" s="65" t="s">
        <v>18</v>
      </c>
      <c r="BP4" s="65" t="s">
        <v>19</v>
      </c>
      <c r="BQ4" s="65" t="s">
        <v>20</v>
      </c>
      <c r="BR4" s="65" t="s">
        <v>21</v>
      </c>
      <c r="BS4" s="65" t="s">
        <v>22</v>
      </c>
      <c r="BT4" s="65" t="s">
        <v>23</v>
      </c>
      <c r="BU4" s="67" t="s">
        <v>24</v>
      </c>
      <c r="BV4" s="66" t="s">
        <v>13</v>
      </c>
      <c r="BW4" s="67" t="s">
        <v>14</v>
      </c>
      <c r="BX4" s="11" t="s">
        <v>13</v>
      </c>
      <c r="BY4" s="11" t="s">
        <v>14</v>
      </c>
      <c r="BZ4" s="11" t="s">
        <v>15</v>
      </c>
      <c r="CA4" s="67" t="s">
        <v>16</v>
      </c>
      <c r="CB4" s="65" t="s">
        <v>13</v>
      </c>
      <c r="CC4" s="65" t="s">
        <v>14</v>
      </c>
      <c r="CD4" s="65" t="s">
        <v>15</v>
      </c>
      <c r="CE4" s="65" t="s">
        <v>16</v>
      </c>
      <c r="CF4" s="65" t="s">
        <v>13</v>
      </c>
      <c r="CG4" s="65" t="s">
        <v>14</v>
      </c>
      <c r="CH4" s="65" t="s">
        <v>15</v>
      </c>
      <c r="CI4" s="65" t="s">
        <v>16</v>
      </c>
      <c r="CJ4" s="65" t="s">
        <v>13</v>
      </c>
      <c r="CK4" s="65" t="s">
        <v>14</v>
      </c>
      <c r="CL4" s="65" t="s">
        <v>15</v>
      </c>
      <c r="CM4" s="65" t="s">
        <v>16</v>
      </c>
      <c r="CN4" s="65" t="s">
        <v>13</v>
      </c>
      <c r="CO4" s="65" t="s">
        <v>14</v>
      </c>
      <c r="CP4" s="65" t="s">
        <v>15</v>
      </c>
      <c r="CQ4" s="67" t="s">
        <v>16</v>
      </c>
      <c r="CR4" s="11" t="s">
        <v>13</v>
      </c>
      <c r="CS4" s="11" t="s">
        <v>14</v>
      </c>
      <c r="CT4" s="11" t="s">
        <v>15</v>
      </c>
      <c r="CU4" s="67" t="s">
        <v>16</v>
      </c>
      <c r="CV4" s="66" t="s">
        <v>13</v>
      </c>
      <c r="CW4" s="65" t="s">
        <v>14</v>
      </c>
      <c r="CX4" s="65" t="s">
        <v>15</v>
      </c>
      <c r="CY4" s="65" t="s">
        <v>16</v>
      </c>
      <c r="CZ4" s="65" t="s">
        <v>17</v>
      </c>
      <c r="DA4" s="65" t="s">
        <v>18</v>
      </c>
      <c r="DB4" s="65" t="s">
        <v>19</v>
      </c>
      <c r="DC4" s="65" t="s">
        <v>20</v>
      </c>
      <c r="DD4" s="65" t="s">
        <v>21</v>
      </c>
      <c r="DE4" s="65" t="s">
        <v>22</v>
      </c>
      <c r="DF4" s="65" t="s">
        <v>23</v>
      </c>
      <c r="DG4" s="65" t="s">
        <v>13</v>
      </c>
      <c r="DH4" s="65" t="s">
        <v>14</v>
      </c>
      <c r="DI4" s="65" t="s">
        <v>15</v>
      </c>
      <c r="DJ4" s="65" t="s">
        <v>16</v>
      </c>
      <c r="DK4" s="65" t="s">
        <v>17</v>
      </c>
      <c r="DL4" s="65" t="s">
        <v>18</v>
      </c>
      <c r="DM4" s="65" t="s">
        <v>19</v>
      </c>
      <c r="DN4" s="65" t="s">
        <v>20</v>
      </c>
      <c r="DO4" s="65" t="s">
        <v>21</v>
      </c>
      <c r="DP4" s="65" t="s">
        <v>22</v>
      </c>
      <c r="DQ4" s="67" t="s">
        <v>23</v>
      </c>
      <c r="DR4" s="66" t="s">
        <v>13</v>
      </c>
      <c r="DS4" s="65" t="s">
        <v>14</v>
      </c>
      <c r="DT4" s="65" t="s">
        <v>15</v>
      </c>
      <c r="DU4" s="65" t="s">
        <v>16</v>
      </c>
      <c r="DV4" s="65" t="s">
        <v>17</v>
      </c>
      <c r="DW4" s="65" t="s">
        <v>18</v>
      </c>
      <c r="DX4" s="65" t="s">
        <v>19</v>
      </c>
      <c r="DY4" s="65" t="s">
        <v>20</v>
      </c>
      <c r="DZ4" s="65" t="s">
        <v>21</v>
      </c>
      <c r="EA4" s="65" t="s">
        <v>22</v>
      </c>
      <c r="EB4" s="65" t="s">
        <v>23</v>
      </c>
      <c r="EC4" s="65" t="s">
        <v>24</v>
      </c>
      <c r="ED4" s="65" t="s">
        <v>13</v>
      </c>
      <c r="EE4" s="65" t="s">
        <v>14</v>
      </c>
      <c r="EF4" s="65" t="s">
        <v>15</v>
      </c>
      <c r="EG4" s="65" t="s">
        <v>16</v>
      </c>
      <c r="EH4" s="65" t="s">
        <v>17</v>
      </c>
      <c r="EI4" s="65" t="s">
        <v>18</v>
      </c>
      <c r="EJ4" s="65" t="s">
        <v>19</v>
      </c>
      <c r="EK4" s="65" t="s">
        <v>20</v>
      </c>
      <c r="EL4" s="65" t="s">
        <v>21</v>
      </c>
      <c r="EM4" s="65" t="s">
        <v>22</v>
      </c>
      <c r="EN4" s="65" t="s">
        <v>23</v>
      </c>
      <c r="EO4" s="67" t="s">
        <v>24</v>
      </c>
      <c r="EP4" s="66" t="s">
        <v>13</v>
      </c>
      <c r="EQ4" s="65" t="s">
        <v>14</v>
      </c>
      <c r="ER4" s="65" t="s">
        <v>15</v>
      </c>
      <c r="ES4" s="65" t="s">
        <v>16</v>
      </c>
      <c r="ET4" s="65" t="s">
        <v>17</v>
      </c>
      <c r="EU4" s="65" t="s">
        <v>18</v>
      </c>
      <c r="EV4" s="65" t="s">
        <v>19</v>
      </c>
      <c r="EW4" s="65" t="s">
        <v>20</v>
      </c>
      <c r="EX4" s="65" t="s">
        <v>21</v>
      </c>
      <c r="EY4" s="65" t="s">
        <v>22</v>
      </c>
      <c r="EZ4" s="65" t="s">
        <v>23</v>
      </c>
      <c r="FA4" s="65" t="s">
        <v>24</v>
      </c>
      <c r="FB4" s="65" t="s">
        <v>25</v>
      </c>
      <c r="FC4" s="65" t="s">
        <v>13</v>
      </c>
      <c r="FD4" s="65" t="s">
        <v>14</v>
      </c>
      <c r="FE4" s="65" t="s">
        <v>15</v>
      </c>
      <c r="FF4" s="65" t="s">
        <v>16</v>
      </c>
      <c r="FG4" s="65" t="s">
        <v>17</v>
      </c>
      <c r="FH4" s="65" t="s">
        <v>18</v>
      </c>
      <c r="FI4" s="65" t="s">
        <v>19</v>
      </c>
      <c r="FJ4" s="65" t="s">
        <v>20</v>
      </c>
      <c r="FK4" s="65" t="s">
        <v>21</v>
      </c>
      <c r="FL4" s="65" t="s">
        <v>22</v>
      </c>
      <c r="FM4" s="65" t="s">
        <v>23</v>
      </c>
      <c r="FN4" s="65" t="s">
        <v>24</v>
      </c>
      <c r="FO4" s="67" t="s">
        <v>25</v>
      </c>
      <c r="FP4" s="66" t="s">
        <v>13</v>
      </c>
      <c r="FQ4" s="65" t="s">
        <v>14</v>
      </c>
      <c r="FR4" s="65" t="s">
        <v>15</v>
      </c>
      <c r="FS4" s="65" t="s">
        <v>16</v>
      </c>
      <c r="FT4" s="65" t="s">
        <v>17</v>
      </c>
      <c r="FU4" s="65" t="s">
        <v>18</v>
      </c>
      <c r="FV4" s="65" t="s">
        <v>13</v>
      </c>
      <c r="FW4" s="65" t="s">
        <v>14</v>
      </c>
      <c r="FX4" s="65" t="s">
        <v>15</v>
      </c>
      <c r="FY4" s="65" t="s">
        <v>16</v>
      </c>
      <c r="FZ4" s="65" t="s">
        <v>17</v>
      </c>
      <c r="GA4" s="67" t="s">
        <v>18</v>
      </c>
      <c r="GB4" s="66" t="s">
        <v>13</v>
      </c>
      <c r="GC4" s="65" t="s">
        <v>14</v>
      </c>
      <c r="GD4" s="65" t="s">
        <v>15</v>
      </c>
      <c r="GE4" s="65" t="s">
        <v>16</v>
      </c>
      <c r="GF4" s="65" t="s">
        <v>17</v>
      </c>
      <c r="GG4" s="65" t="s">
        <v>18</v>
      </c>
      <c r="GH4" s="65" t="s">
        <v>19</v>
      </c>
      <c r="GI4" s="65" t="s">
        <v>20</v>
      </c>
      <c r="GJ4" s="65" t="s">
        <v>21</v>
      </c>
      <c r="GK4" s="65" t="s">
        <v>22</v>
      </c>
      <c r="GL4" s="65" t="s">
        <v>23</v>
      </c>
      <c r="GM4" s="65" t="s">
        <v>24</v>
      </c>
      <c r="GN4" s="65" t="s">
        <v>25</v>
      </c>
      <c r="GO4" s="65" t="s">
        <v>26</v>
      </c>
      <c r="GP4" s="298" t="s">
        <v>27</v>
      </c>
      <c r="GQ4" s="299" t="s">
        <v>345</v>
      </c>
      <c r="GR4" s="298" t="s">
        <v>13</v>
      </c>
      <c r="GS4" s="65" t="s">
        <v>14</v>
      </c>
      <c r="GT4" s="66" t="s">
        <v>13</v>
      </c>
      <c r="GU4" s="65" t="s">
        <v>14</v>
      </c>
      <c r="GV4" s="65" t="s">
        <v>15</v>
      </c>
      <c r="GW4" s="65" t="s">
        <v>16</v>
      </c>
      <c r="GX4" s="65" t="s">
        <v>17</v>
      </c>
      <c r="GY4" s="65" t="s">
        <v>18</v>
      </c>
      <c r="GZ4" s="65" t="s">
        <v>19</v>
      </c>
      <c r="HA4" s="67" t="s">
        <v>20</v>
      </c>
      <c r="HB4" s="65" t="s">
        <v>13</v>
      </c>
      <c r="HC4" s="65" t="s">
        <v>14</v>
      </c>
      <c r="HD4" s="65" t="s">
        <v>15</v>
      </c>
      <c r="HE4" s="65" t="s">
        <v>16</v>
      </c>
      <c r="HF4" s="65" t="s">
        <v>17</v>
      </c>
      <c r="HG4" s="65" t="s">
        <v>18</v>
      </c>
      <c r="HH4" s="65" t="s">
        <v>19</v>
      </c>
      <c r="HI4" s="65" t="s">
        <v>20</v>
      </c>
      <c r="HJ4" s="65" t="s">
        <v>21</v>
      </c>
      <c r="HK4" s="65" t="s">
        <v>22</v>
      </c>
      <c r="HL4" s="65" t="s">
        <v>23</v>
      </c>
      <c r="HM4" s="65" t="s">
        <v>24</v>
      </c>
      <c r="HN4" s="65" t="s">
        <v>25</v>
      </c>
      <c r="HO4" s="65" t="s">
        <v>26</v>
      </c>
      <c r="HP4" s="298" t="s">
        <v>28</v>
      </c>
      <c r="HQ4" s="299" t="s">
        <v>27</v>
      </c>
      <c r="HR4" s="298" t="s">
        <v>13</v>
      </c>
      <c r="HS4" s="65" t="s">
        <v>14</v>
      </c>
      <c r="HT4" s="65" t="s">
        <v>15</v>
      </c>
      <c r="HU4" s="65" t="s">
        <v>16</v>
      </c>
      <c r="HV4" s="65" t="s">
        <v>17</v>
      </c>
      <c r="HW4" s="65" t="s">
        <v>18</v>
      </c>
      <c r="HX4" s="67" t="s">
        <v>19</v>
      </c>
      <c r="HY4" s="66" t="s">
        <v>13</v>
      </c>
      <c r="HZ4" s="65" t="s">
        <v>14</v>
      </c>
      <c r="IA4" s="65" t="s">
        <v>15</v>
      </c>
      <c r="IB4" s="65" t="s">
        <v>16</v>
      </c>
      <c r="IC4" s="65" t="s">
        <v>17</v>
      </c>
      <c r="ID4" s="65" t="s">
        <v>18</v>
      </c>
      <c r="IE4" s="65" t="s">
        <v>19</v>
      </c>
      <c r="IF4" s="65" t="s">
        <v>20</v>
      </c>
      <c r="IG4" s="65" t="s">
        <v>21</v>
      </c>
      <c r="IH4" s="65" t="s">
        <v>22</v>
      </c>
      <c r="II4" s="65" t="s">
        <v>23</v>
      </c>
      <c r="IJ4" s="65" t="s">
        <v>24</v>
      </c>
      <c r="IK4" s="65" t="s">
        <v>25</v>
      </c>
      <c r="IL4" s="65" t="s">
        <v>26</v>
      </c>
      <c r="IM4" s="298" t="s">
        <v>28</v>
      </c>
      <c r="IN4" s="299" t="s">
        <v>345</v>
      </c>
      <c r="IO4" s="65" t="s">
        <v>13</v>
      </c>
      <c r="IP4" s="65" t="s">
        <v>29</v>
      </c>
      <c r="IQ4" s="65" t="s">
        <v>30</v>
      </c>
      <c r="IR4" s="65" t="s">
        <v>31</v>
      </c>
      <c r="IS4" s="65" t="s">
        <v>32</v>
      </c>
      <c r="IT4" s="65" t="s">
        <v>15</v>
      </c>
      <c r="IU4" s="67" t="s">
        <v>16</v>
      </c>
      <c r="IV4" s="65" t="s">
        <v>13</v>
      </c>
      <c r="IW4" s="65" t="s">
        <v>14</v>
      </c>
      <c r="IX4" s="65" t="s">
        <v>15</v>
      </c>
      <c r="IY4" s="65" t="s">
        <v>16</v>
      </c>
      <c r="IZ4" s="65" t="s">
        <v>17</v>
      </c>
      <c r="JA4" s="65" t="s">
        <v>18</v>
      </c>
      <c r="JB4" s="65" t="s">
        <v>19</v>
      </c>
      <c r="JC4" s="65" t="s">
        <v>20</v>
      </c>
      <c r="JD4" s="65" t="s">
        <v>21</v>
      </c>
      <c r="JE4" s="65" t="s">
        <v>22</v>
      </c>
      <c r="JF4" s="298" t="s">
        <v>23</v>
      </c>
      <c r="JG4" s="299" t="s">
        <v>24</v>
      </c>
      <c r="JH4" s="298" t="s">
        <v>13</v>
      </c>
      <c r="JI4" s="65" t="s">
        <v>14</v>
      </c>
      <c r="JJ4" s="65" t="s">
        <v>15</v>
      </c>
      <c r="JK4" s="65" t="s">
        <v>16</v>
      </c>
      <c r="JL4" s="65" t="s">
        <v>17</v>
      </c>
      <c r="JM4" s="65" t="s">
        <v>18</v>
      </c>
      <c r="JN4" s="65" t="s">
        <v>19</v>
      </c>
      <c r="JO4" s="65" t="s">
        <v>20</v>
      </c>
      <c r="JP4" s="65" t="s">
        <v>21</v>
      </c>
      <c r="JQ4" s="65" t="s">
        <v>22</v>
      </c>
      <c r="JR4" s="298" t="s">
        <v>23</v>
      </c>
      <c r="JS4" s="299" t="s">
        <v>24</v>
      </c>
      <c r="JT4" s="298" t="s">
        <v>13</v>
      </c>
      <c r="JU4" s="65" t="s">
        <v>14</v>
      </c>
      <c r="JV4" s="65" t="s">
        <v>15</v>
      </c>
      <c r="JW4" s="65" t="s">
        <v>16</v>
      </c>
      <c r="JX4" s="65" t="s">
        <v>17</v>
      </c>
      <c r="JY4" s="65" t="s">
        <v>18</v>
      </c>
      <c r="JZ4" s="65" t="s">
        <v>19</v>
      </c>
      <c r="KA4" s="65" t="s">
        <v>20</v>
      </c>
      <c r="KB4" s="65" t="s">
        <v>21</v>
      </c>
      <c r="KC4" s="65" t="s">
        <v>22</v>
      </c>
      <c r="KD4" s="298" t="s">
        <v>23</v>
      </c>
      <c r="KE4" s="299" t="s">
        <v>24</v>
      </c>
      <c r="KF4" s="11" t="s">
        <v>13</v>
      </c>
      <c r="KG4" s="11" t="s">
        <v>14</v>
      </c>
      <c r="KH4" s="11" t="s">
        <v>15</v>
      </c>
      <c r="KI4" s="65" t="s">
        <v>16</v>
      </c>
      <c r="KJ4" s="11" t="s">
        <v>13</v>
      </c>
      <c r="KK4" s="11" t="s">
        <v>14</v>
      </c>
      <c r="KL4" s="11" t="s">
        <v>15</v>
      </c>
      <c r="KM4" s="65" t="s">
        <v>16</v>
      </c>
      <c r="KN4" s="66" t="s">
        <v>13</v>
      </c>
      <c r="KO4" s="65" t="s">
        <v>29</v>
      </c>
      <c r="KP4" s="65" t="s">
        <v>30</v>
      </c>
      <c r="KQ4" s="65" t="s">
        <v>31</v>
      </c>
      <c r="KR4" s="65" t="s">
        <v>32</v>
      </c>
      <c r="KS4" s="65" t="s">
        <v>15</v>
      </c>
      <c r="KT4" s="67" t="s">
        <v>16</v>
      </c>
      <c r="KU4" s="11" t="s">
        <v>13</v>
      </c>
      <c r="KV4" s="11" t="s">
        <v>14</v>
      </c>
      <c r="KW4" s="11" t="s">
        <v>15</v>
      </c>
      <c r="KX4" s="11" t="s">
        <v>16</v>
      </c>
      <c r="KY4" s="65" t="s">
        <v>17</v>
      </c>
      <c r="KZ4" s="11" t="s">
        <v>13</v>
      </c>
      <c r="LA4" s="11" t="s">
        <v>14</v>
      </c>
      <c r="LB4" s="11" t="s">
        <v>15</v>
      </c>
      <c r="LC4" s="11" t="s">
        <v>16</v>
      </c>
      <c r="LD4" s="351" t="s">
        <v>17</v>
      </c>
      <c r="LE4" s="11" t="s">
        <v>13</v>
      </c>
      <c r="LF4" s="11" t="s">
        <v>14</v>
      </c>
      <c r="LG4" s="11" t="s">
        <v>15</v>
      </c>
      <c r="LH4" s="11" t="s">
        <v>16</v>
      </c>
      <c r="LI4" s="11" t="s">
        <v>17</v>
      </c>
      <c r="LJ4" s="11" t="s">
        <v>446</v>
      </c>
      <c r="LK4" s="66" t="s">
        <v>13</v>
      </c>
      <c r="LL4" s="11" t="s">
        <v>14</v>
      </c>
      <c r="LM4" s="11" t="s">
        <v>15</v>
      </c>
      <c r="LN4" s="65" t="s">
        <v>16</v>
      </c>
      <c r="LO4" s="65" t="s">
        <v>17</v>
      </c>
      <c r="LP4" s="350" t="s">
        <v>446</v>
      </c>
      <c r="LQ4" s="66" t="s">
        <v>13</v>
      </c>
      <c r="LR4" s="11" t="s">
        <v>14</v>
      </c>
      <c r="LS4" s="11" t="s">
        <v>15</v>
      </c>
      <c r="LT4" s="11" t="s">
        <v>16</v>
      </c>
      <c r="LU4" s="65" t="s">
        <v>17</v>
      </c>
      <c r="LV4" s="11" t="s">
        <v>18</v>
      </c>
      <c r="LW4" s="11" t="s">
        <v>19</v>
      </c>
      <c r="LX4" s="298" t="s">
        <v>20</v>
      </c>
      <c r="LY4" s="298" t="s">
        <v>346</v>
      </c>
      <c r="LZ4" s="299" t="s">
        <v>347</v>
      </c>
      <c r="MA4" s="11" t="s">
        <v>13</v>
      </c>
      <c r="MB4" s="11" t="s">
        <v>14</v>
      </c>
      <c r="MC4" s="11" t="s">
        <v>15</v>
      </c>
      <c r="MD4" s="11" t="s">
        <v>16</v>
      </c>
      <c r="ME4" s="65" t="s">
        <v>17</v>
      </c>
      <c r="MF4" s="11" t="s">
        <v>18</v>
      </c>
      <c r="MG4" s="11" t="s">
        <v>19</v>
      </c>
      <c r="MH4" s="298" t="s">
        <v>20</v>
      </c>
      <c r="MI4" s="299" t="s">
        <v>21</v>
      </c>
      <c r="MJ4" s="11" t="s">
        <v>13</v>
      </c>
      <c r="MK4" s="11" t="s">
        <v>14</v>
      </c>
      <c r="ML4" s="11" t="s">
        <v>15</v>
      </c>
      <c r="MM4" s="11" t="s">
        <v>16</v>
      </c>
      <c r="MN4" s="11" t="s">
        <v>17</v>
      </c>
      <c r="MO4" s="11" t="s">
        <v>446</v>
      </c>
      <c r="MP4" s="66" t="s">
        <v>13</v>
      </c>
      <c r="MQ4" s="11" t="s">
        <v>14</v>
      </c>
      <c r="MR4" s="11" t="s">
        <v>15</v>
      </c>
      <c r="MS4" s="11" t="s">
        <v>16</v>
      </c>
      <c r="MT4" s="350" t="s">
        <v>17</v>
      </c>
      <c r="MU4" s="351" t="s">
        <v>446</v>
      </c>
      <c r="MV4" s="11" t="s">
        <v>13</v>
      </c>
      <c r="MW4" s="11" t="s">
        <v>14</v>
      </c>
      <c r="MX4" s="11" t="s">
        <v>15</v>
      </c>
      <c r="MY4" s="11" t="s">
        <v>16</v>
      </c>
      <c r="MZ4" s="65" t="s">
        <v>17</v>
      </c>
      <c r="NA4" s="11" t="s">
        <v>18</v>
      </c>
      <c r="NB4" s="11" t="s">
        <v>19</v>
      </c>
      <c r="NC4" s="298" t="s">
        <v>20</v>
      </c>
      <c r="ND4" s="299" t="s">
        <v>21</v>
      </c>
      <c r="NE4" s="298" t="s">
        <v>13</v>
      </c>
      <c r="NF4" s="11" t="s">
        <v>14</v>
      </c>
      <c r="NG4" s="11" t="s">
        <v>15</v>
      </c>
      <c r="NH4" s="11" t="s">
        <v>16</v>
      </c>
      <c r="NI4" s="65" t="s">
        <v>17</v>
      </c>
      <c r="NJ4" s="11" t="s">
        <v>18</v>
      </c>
      <c r="NK4" s="11" t="s">
        <v>19</v>
      </c>
      <c r="NL4" s="298" t="s">
        <v>20</v>
      </c>
      <c r="NM4" s="299" t="s">
        <v>21</v>
      </c>
      <c r="NN4" s="298" t="s">
        <v>13</v>
      </c>
      <c r="NO4" s="11" t="s">
        <v>14</v>
      </c>
      <c r="NP4" s="11" t="s">
        <v>15</v>
      </c>
      <c r="NQ4" s="11" t="s">
        <v>16</v>
      </c>
      <c r="NR4" s="350" t="s">
        <v>17</v>
      </c>
      <c r="NS4" s="351" t="s">
        <v>446</v>
      </c>
      <c r="NT4" s="298" t="s">
        <v>13</v>
      </c>
      <c r="NU4" s="11" t="s">
        <v>14</v>
      </c>
      <c r="NV4" s="11" t="s">
        <v>15</v>
      </c>
      <c r="NW4" s="11" t="s">
        <v>16</v>
      </c>
      <c r="NX4" s="350" t="s">
        <v>17</v>
      </c>
      <c r="NY4" s="351" t="s">
        <v>446</v>
      </c>
      <c r="NZ4" s="11" t="s">
        <v>13</v>
      </c>
      <c r="OA4" s="11" t="s">
        <v>14</v>
      </c>
      <c r="OB4" s="11" t="s">
        <v>15</v>
      </c>
      <c r="OC4" s="11" t="s">
        <v>16</v>
      </c>
      <c r="OD4" s="65" t="s">
        <v>17</v>
      </c>
      <c r="OE4" s="11" t="s">
        <v>18</v>
      </c>
      <c r="OF4" s="11" t="s">
        <v>19</v>
      </c>
      <c r="OG4" s="298" t="s">
        <v>20</v>
      </c>
      <c r="OH4" s="299" t="s">
        <v>21</v>
      </c>
      <c r="OI4" s="11" t="s">
        <v>13</v>
      </c>
      <c r="OJ4" s="11" t="s">
        <v>14</v>
      </c>
      <c r="OK4" s="11" t="s">
        <v>15</v>
      </c>
      <c r="OL4" s="11" t="s">
        <v>16</v>
      </c>
      <c r="OM4" s="65" t="s">
        <v>17</v>
      </c>
      <c r="ON4" s="11" t="s">
        <v>18</v>
      </c>
      <c r="OO4" s="11" t="s">
        <v>19</v>
      </c>
      <c r="OP4" s="298" t="s">
        <v>20</v>
      </c>
      <c r="OQ4" s="351" t="s">
        <v>21</v>
      </c>
      <c r="OR4" s="11" t="s">
        <v>13</v>
      </c>
      <c r="OS4" s="11" t="s">
        <v>14</v>
      </c>
      <c r="OT4" s="11" t="s">
        <v>15</v>
      </c>
      <c r="OU4" s="11" t="s">
        <v>16</v>
      </c>
      <c r="OV4" s="350" t="s">
        <v>17</v>
      </c>
      <c r="OW4" s="351" t="s">
        <v>446</v>
      </c>
      <c r="OX4" s="298" t="s">
        <v>13</v>
      </c>
      <c r="OY4" s="11" t="s">
        <v>14</v>
      </c>
      <c r="OZ4" s="11" t="s">
        <v>15</v>
      </c>
      <c r="PA4" s="11" t="s">
        <v>16</v>
      </c>
      <c r="PB4" s="350" t="s">
        <v>17</v>
      </c>
      <c r="PC4" s="351" t="s">
        <v>446</v>
      </c>
      <c r="PD4" s="11" t="s">
        <v>13</v>
      </c>
      <c r="PE4" s="11" t="s">
        <v>14</v>
      </c>
      <c r="PF4" s="11" t="s">
        <v>15</v>
      </c>
      <c r="PG4" s="11" t="s">
        <v>16</v>
      </c>
      <c r="PH4" s="65" t="s">
        <v>17</v>
      </c>
      <c r="PI4" s="11" t="s">
        <v>18</v>
      </c>
      <c r="PJ4" s="11" t="s">
        <v>19</v>
      </c>
      <c r="PK4" s="298" t="s">
        <v>20</v>
      </c>
      <c r="PL4" s="299" t="s">
        <v>21</v>
      </c>
      <c r="PM4" s="11" t="s">
        <v>13</v>
      </c>
      <c r="PN4" s="11" t="s">
        <v>14</v>
      </c>
      <c r="PO4" s="11" t="s">
        <v>15</v>
      </c>
      <c r="PP4" s="11" t="s">
        <v>16</v>
      </c>
      <c r="PQ4" s="65" t="s">
        <v>17</v>
      </c>
      <c r="PR4" s="11" t="s">
        <v>18</v>
      </c>
      <c r="PS4" s="11" t="s">
        <v>19</v>
      </c>
      <c r="PT4" s="298" t="s">
        <v>20</v>
      </c>
      <c r="PU4" s="299" t="s">
        <v>21</v>
      </c>
      <c r="PV4" s="298" t="s">
        <v>13</v>
      </c>
      <c r="PW4" s="11" t="s">
        <v>14</v>
      </c>
      <c r="PX4" s="11" t="s">
        <v>15</v>
      </c>
      <c r="PY4" s="11" t="s">
        <v>16</v>
      </c>
      <c r="PZ4" s="65" t="s">
        <v>17</v>
      </c>
      <c r="QA4" s="11" t="s">
        <v>18</v>
      </c>
      <c r="QB4" s="11" t="s">
        <v>19</v>
      </c>
      <c r="QC4" s="298" t="s">
        <v>20</v>
      </c>
      <c r="QD4" s="299" t="s">
        <v>21</v>
      </c>
      <c r="QE4" s="298" t="s">
        <v>13</v>
      </c>
      <c r="QF4" s="11" t="s">
        <v>14</v>
      </c>
      <c r="QG4" s="11" t="s">
        <v>15</v>
      </c>
      <c r="QH4" s="11" t="s">
        <v>16</v>
      </c>
      <c r="QI4" s="65" t="s">
        <v>17</v>
      </c>
      <c r="QJ4" s="11" t="s">
        <v>18</v>
      </c>
      <c r="QK4" s="11" t="s">
        <v>19</v>
      </c>
      <c r="QL4" s="298" t="s">
        <v>20</v>
      </c>
      <c r="QM4" s="299" t="s">
        <v>21</v>
      </c>
      <c r="QN4" s="298" t="s">
        <v>13</v>
      </c>
      <c r="QO4" s="11" t="s">
        <v>14</v>
      </c>
      <c r="QP4" s="11" t="s">
        <v>15</v>
      </c>
      <c r="QQ4" s="11" t="s">
        <v>16</v>
      </c>
      <c r="QR4" s="65" t="s">
        <v>17</v>
      </c>
      <c r="QS4" s="11" t="s">
        <v>18</v>
      </c>
      <c r="QT4" s="11" t="s">
        <v>19</v>
      </c>
      <c r="QU4" s="298" t="s">
        <v>20</v>
      </c>
      <c r="QV4" s="299" t="s">
        <v>21</v>
      </c>
    </row>
    <row r="5" spans="1:464" s="2" customFormat="1" x14ac:dyDescent="0.25">
      <c r="A5" s="1"/>
      <c r="B5" s="66"/>
      <c r="C5" s="67"/>
      <c r="D5" s="66"/>
      <c r="E5" s="65"/>
      <c r="F5" s="65"/>
      <c r="G5" s="67"/>
      <c r="H5" s="65"/>
      <c r="I5" s="65"/>
      <c r="J5" s="65"/>
      <c r="K5" s="65"/>
      <c r="L5" s="65"/>
      <c r="M5" s="65"/>
      <c r="N5" s="65"/>
      <c r="O5" s="65"/>
      <c r="P5" s="65"/>
      <c r="Q5" s="65"/>
      <c r="R5" s="65"/>
      <c r="S5" s="65"/>
      <c r="T5" s="65"/>
      <c r="U5" s="65"/>
      <c r="V5" s="65"/>
      <c r="W5" s="65"/>
      <c r="X5" s="66"/>
      <c r="Y5" s="65"/>
      <c r="Z5" s="65"/>
      <c r="AA5" s="65"/>
      <c r="AB5" s="66"/>
      <c r="AC5" s="65"/>
      <c r="AD5" s="65"/>
      <c r="AE5" s="65"/>
      <c r="AF5" s="65"/>
      <c r="AG5" s="65"/>
      <c r="AH5" s="65"/>
      <c r="AI5" s="65"/>
      <c r="AJ5" s="65"/>
      <c r="AK5" s="65"/>
      <c r="AL5" s="65"/>
      <c r="AM5" s="65"/>
      <c r="AN5" s="65"/>
      <c r="AO5" s="65"/>
      <c r="AP5" s="65"/>
      <c r="AQ5" s="65"/>
      <c r="AR5" s="65"/>
      <c r="AS5" s="65"/>
      <c r="AT5" s="65"/>
      <c r="AU5" s="65"/>
      <c r="AV5" s="65"/>
      <c r="AW5" s="67"/>
      <c r="AX5" s="66"/>
      <c r="AY5" s="65"/>
      <c r="AZ5" s="65"/>
      <c r="BA5" s="65"/>
      <c r="BB5" s="65"/>
      <c r="BC5" s="65"/>
      <c r="BD5" s="65"/>
      <c r="BE5" s="65"/>
      <c r="BF5" s="65"/>
      <c r="BG5" s="65"/>
      <c r="BH5" s="65"/>
      <c r="BI5" s="65"/>
      <c r="BJ5" s="65"/>
      <c r="BK5" s="65"/>
      <c r="BL5" s="65"/>
      <c r="BM5" s="65"/>
      <c r="BN5" s="65"/>
      <c r="BO5" s="65"/>
      <c r="BP5" s="65"/>
      <c r="BQ5" s="65"/>
      <c r="BR5" s="65"/>
      <c r="BS5" s="65"/>
      <c r="BT5" s="65"/>
      <c r="BU5" s="67"/>
      <c r="BV5" s="66"/>
      <c r="BW5" s="67"/>
      <c r="BX5" s="11"/>
      <c r="BY5" s="11"/>
      <c r="BZ5" s="11"/>
      <c r="CA5" s="67"/>
      <c r="CB5" s="65"/>
      <c r="CC5" s="65"/>
      <c r="CD5" s="65"/>
      <c r="CE5" s="65"/>
      <c r="CF5" s="65"/>
      <c r="CG5" s="65"/>
      <c r="CH5" s="65"/>
      <c r="CI5" s="65"/>
      <c r="CJ5" s="65"/>
      <c r="CK5" s="65"/>
      <c r="CL5" s="65"/>
      <c r="CM5" s="65"/>
      <c r="CN5" s="65"/>
      <c r="CO5" s="65"/>
      <c r="CP5" s="65"/>
      <c r="CQ5" s="67"/>
      <c r="CR5" s="11"/>
      <c r="CS5" s="11"/>
      <c r="CT5" s="11"/>
      <c r="CU5" s="67"/>
      <c r="CV5" s="66"/>
      <c r="CW5" s="65"/>
      <c r="CX5" s="65"/>
      <c r="CY5" s="65"/>
      <c r="CZ5" s="65"/>
      <c r="DA5" s="65"/>
      <c r="DB5" s="65"/>
      <c r="DC5" s="65"/>
      <c r="DD5" s="65"/>
      <c r="DE5" s="65"/>
      <c r="DF5" s="65"/>
      <c r="DG5" s="65"/>
      <c r="DH5" s="65"/>
      <c r="DI5" s="65"/>
      <c r="DJ5" s="65"/>
      <c r="DK5" s="65"/>
      <c r="DL5" s="65"/>
      <c r="DM5" s="65"/>
      <c r="DN5" s="65"/>
      <c r="DO5" s="65"/>
      <c r="DP5" s="65"/>
      <c r="DQ5" s="67"/>
      <c r="DR5" s="66"/>
      <c r="DS5" s="65"/>
      <c r="DT5" s="65"/>
      <c r="DU5" s="65"/>
      <c r="DV5" s="65"/>
      <c r="DW5" s="65"/>
      <c r="DX5" s="65"/>
      <c r="DY5" s="65"/>
      <c r="DZ5" s="65"/>
      <c r="EA5" s="65"/>
      <c r="EB5" s="65"/>
      <c r="EC5" s="65"/>
      <c r="ED5" s="65"/>
      <c r="EE5" s="65"/>
      <c r="EF5" s="65"/>
      <c r="EG5" s="65"/>
      <c r="EH5" s="65"/>
      <c r="EI5" s="65"/>
      <c r="EJ5" s="65"/>
      <c r="EK5" s="65"/>
      <c r="EL5" s="65"/>
      <c r="EM5" s="65"/>
      <c r="EN5" s="65"/>
      <c r="EO5" s="67"/>
      <c r="EP5" s="66"/>
      <c r="EQ5" s="65"/>
      <c r="ER5" s="65"/>
      <c r="ES5" s="65"/>
      <c r="ET5" s="65"/>
      <c r="EU5" s="65"/>
      <c r="EV5" s="65"/>
      <c r="EW5" s="65"/>
      <c r="EX5" s="65"/>
      <c r="EY5" s="65"/>
      <c r="EZ5" s="65"/>
      <c r="FA5" s="65"/>
      <c r="FB5" s="65"/>
      <c r="FC5" s="65"/>
      <c r="FD5" s="65"/>
      <c r="FE5" s="65"/>
      <c r="FF5" s="65"/>
      <c r="FG5" s="65"/>
      <c r="FH5" s="65"/>
      <c r="FI5" s="65"/>
      <c r="FJ5" s="65"/>
      <c r="FK5" s="65"/>
      <c r="FL5" s="65"/>
      <c r="FM5" s="65"/>
      <c r="FN5" s="65"/>
      <c r="FO5" s="67"/>
      <c r="FP5" s="66"/>
      <c r="FQ5" s="65"/>
      <c r="FR5" s="65"/>
      <c r="FS5" s="65"/>
      <c r="FT5" s="65"/>
      <c r="FU5" s="65"/>
      <c r="FV5" s="65"/>
      <c r="FW5" s="65"/>
      <c r="FX5" s="65"/>
      <c r="FY5" s="65"/>
      <c r="FZ5" s="65"/>
      <c r="GA5" s="67"/>
      <c r="GB5" s="66"/>
      <c r="GC5" s="65"/>
      <c r="GD5" s="65"/>
      <c r="GE5" s="65"/>
      <c r="GF5" s="65"/>
      <c r="GG5" s="65"/>
      <c r="GH5" s="65"/>
      <c r="GI5" s="65"/>
      <c r="GJ5" s="65"/>
      <c r="GK5" s="65"/>
      <c r="GL5" s="65"/>
      <c r="GM5" s="65"/>
      <c r="GN5" s="65"/>
      <c r="GO5" s="65"/>
      <c r="GP5" s="298"/>
      <c r="GQ5" s="299"/>
      <c r="GR5" s="298"/>
      <c r="GS5" s="65"/>
      <c r="GT5" s="66"/>
      <c r="GU5" s="65"/>
      <c r="GV5" s="65"/>
      <c r="GW5" s="65"/>
      <c r="GX5" s="65"/>
      <c r="GY5" s="65"/>
      <c r="GZ5" s="65"/>
      <c r="HA5" s="67"/>
      <c r="HB5" s="65"/>
      <c r="HC5" s="65"/>
      <c r="HD5" s="65"/>
      <c r="HE5" s="65"/>
      <c r="HF5" s="65"/>
      <c r="HG5" s="65"/>
      <c r="HH5" s="65"/>
      <c r="HI5" s="65"/>
      <c r="HJ5" s="65"/>
      <c r="HK5" s="65"/>
      <c r="HL5" s="65"/>
      <c r="HM5" s="65"/>
      <c r="HN5" s="65"/>
      <c r="HO5" s="65"/>
      <c r="HP5" s="298"/>
      <c r="HQ5" s="299"/>
      <c r="HR5" s="298"/>
      <c r="HS5" s="65"/>
      <c r="HT5" s="65"/>
      <c r="HU5" s="65"/>
      <c r="HV5" s="65"/>
      <c r="HW5" s="65"/>
      <c r="HX5" s="67"/>
      <c r="HY5" s="66"/>
      <c r="HZ5" s="65"/>
      <c r="IA5" s="65"/>
      <c r="IB5" s="65"/>
      <c r="IC5" s="65"/>
      <c r="ID5" s="65"/>
      <c r="IE5" s="65"/>
      <c r="IF5" s="65"/>
      <c r="IG5" s="65"/>
      <c r="IH5" s="65"/>
      <c r="II5" s="65"/>
      <c r="IJ5" s="65"/>
      <c r="IK5" s="65"/>
      <c r="IL5" s="65"/>
      <c r="IM5" s="298"/>
      <c r="IN5" s="299"/>
      <c r="IO5" s="65"/>
      <c r="IP5" s="65"/>
      <c r="IQ5" s="65"/>
      <c r="IR5" s="65"/>
      <c r="IS5" s="65"/>
      <c r="IT5" s="65"/>
      <c r="IU5" s="67"/>
      <c r="IV5" s="65"/>
      <c r="IW5" s="65"/>
      <c r="IX5" s="65"/>
      <c r="IY5" s="65"/>
      <c r="IZ5" s="65"/>
      <c r="JA5" s="65"/>
      <c r="JB5" s="65"/>
      <c r="JC5" s="65"/>
      <c r="JD5" s="65"/>
      <c r="JE5" s="65"/>
      <c r="JF5" s="298"/>
      <c r="JG5" s="299"/>
      <c r="JH5" s="298"/>
      <c r="JI5" s="65"/>
      <c r="JJ5" s="65"/>
      <c r="JK5" s="65"/>
      <c r="JL5" s="65"/>
      <c r="JM5" s="65"/>
      <c r="JN5" s="65"/>
      <c r="JO5" s="65"/>
      <c r="JP5" s="65"/>
      <c r="JQ5" s="65"/>
      <c r="JR5" s="298"/>
      <c r="JS5" s="299"/>
      <c r="JT5" s="298"/>
      <c r="JU5" s="65"/>
      <c r="JV5" s="65"/>
      <c r="JW5" s="65"/>
      <c r="JX5" s="65"/>
      <c r="JY5" s="65"/>
      <c r="JZ5" s="65"/>
      <c r="KA5" s="65"/>
      <c r="KB5" s="65"/>
      <c r="KC5" s="65"/>
      <c r="KD5" s="298"/>
      <c r="KE5" s="299"/>
      <c r="KF5" s="11"/>
      <c r="KG5" s="11"/>
      <c r="KH5" s="11"/>
      <c r="KI5" s="65"/>
      <c r="KJ5" s="11"/>
      <c r="KK5" s="11"/>
      <c r="KL5" s="11"/>
      <c r="KM5" s="65"/>
      <c r="KN5" s="66"/>
      <c r="KO5" s="65"/>
      <c r="KP5" s="65"/>
      <c r="KQ5" s="65"/>
      <c r="KR5" s="65"/>
      <c r="KS5" s="65"/>
      <c r="KT5" s="67"/>
      <c r="KU5" s="11"/>
      <c r="KV5" s="11"/>
      <c r="KW5" s="11"/>
      <c r="KX5" s="11"/>
      <c r="KY5" s="65"/>
      <c r="KZ5" s="11"/>
      <c r="LA5" s="11"/>
      <c r="LB5" s="11"/>
      <c r="LC5" s="11"/>
      <c r="LD5" s="351"/>
      <c r="LE5" s="11"/>
      <c r="LF5" s="11"/>
      <c r="LG5" s="11"/>
      <c r="LH5" s="11"/>
      <c r="LI5" s="11"/>
      <c r="LJ5" s="11"/>
      <c r="LK5" s="66"/>
      <c r="LL5" s="11"/>
      <c r="LM5" s="11"/>
      <c r="LN5" s="65"/>
      <c r="LO5" s="65"/>
      <c r="LP5" s="350"/>
      <c r="LQ5" s="66"/>
      <c r="LR5" s="11"/>
      <c r="LS5" s="11"/>
      <c r="LT5" s="11"/>
      <c r="LU5" s="65"/>
      <c r="LV5" s="11"/>
      <c r="LW5" s="11"/>
      <c r="LX5" s="298"/>
      <c r="LY5" s="298"/>
      <c r="LZ5" s="299"/>
      <c r="MA5" s="11"/>
      <c r="MB5" s="11"/>
      <c r="MC5" s="11"/>
      <c r="MD5" s="11"/>
      <c r="ME5" s="65"/>
      <c r="MF5" s="11"/>
      <c r="MG5" s="11"/>
      <c r="MH5" s="298"/>
      <c r="MI5" s="299"/>
      <c r="MJ5" s="11"/>
      <c r="MK5" s="11"/>
      <c r="ML5" s="11"/>
      <c r="MM5" s="11"/>
      <c r="MN5" s="11"/>
      <c r="MO5" s="11"/>
      <c r="MP5" s="66"/>
      <c r="MQ5" s="11"/>
      <c r="MR5" s="11"/>
      <c r="MS5" s="11"/>
      <c r="MT5" s="350"/>
      <c r="MU5" s="351"/>
      <c r="MV5" s="11"/>
      <c r="MW5" s="11"/>
      <c r="MX5" s="11"/>
      <c r="MY5" s="11"/>
      <c r="MZ5" s="65"/>
      <c r="NA5" s="11"/>
      <c r="NB5" s="11"/>
      <c r="NC5" s="298"/>
      <c r="ND5" s="299"/>
      <c r="NE5" s="298"/>
      <c r="NF5" s="11"/>
      <c r="NG5" s="11"/>
      <c r="NH5" s="11"/>
      <c r="NI5" s="65"/>
      <c r="NJ5" s="11"/>
      <c r="NK5" s="11"/>
      <c r="NL5" s="298"/>
      <c r="NM5" s="299"/>
      <c r="NN5" s="298"/>
      <c r="NO5" s="11"/>
      <c r="NP5" s="11"/>
      <c r="NQ5" s="11"/>
      <c r="NR5" s="350"/>
      <c r="NS5" s="351"/>
      <c r="NT5" s="298"/>
      <c r="NU5" s="11"/>
      <c r="NV5" s="11"/>
      <c r="NW5" s="11"/>
      <c r="NX5" s="350"/>
      <c r="NY5" s="351"/>
      <c r="NZ5" s="11"/>
      <c r="OA5" s="11"/>
      <c r="OB5" s="11"/>
      <c r="OC5" s="11"/>
      <c r="OD5" s="65"/>
      <c r="OE5" s="11"/>
      <c r="OF5" s="11"/>
      <c r="OG5" s="298"/>
      <c r="OH5" s="299"/>
      <c r="OI5" s="11"/>
      <c r="OJ5" s="11"/>
      <c r="OK5" s="11"/>
      <c r="OL5" s="11"/>
      <c r="OM5" s="65"/>
      <c r="ON5" s="11"/>
      <c r="OO5" s="11"/>
      <c r="OP5" s="298"/>
      <c r="OQ5" s="351"/>
      <c r="OR5" s="11"/>
      <c r="OS5" s="11"/>
      <c r="OT5" s="11"/>
      <c r="OU5" s="11"/>
      <c r="OV5" s="350"/>
      <c r="OW5" s="351"/>
      <c r="OX5" s="298"/>
      <c r="OY5" s="11"/>
      <c r="OZ5" s="11"/>
      <c r="PA5" s="11"/>
      <c r="PB5" s="350"/>
      <c r="PC5" s="351"/>
      <c r="PD5" s="11"/>
      <c r="PE5" s="11"/>
      <c r="PF5" s="11"/>
      <c r="PG5" s="11"/>
      <c r="PH5" s="65"/>
      <c r="PI5" s="11"/>
      <c r="PJ5" s="11"/>
      <c r="PK5" s="298"/>
      <c r="PL5" s="299"/>
      <c r="PM5" s="11"/>
      <c r="PN5" s="11"/>
      <c r="PO5" s="11"/>
      <c r="PP5" s="11"/>
      <c r="PQ5" s="65"/>
      <c r="PR5" s="11"/>
      <c r="PS5" s="11"/>
      <c r="PT5" s="298"/>
      <c r="PU5" s="299"/>
      <c r="PV5" s="298"/>
      <c r="PW5" s="11"/>
      <c r="PX5" s="11"/>
      <c r="PY5" s="11"/>
      <c r="PZ5" s="65"/>
      <c r="QA5" s="11"/>
      <c r="QB5" s="11"/>
      <c r="QC5" s="298"/>
      <c r="QD5" s="299"/>
      <c r="QE5" s="298"/>
      <c r="QF5" s="11"/>
      <c r="QG5" s="11"/>
      <c r="QH5" s="11"/>
      <c r="QI5" s="65"/>
      <c r="QJ5" s="11"/>
      <c r="QK5" s="11"/>
      <c r="QL5" s="298"/>
      <c r="QM5" s="299"/>
      <c r="QN5" s="298"/>
      <c r="QO5" s="11"/>
      <c r="QP5" s="11"/>
      <c r="QQ5" s="11"/>
      <c r="QR5" s="65"/>
      <c r="QS5" s="11"/>
      <c r="QT5" s="11"/>
      <c r="QU5" s="298"/>
      <c r="QV5" s="299"/>
    </row>
    <row r="6" spans="1:464" s="2" customFormat="1" x14ac:dyDescent="0.25">
      <c r="A6" s="1"/>
      <c r="B6" s="66"/>
      <c r="C6" s="67"/>
      <c r="D6" s="66"/>
      <c r="E6" s="65"/>
      <c r="F6" s="65"/>
      <c r="G6" s="67"/>
      <c r="H6" s="65"/>
      <c r="I6" s="65"/>
      <c r="J6" s="65"/>
      <c r="K6" s="65"/>
      <c r="L6" s="65"/>
      <c r="M6" s="65"/>
      <c r="N6" s="65"/>
      <c r="O6" s="65"/>
      <c r="P6" s="65"/>
      <c r="Q6" s="65"/>
      <c r="R6" s="65"/>
      <c r="S6" s="65"/>
      <c r="T6" s="65"/>
      <c r="U6" s="65"/>
      <c r="V6" s="65"/>
      <c r="W6" s="65"/>
      <c r="X6" s="66"/>
      <c r="Y6" s="65"/>
      <c r="Z6" s="65"/>
      <c r="AA6" s="65"/>
      <c r="AB6" s="66"/>
      <c r="AC6" s="65"/>
      <c r="AD6" s="65"/>
      <c r="AE6" s="65"/>
      <c r="AF6" s="65"/>
      <c r="AG6" s="65"/>
      <c r="AH6" s="65"/>
      <c r="AI6" s="65"/>
      <c r="AJ6" s="65"/>
      <c r="AK6" s="65"/>
      <c r="AL6" s="65"/>
      <c r="AM6" s="65"/>
      <c r="AN6" s="65"/>
      <c r="AO6" s="65"/>
      <c r="AP6" s="65"/>
      <c r="AQ6" s="65"/>
      <c r="AR6" s="65"/>
      <c r="AS6" s="65"/>
      <c r="AT6" s="65"/>
      <c r="AU6" s="65"/>
      <c r="AV6" s="65"/>
      <c r="AW6" s="67"/>
      <c r="AX6" s="66"/>
      <c r="AY6" s="65"/>
      <c r="AZ6" s="65"/>
      <c r="BA6" s="65"/>
      <c r="BB6" s="65"/>
      <c r="BC6" s="65"/>
      <c r="BD6" s="65"/>
      <c r="BE6" s="65"/>
      <c r="BF6" s="65"/>
      <c r="BG6" s="65"/>
      <c r="BH6" s="65"/>
      <c r="BI6" s="65"/>
      <c r="BJ6" s="65"/>
      <c r="BK6" s="65"/>
      <c r="BL6" s="65"/>
      <c r="BM6" s="65"/>
      <c r="BN6" s="65"/>
      <c r="BO6" s="65"/>
      <c r="BP6" s="65"/>
      <c r="BQ6" s="65"/>
      <c r="BR6" s="65"/>
      <c r="BS6" s="65"/>
      <c r="BT6" s="65"/>
      <c r="BU6" s="67"/>
      <c r="BV6" s="66"/>
      <c r="BW6" s="67"/>
      <c r="BX6" s="11"/>
      <c r="BY6" s="11"/>
      <c r="BZ6" s="11"/>
      <c r="CA6" s="67"/>
      <c r="CB6" s="65"/>
      <c r="CC6" s="65"/>
      <c r="CD6" s="65"/>
      <c r="CE6" s="65"/>
      <c r="CF6" s="65"/>
      <c r="CG6" s="65"/>
      <c r="CH6" s="65"/>
      <c r="CI6" s="65"/>
      <c r="CJ6" s="65"/>
      <c r="CK6" s="65"/>
      <c r="CL6" s="65"/>
      <c r="CM6" s="65"/>
      <c r="CN6" s="65"/>
      <c r="CO6" s="65"/>
      <c r="CP6" s="65"/>
      <c r="CQ6" s="67"/>
      <c r="CR6" s="11"/>
      <c r="CS6" s="11"/>
      <c r="CT6" s="11"/>
      <c r="CU6" s="67"/>
      <c r="CV6" s="66"/>
      <c r="CW6" s="65"/>
      <c r="CX6" s="65"/>
      <c r="CY6" s="65"/>
      <c r="CZ6" s="65"/>
      <c r="DA6" s="65"/>
      <c r="DB6" s="65"/>
      <c r="DC6" s="65"/>
      <c r="DD6" s="65"/>
      <c r="DE6" s="65"/>
      <c r="DF6" s="65"/>
      <c r="DG6" s="65"/>
      <c r="DH6" s="65"/>
      <c r="DI6" s="65"/>
      <c r="DJ6" s="65"/>
      <c r="DK6" s="65"/>
      <c r="DL6" s="65"/>
      <c r="DM6" s="65"/>
      <c r="DN6" s="65"/>
      <c r="DO6" s="65"/>
      <c r="DP6" s="65"/>
      <c r="DQ6" s="67"/>
      <c r="DR6" s="66"/>
      <c r="DS6" s="65"/>
      <c r="DT6" s="65"/>
      <c r="DU6" s="65"/>
      <c r="DV6" s="65"/>
      <c r="DW6" s="65"/>
      <c r="DX6" s="65"/>
      <c r="DY6" s="65"/>
      <c r="DZ6" s="65"/>
      <c r="EA6" s="65"/>
      <c r="EB6" s="65"/>
      <c r="EC6" s="65"/>
      <c r="ED6" s="65"/>
      <c r="EE6" s="65"/>
      <c r="EF6" s="65"/>
      <c r="EG6" s="65"/>
      <c r="EH6" s="65"/>
      <c r="EI6" s="65"/>
      <c r="EJ6" s="65"/>
      <c r="EK6" s="65"/>
      <c r="EL6" s="65"/>
      <c r="EM6" s="65"/>
      <c r="EN6" s="65"/>
      <c r="EO6" s="67"/>
      <c r="EP6" s="66"/>
      <c r="EQ6" s="65"/>
      <c r="ER6" s="65"/>
      <c r="ES6" s="65"/>
      <c r="ET6" s="65"/>
      <c r="EU6" s="65"/>
      <c r="EV6" s="65"/>
      <c r="EW6" s="65"/>
      <c r="EX6" s="65"/>
      <c r="EY6" s="65"/>
      <c r="EZ6" s="65"/>
      <c r="FA6" s="65"/>
      <c r="FB6" s="65"/>
      <c r="FC6" s="65"/>
      <c r="FD6" s="65"/>
      <c r="FE6" s="65"/>
      <c r="FF6" s="65"/>
      <c r="FG6" s="65"/>
      <c r="FH6" s="65"/>
      <c r="FI6" s="65"/>
      <c r="FJ6" s="65"/>
      <c r="FK6" s="65"/>
      <c r="FL6" s="65"/>
      <c r="FM6" s="65"/>
      <c r="FN6" s="65"/>
      <c r="FO6" s="67"/>
      <c r="FP6" s="66"/>
      <c r="FQ6" s="65"/>
      <c r="FR6" s="65"/>
      <c r="FS6" s="65"/>
      <c r="FT6" s="65"/>
      <c r="FU6" s="65"/>
      <c r="FV6" s="65"/>
      <c r="FW6" s="65"/>
      <c r="FX6" s="65"/>
      <c r="FY6" s="65"/>
      <c r="FZ6" s="65"/>
      <c r="GA6" s="67"/>
      <c r="GB6" s="66"/>
      <c r="GC6" s="65"/>
      <c r="GD6" s="65"/>
      <c r="GE6" s="65"/>
      <c r="GF6" s="65"/>
      <c r="GG6" s="65"/>
      <c r="GH6" s="65"/>
      <c r="GI6" s="65"/>
      <c r="GJ6" s="65"/>
      <c r="GK6" s="65"/>
      <c r="GL6" s="65"/>
      <c r="GM6" s="65"/>
      <c r="GN6" s="65"/>
      <c r="GO6" s="65"/>
      <c r="GP6" s="298"/>
      <c r="GQ6" s="299"/>
      <c r="GR6" s="298"/>
      <c r="GS6" s="65"/>
      <c r="GT6" s="66"/>
      <c r="GU6" s="65"/>
      <c r="GV6" s="65"/>
      <c r="GW6" s="65"/>
      <c r="GX6" s="65"/>
      <c r="GY6" s="65"/>
      <c r="GZ6" s="65"/>
      <c r="HA6" s="67"/>
      <c r="HB6" s="65"/>
      <c r="HC6" s="65"/>
      <c r="HD6" s="65"/>
      <c r="HE6" s="65"/>
      <c r="HF6" s="65"/>
      <c r="HG6" s="65"/>
      <c r="HH6" s="65"/>
      <c r="HI6" s="65"/>
      <c r="HJ6" s="65"/>
      <c r="HK6" s="65"/>
      <c r="HL6" s="65"/>
      <c r="HM6" s="65"/>
      <c r="HN6" s="65"/>
      <c r="HO6" s="65"/>
      <c r="HP6" s="298"/>
      <c r="HQ6" s="299"/>
      <c r="HR6" s="298"/>
      <c r="HS6" s="65"/>
      <c r="HT6" s="65"/>
      <c r="HU6" s="65"/>
      <c r="HV6" s="65"/>
      <c r="HW6" s="65"/>
      <c r="HX6" s="67"/>
      <c r="HY6" s="66"/>
      <c r="HZ6" s="65"/>
      <c r="IA6" s="65"/>
      <c r="IB6" s="65"/>
      <c r="IC6" s="65"/>
      <c r="ID6" s="65"/>
      <c r="IE6" s="65"/>
      <c r="IF6" s="65"/>
      <c r="IG6" s="65"/>
      <c r="IH6" s="65"/>
      <c r="II6" s="65"/>
      <c r="IJ6" s="65"/>
      <c r="IK6" s="65"/>
      <c r="IL6" s="65"/>
      <c r="IM6" s="298"/>
      <c r="IN6" s="299"/>
      <c r="IO6" s="65"/>
      <c r="IP6" s="65"/>
      <c r="IQ6" s="65"/>
      <c r="IR6" s="65"/>
      <c r="IS6" s="65"/>
      <c r="IT6" s="65"/>
      <c r="IU6" s="67"/>
      <c r="IV6" s="65"/>
      <c r="IW6" s="65"/>
      <c r="IX6" s="65"/>
      <c r="IY6" s="65"/>
      <c r="IZ6" s="65"/>
      <c r="JA6" s="65"/>
      <c r="JB6" s="65"/>
      <c r="JC6" s="65"/>
      <c r="JD6" s="65"/>
      <c r="JE6" s="65"/>
      <c r="JF6" s="298"/>
      <c r="JG6" s="299"/>
      <c r="JH6" s="298"/>
      <c r="JI6" s="65"/>
      <c r="JJ6" s="65"/>
      <c r="JK6" s="65"/>
      <c r="JL6" s="65"/>
      <c r="JM6" s="65"/>
      <c r="JN6" s="65"/>
      <c r="JO6" s="65"/>
      <c r="JP6" s="65"/>
      <c r="JQ6" s="65"/>
      <c r="JR6" s="298"/>
      <c r="JS6" s="299"/>
      <c r="JT6" s="298"/>
      <c r="JU6" s="65"/>
      <c r="JV6" s="65"/>
      <c r="JW6" s="65"/>
      <c r="JX6" s="65"/>
      <c r="JY6" s="65"/>
      <c r="JZ6" s="65"/>
      <c r="KA6" s="65"/>
      <c r="KB6" s="65"/>
      <c r="KC6" s="65"/>
      <c r="KD6" s="298"/>
      <c r="KE6" s="299"/>
      <c r="KF6" s="11"/>
      <c r="KG6" s="11"/>
      <c r="KH6" s="11"/>
      <c r="KI6" s="65"/>
      <c r="KJ6" s="11"/>
      <c r="KK6" s="11"/>
      <c r="KL6" s="11"/>
      <c r="KM6" s="65"/>
      <c r="KN6" s="66"/>
      <c r="KO6" s="65"/>
      <c r="KP6" s="65"/>
      <c r="KQ6" s="65"/>
      <c r="KR6" s="65"/>
      <c r="KS6" s="65"/>
      <c r="KT6" s="67"/>
      <c r="KU6" s="11"/>
      <c r="KV6" s="11"/>
      <c r="KW6" s="11"/>
      <c r="KX6" s="11"/>
      <c r="KY6" s="65"/>
      <c r="KZ6" s="11"/>
      <c r="LA6" s="11"/>
      <c r="LB6" s="11"/>
      <c r="LC6" s="11"/>
      <c r="LD6" s="351"/>
      <c r="LE6" s="11"/>
      <c r="LF6" s="11"/>
      <c r="LG6" s="11"/>
      <c r="LH6" s="11"/>
      <c r="LI6" s="11"/>
      <c r="LJ6" s="11"/>
      <c r="LK6" s="66"/>
      <c r="LL6" s="11"/>
      <c r="LM6" s="11"/>
      <c r="LN6" s="65"/>
      <c r="LO6" s="65"/>
      <c r="LP6" s="350"/>
      <c r="LQ6" s="66"/>
      <c r="LR6" s="11"/>
      <c r="LS6" s="11"/>
      <c r="LT6" s="11"/>
      <c r="LU6" s="65"/>
      <c r="LV6" s="11"/>
      <c r="LW6" s="11"/>
      <c r="LX6" s="298"/>
      <c r="LY6" s="298"/>
      <c r="LZ6" s="299"/>
      <c r="MA6" s="11"/>
      <c r="MB6" s="11"/>
      <c r="MC6" s="11"/>
      <c r="MD6" s="11"/>
      <c r="ME6" s="65"/>
      <c r="MF6" s="11"/>
      <c r="MG6" s="11"/>
      <c r="MH6" s="298"/>
      <c r="MI6" s="299"/>
      <c r="MJ6" s="11"/>
      <c r="MK6" s="11"/>
      <c r="ML6" s="11"/>
      <c r="MM6" s="11"/>
      <c r="MN6" s="11"/>
      <c r="MO6" s="11"/>
      <c r="MP6" s="66"/>
      <c r="MQ6" s="11"/>
      <c r="MR6" s="11"/>
      <c r="MS6" s="11"/>
      <c r="MT6" s="350"/>
      <c r="MU6" s="351"/>
      <c r="MV6" s="11"/>
      <c r="MW6" s="11"/>
      <c r="MX6" s="11"/>
      <c r="MY6" s="11"/>
      <c r="MZ6" s="65"/>
      <c r="NA6" s="11"/>
      <c r="NB6" s="11"/>
      <c r="NC6" s="298"/>
      <c r="ND6" s="299"/>
      <c r="NE6" s="298"/>
      <c r="NF6" s="11"/>
      <c r="NG6" s="11"/>
      <c r="NH6" s="11"/>
      <c r="NI6" s="65"/>
      <c r="NJ6" s="11"/>
      <c r="NK6" s="11"/>
      <c r="NL6" s="298"/>
      <c r="NM6" s="299"/>
      <c r="NN6" s="298"/>
      <c r="NO6" s="11"/>
      <c r="NP6" s="11"/>
      <c r="NQ6" s="11"/>
      <c r="NR6" s="350"/>
      <c r="NS6" s="351"/>
      <c r="NT6" s="298"/>
      <c r="NU6" s="11"/>
      <c r="NV6" s="11"/>
      <c r="NW6" s="11"/>
      <c r="NX6" s="350"/>
      <c r="NY6" s="351"/>
      <c r="NZ6" s="11"/>
      <c r="OA6" s="11"/>
      <c r="OB6" s="11"/>
      <c r="OC6" s="11"/>
      <c r="OD6" s="65"/>
      <c r="OE6" s="11"/>
      <c r="OF6" s="11"/>
      <c r="OG6" s="298"/>
      <c r="OH6" s="299"/>
      <c r="OI6" s="11"/>
      <c r="OJ6" s="11"/>
      <c r="OK6" s="11"/>
      <c r="OL6" s="11"/>
      <c r="OM6" s="65"/>
      <c r="ON6" s="11"/>
      <c r="OO6" s="11"/>
      <c r="OP6" s="298"/>
      <c r="OQ6" s="351"/>
      <c r="OR6" s="11"/>
      <c r="OS6" s="11"/>
      <c r="OT6" s="11"/>
      <c r="OU6" s="11"/>
      <c r="OV6" s="350"/>
      <c r="OW6" s="351"/>
      <c r="OX6" s="298"/>
      <c r="OY6" s="11"/>
      <c r="OZ6" s="11"/>
      <c r="PA6" s="11"/>
      <c r="PB6" s="350"/>
      <c r="PC6" s="351"/>
      <c r="PD6" s="11"/>
      <c r="PE6" s="11"/>
      <c r="PF6" s="11"/>
      <c r="PG6" s="11"/>
      <c r="PH6" s="65"/>
      <c r="PI6" s="11"/>
      <c r="PJ6" s="11"/>
      <c r="PK6" s="298"/>
      <c r="PL6" s="299"/>
      <c r="PM6" s="11"/>
      <c r="PN6" s="11"/>
      <c r="PO6" s="11"/>
      <c r="PP6" s="11"/>
      <c r="PQ6" s="65"/>
      <c r="PR6" s="11"/>
      <c r="PS6" s="11"/>
      <c r="PT6" s="298"/>
      <c r="PU6" s="299"/>
      <c r="PV6" s="298"/>
      <c r="PW6" s="11"/>
      <c r="PX6" s="11"/>
      <c r="PY6" s="11"/>
      <c r="PZ6" s="65"/>
      <c r="QA6" s="11"/>
      <c r="QB6" s="11"/>
      <c r="QC6" s="298"/>
      <c r="QD6" s="299"/>
      <c r="QE6" s="298"/>
      <c r="QF6" s="11"/>
      <c r="QG6" s="11"/>
      <c r="QH6" s="11"/>
      <c r="QI6" s="65"/>
      <c r="QJ6" s="11"/>
      <c r="QK6" s="11"/>
      <c r="QL6" s="298"/>
      <c r="QM6" s="299"/>
      <c r="QN6" s="298"/>
      <c r="QO6" s="11"/>
      <c r="QP6" s="11"/>
      <c r="QQ6" s="11"/>
      <c r="QR6" s="65"/>
      <c r="QS6" s="11"/>
      <c r="QT6" s="11"/>
      <c r="QU6" s="298"/>
      <c r="QV6" s="299"/>
    </row>
    <row r="7" spans="1:464"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8"/>
      <c r="IM7" s="42"/>
      <c r="IN7" s="18"/>
      <c r="IO7" s="16">
        <v>-0.52631578947368418</v>
      </c>
      <c r="IP7" s="16">
        <v>-0.26315789473684209</v>
      </c>
      <c r="IQ7" s="16">
        <v>-0.47368421052631576</v>
      </c>
      <c r="IR7" s="16">
        <v>-0.36842105263157893</v>
      </c>
      <c r="IS7" s="16">
        <v>-0.26315789473684209</v>
      </c>
      <c r="IT7" s="16">
        <v>-5.2631578947368418E-2</v>
      </c>
      <c r="IU7" s="17">
        <v>-0.10526315789473684</v>
      </c>
      <c r="JF7" s="300"/>
      <c r="JG7" s="21"/>
      <c r="JH7" s="300"/>
      <c r="JR7" s="300"/>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8"/>
      <c r="KG7" s="68"/>
      <c r="KH7" s="68"/>
      <c r="KI7" s="68"/>
      <c r="KJ7" s="68"/>
      <c r="KK7" s="68"/>
      <c r="KL7" s="68"/>
      <c r="KM7" s="68"/>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row>
    <row r="8" spans="1:464"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8"/>
      <c r="KG8" s="68"/>
      <c r="KH8" s="68"/>
      <c r="KI8" s="68"/>
      <c r="KJ8" s="68"/>
      <c r="KK8" s="68"/>
      <c r="KL8" s="68"/>
      <c r="KM8" s="68"/>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row>
    <row r="9" spans="1:464"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8"/>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8"/>
      <c r="KG9" s="68"/>
      <c r="KH9" s="68"/>
      <c r="KI9" s="68"/>
      <c r="KJ9" s="68"/>
      <c r="KK9" s="68"/>
      <c r="KL9" s="68"/>
      <c r="KM9" s="68"/>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row>
    <row r="10" spans="1:464"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8"/>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8"/>
      <c r="KG10" s="68"/>
      <c r="KH10" s="68"/>
      <c r="KI10" s="68"/>
      <c r="KJ10" s="68"/>
      <c r="KK10" s="68"/>
      <c r="KL10" s="68"/>
      <c r="KM10" s="68"/>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row>
    <row r="11" spans="1:464"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8"/>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8"/>
      <c r="KG11" s="68"/>
      <c r="KH11" s="68"/>
      <c r="KI11" s="68"/>
      <c r="KJ11" s="68"/>
      <c r="KK11" s="68"/>
      <c r="KL11" s="68"/>
      <c r="KM11" s="68"/>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row>
    <row r="12" spans="1:464"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1">
        <v>6.4934432039695206E-2</v>
      </c>
      <c r="JI12" s="70">
        <v>7.0246322877901821E-2</v>
      </c>
      <c r="JJ12" s="70">
        <v>5.8295676058833956E-2</v>
      </c>
      <c r="JK12" s="70">
        <v>7.3329789119262814E-2</v>
      </c>
      <c r="JL12" s="70">
        <v>0.18867845117845117</v>
      </c>
      <c r="JM12" s="70">
        <v>5.2702463228779015E-2</v>
      </c>
      <c r="JN12" s="70">
        <v>0.20749822789296476</v>
      </c>
      <c r="JO12" s="70">
        <v>0.10232589048378522</v>
      </c>
      <c r="JP12" s="70">
        <v>0.1203659401027822</v>
      </c>
      <c r="JQ12" s="70">
        <v>4.6929824561403502E-2</v>
      </c>
      <c r="JR12" s="301">
        <v>1.4692982456140351E-2</v>
      </c>
      <c r="JS12" s="71"/>
      <c r="JT12" s="19">
        <v>0</v>
      </c>
      <c r="JU12" s="16">
        <v>0.111</v>
      </c>
      <c r="JV12" s="16">
        <v>0.222</v>
      </c>
      <c r="JW12" s="16">
        <v>0.16699999999999998</v>
      </c>
      <c r="JX12" s="16">
        <v>0.61099999999999999</v>
      </c>
      <c r="JY12" s="16">
        <v>0.111</v>
      </c>
      <c r="JZ12" s="16">
        <v>0</v>
      </c>
      <c r="KA12" s="16">
        <v>0</v>
      </c>
      <c r="KB12" s="16">
        <v>0.222</v>
      </c>
      <c r="KC12" s="16">
        <v>0.5</v>
      </c>
      <c r="KD12" s="19">
        <v>0</v>
      </c>
      <c r="KE12" s="17"/>
      <c r="KF12" s="68"/>
      <c r="KG12" s="68"/>
      <c r="KH12" s="68"/>
      <c r="KI12" s="68"/>
      <c r="KJ12" s="68"/>
      <c r="KK12" s="68"/>
      <c r="KL12" s="68"/>
      <c r="KM12" s="68"/>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row>
    <row r="13" spans="1:464"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1">
        <v>3.6375661375661374E-2</v>
      </c>
      <c r="JI13" s="70">
        <v>4.3650793650793648E-2</v>
      </c>
      <c r="JJ13" s="70">
        <v>4.8095238095238094E-2</v>
      </c>
      <c r="JK13" s="70">
        <v>7.0158730158730157E-2</v>
      </c>
      <c r="JL13" s="70">
        <v>0.18198412698412697</v>
      </c>
      <c r="JM13" s="70">
        <v>2.1984126984126984E-2</v>
      </c>
      <c r="JN13" s="70">
        <v>0.22944444444444442</v>
      </c>
      <c r="JO13" s="70">
        <v>9.3835978835978828E-2</v>
      </c>
      <c r="JP13" s="70">
        <v>0.17092592592592593</v>
      </c>
      <c r="JQ13" s="70">
        <v>0.10354497354497355</v>
      </c>
      <c r="JR13" s="301">
        <v>0</v>
      </c>
      <c r="JS13" s="71"/>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8"/>
      <c r="KG13" s="68"/>
      <c r="KH13" s="68"/>
      <c r="KI13" s="68"/>
      <c r="KJ13" s="68"/>
      <c r="KK13" s="68"/>
      <c r="KL13" s="68"/>
      <c r="KM13" s="68"/>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row>
    <row r="14" spans="1:464"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1">
        <v>3.9814814814814817E-2</v>
      </c>
      <c r="JI14" s="70">
        <v>3.0555555555555558E-2</v>
      </c>
      <c r="JJ14" s="70">
        <v>4.7222222222222228E-2</v>
      </c>
      <c r="JK14" s="70">
        <v>8.6406784936196704E-2</v>
      </c>
      <c r="JL14" s="70">
        <v>0.24109088079676314</v>
      </c>
      <c r="JM14" s="70">
        <v>3.7169312169312171E-2</v>
      </c>
      <c r="JN14" s="70">
        <v>0.21361655773420477</v>
      </c>
      <c r="JO14" s="70">
        <v>6.3227513227513216E-2</v>
      </c>
      <c r="JP14" s="70">
        <v>0.15260659819483346</v>
      </c>
      <c r="JQ14" s="70">
        <v>8.3527855586679106E-2</v>
      </c>
      <c r="JR14" s="301">
        <v>4.7619047619047615E-3</v>
      </c>
      <c r="JS14" s="71"/>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8"/>
      <c r="KG14" s="68"/>
      <c r="KH14" s="68"/>
      <c r="KI14" s="68"/>
      <c r="KJ14" s="68"/>
      <c r="KK14" s="68"/>
      <c r="KL14" s="68"/>
      <c r="KM14" s="68"/>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row>
    <row r="15" spans="1:464"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1">
        <v>7.1111111111111111E-2</v>
      </c>
      <c r="JI15" s="70">
        <v>4.1666666666666664E-2</v>
      </c>
      <c r="JJ15" s="70">
        <v>3.7777777777777778E-2</v>
      </c>
      <c r="JK15" s="70">
        <v>4.6666666666666669E-2</v>
      </c>
      <c r="JL15" s="70">
        <v>0.22083333333333333</v>
      </c>
      <c r="JM15" s="70">
        <v>5.4722222222222228E-2</v>
      </c>
      <c r="JN15" s="70">
        <v>0.20444444444444446</v>
      </c>
      <c r="JO15" s="70">
        <v>0.10472222222222223</v>
      </c>
      <c r="JP15" s="70">
        <v>0.15444444444444444</v>
      </c>
      <c r="JQ15" s="70">
        <v>6.3611111111111118E-2</v>
      </c>
      <c r="JR15" s="301">
        <v>0</v>
      </c>
      <c r="JS15" s="71"/>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8"/>
      <c r="KG15" s="68"/>
      <c r="KH15" s="68"/>
      <c r="KI15" s="68"/>
      <c r="KJ15" s="68"/>
      <c r="KK15" s="68"/>
      <c r="KL15" s="68"/>
      <c r="KM15" s="68"/>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row>
    <row r="16" spans="1:464"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1">
        <v>5.5555555555555552E-2</v>
      </c>
      <c r="JI16" s="70">
        <v>6.5833333333333341E-2</v>
      </c>
      <c r="JJ16" s="70">
        <v>5.0620915032679736E-2</v>
      </c>
      <c r="JK16" s="70">
        <v>0.11301198257080611</v>
      </c>
      <c r="JL16" s="70">
        <v>0.19441721132897605</v>
      </c>
      <c r="JM16" s="70">
        <v>5.5501089324618738E-2</v>
      </c>
      <c r="JN16" s="70">
        <v>0.16059368191721135</v>
      </c>
      <c r="JO16" s="70">
        <v>5.34640522875817E-2</v>
      </c>
      <c r="JP16" s="70">
        <v>0.1761492374727669</v>
      </c>
      <c r="JQ16" s="70">
        <v>7.0408496732026149E-2</v>
      </c>
      <c r="JR16" s="301">
        <v>4.4444444444444444E-3</v>
      </c>
      <c r="JS16" s="71"/>
      <c r="JT16" s="19">
        <v>0.125</v>
      </c>
      <c r="JU16" s="16">
        <v>0.125</v>
      </c>
      <c r="JV16" s="16">
        <v>0.313</v>
      </c>
      <c r="JW16" s="16">
        <v>0</v>
      </c>
      <c r="JX16" s="16">
        <v>0.625</v>
      </c>
      <c r="JY16" s="16">
        <v>0</v>
      </c>
      <c r="JZ16" s="16">
        <v>6.3E-2</v>
      </c>
      <c r="KA16" s="16">
        <v>0</v>
      </c>
      <c r="KB16" s="16">
        <v>0.43799999999999994</v>
      </c>
      <c r="KC16" s="16">
        <v>0.375</v>
      </c>
      <c r="KD16" s="19">
        <v>0</v>
      </c>
      <c r="KE16" s="17"/>
      <c r="KF16" s="68"/>
      <c r="KG16" s="68"/>
      <c r="KH16" s="68"/>
      <c r="KI16" s="68"/>
      <c r="KJ16" s="68"/>
      <c r="KK16" s="68"/>
      <c r="KL16" s="68"/>
      <c r="KM16" s="68"/>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row>
    <row r="17" spans="1:464"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1">
        <v>4.1269841269841269E-2</v>
      </c>
      <c r="JI17" s="70">
        <v>4.1904761904761903E-2</v>
      </c>
      <c r="JJ17" s="70">
        <v>4.3492063492063485E-2</v>
      </c>
      <c r="JK17" s="70">
        <v>5.3015873015873016E-2</v>
      </c>
      <c r="JL17" s="70">
        <v>0.24190476190476193</v>
      </c>
      <c r="JM17" s="70">
        <v>4.1269841269841269E-2</v>
      </c>
      <c r="JN17" s="70">
        <v>0.23809523809523808</v>
      </c>
      <c r="JO17" s="70">
        <v>5.5555555555555552E-2</v>
      </c>
      <c r="JP17" s="70">
        <v>0.17301587301587301</v>
      </c>
      <c r="JQ17" s="70">
        <v>7.047619047619047E-2</v>
      </c>
      <c r="JR17" s="301">
        <v>0</v>
      </c>
      <c r="JS17" s="71"/>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8"/>
      <c r="KG17" s="68"/>
      <c r="KH17" s="68"/>
      <c r="KI17" s="68"/>
      <c r="KJ17" s="68"/>
      <c r="KK17" s="68"/>
      <c r="KL17" s="68"/>
      <c r="KM17" s="68"/>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row>
    <row r="18" spans="1:464"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1">
        <v>2.0634920634920634E-2</v>
      </c>
      <c r="JI18" s="70">
        <v>2.9365079365079365E-2</v>
      </c>
      <c r="JJ18" s="70">
        <v>2.9365079365079365E-2</v>
      </c>
      <c r="JK18" s="70">
        <v>0.12936507936507938</v>
      </c>
      <c r="JL18" s="70">
        <v>0.25238095238095237</v>
      </c>
      <c r="JM18" s="70">
        <v>2.8571428571428574E-2</v>
      </c>
      <c r="JN18" s="70">
        <v>0.1873015873015873</v>
      </c>
      <c r="JO18" s="70">
        <v>0.05</v>
      </c>
      <c r="JP18" s="70">
        <v>0.25238095238095243</v>
      </c>
      <c r="JQ18" s="70">
        <v>1.1111111111111112E-2</v>
      </c>
      <c r="JR18" s="301">
        <v>9.5238095238095229E-3</v>
      </c>
      <c r="JS18" s="71"/>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8"/>
      <c r="KG18" s="68"/>
      <c r="KH18" s="68"/>
      <c r="KI18" s="68"/>
      <c r="KJ18" s="68"/>
      <c r="KK18" s="68"/>
      <c r="KL18" s="68"/>
      <c r="KM18" s="68"/>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row>
    <row r="19" spans="1:464"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1">
        <v>5.1925590749120162E-2</v>
      </c>
      <c r="JI19" s="70">
        <v>4.0229684316371625E-2</v>
      </c>
      <c r="JJ19" s="70">
        <v>5.0724246513720206E-2</v>
      </c>
      <c r="JK19" s="70">
        <v>0.11506125797147468</v>
      </c>
      <c r="JL19" s="70">
        <v>0.22339710513085123</v>
      </c>
      <c r="JM19" s="70">
        <v>3.1309041835357626E-2</v>
      </c>
      <c r="JN19" s="70">
        <v>0.18654282765737876</v>
      </c>
      <c r="JO19" s="70">
        <v>4.5627794977640176E-2</v>
      </c>
      <c r="JP19" s="70">
        <v>0.19439972480220158</v>
      </c>
      <c r="JQ19" s="70">
        <v>5.5654520917678814E-2</v>
      </c>
      <c r="JR19" s="301">
        <v>5.1282051282051282E-3</v>
      </c>
      <c r="JS19" s="71"/>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8"/>
      <c r="KG19" s="68"/>
      <c r="KH19" s="68"/>
      <c r="KI19" s="68"/>
      <c r="KJ19" s="68"/>
      <c r="KK19" s="68"/>
      <c r="KL19" s="68"/>
      <c r="KM19" s="68"/>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row>
    <row r="20" spans="1:464"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1">
        <v>0.12083842083842085</v>
      </c>
      <c r="JI20" s="70">
        <v>7.874915208248541E-2</v>
      </c>
      <c r="JJ20" s="70">
        <v>7.1949531949531895E-2</v>
      </c>
      <c r="JK20" s="70">
        <v>6.7884954551621218E-2</v>
      </c>
      <c r="JL20" s="70">
        <v>0.18792022792022792</v>
      </c>
      <c r="JM20" s="70">
        <v>8.353819020485688E-2</v>
      </c>
      <c r="JN20" s="70">
        <v>0.14105548772215437</v>
      </c>
      <c r="JO20" s="70">
        <v>3.8483245149911818E-2</v>
      </c>
      <c r="JP20" s="70">
        <v>0.10032560032560033</v>
      </c>
      <c r="JQ20" s="70">
        <v>0.10925518925518925</v>
      </c>
      <c r="JR20" s="301">
        <v>0</v>
      </c>
      <c r="JS20" s="71"/>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8"/>
      <c r="KG20" s="68"/>
      <c r="KH20" s="68"/>
      <c r="KI20" s="68"/>
      <c r="KJ20" s="68"/>
      <c r="KK20" s="68"/>
      <c r="KL20" s="68"/>
      <c r="KM20" s="68"/>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row>
    <row r="21" spans="1:464"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1">
        <v>4.9523809523809526E-2</v>
      </c>
      <c r="JI21" s="70">
        <v>3.3968253968253967E-2</v>
      </c>
      <c r="JJ21" s="70">
        <v>3.2380952380952378E-2</v>
      </c>
      <c r="JK21" s="70">
        <v>0.10063492063492065</v>
      </c>
      <c r="JL21" s="70">
        <v>0.27909645909645914</v>
      </c>
      <c r="JM21" s="70">
        <v>2.0634920634920634E-2</v>
      </c>
      <c r="JN21" s="70">
        <v>0.15199023199023201</v>
      </c>
      <c r="JO21" s="70">
        <v>0.04</v>
      </c>
      <c r="JP21" s="70">
        <v>0.19819291819291818</v>
      </c>
      <c r="JQ21" s="70">
        <v>9.3577533577533567E-2</v>
      </c>
      <c r="JR21" s="301">
        <v>0</v>
      </c>
      <c r="JS21" s="71"/>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8"/>
      <c r="KG21" s="68"/>
      <c r="KH21" s="68"/>
      <c r="KI21" s="68"/>
      <c r="KJ21" s="68"/>
      <c r="KK21" s="68"/>
      <c r="KL21" s="68"/>
      <c r="KM21" s="68"/>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row>
    <row r="22" spans="1:464"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1">
        <v>5.7619047619047618E-2</v>
      </c>
      <c r="JI22" s="70">
        <v>5.9365079365079371E-2</v>
      </c>
      <c r="JJ22" s="70">
        <v>3.0952380952380953E-2</v>
      </c>
      <c r="JK22" s="70">
        <v>6.412698412698413E-2</v>
      </c>
      <c r="JL22" s="70">
        <v>0.2442857142857143</v>
      </c>
      <c r="JM22" s="70">
        <v>6.2380952380952384E-2</v>
      </c>
      <c r="JN22" s="70">
        <v>0.14222222222222225</v>
      </c>
      <c r="JO22" s="70">
        <v>8.1746031746031733E-2</v>
      </c>
      <c r="JP22" s="70">
        <v>0.17174603174603173</v>
      </c>
      <c r="JQ22" s="70">
        <v>8.5555555555555565E-2</v>
      </c>
      <c r="JR22" s="301">
        <v>0</v>
      </c>
      <c r="JS22" s="71"/>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8"/>
      <c r="KG22" s="68"/>
      <c r="KH22" s="68"/>
      <c r="KI22" s="68"/>
      <c r="KJ22" s="68"/>
      <c r="KK22" s="68"/>
      <c r="KL22" s="68"/>
      <c r="KM22" s="68"/>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row>
    <row r="23" spans="1:464"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1">
        <v>0.12555555555555553</v>
      </c>
      <c r="JI23" s="70">
        <v>8.0277777777777781E-2</v>
      </c>
      <c r="JJ23" s="70">
        <v>0.06</v>
      </c>
      <c r="JK23" s="70">
        <v>8.0277777777777781E-2</v>
      </c>
      <c r="JL23" s="70">
        <v>0.20833333333333334</v>
      </c>
      <c r="JM23" s="70">
        <v>5.9444444444444439E-2</v>
      </c>
      <c r="JN23" s="70">
        <v>0.12555555555555556</v>
      </c>
      <c r="JO23" s="70">
        <v>5.0555555555555555E-2</v>
      </c>
      <c r="JP23" s="70">
        <v>9.2777777777777778E-2</v>
      </c>
      <c r="JQ23" s="70">
        <v>0.11722222222222223</v>
      </c>
      <c r="JR23" s="301">
        <v>0</v>
      </c>
      <c r="JS23" s="71"/>
      <c r="JT23" s="19">
        <v>6.3E-2</v>
      </c>
      <c r="JU23" s="16">
        <v>0.125</v>
      </c>
      <c r="JV23" s="16">
        <v>0.125</v>
      </c>
      <c r="JW23" s="16">
        <v>0.125</v>
      </c>
      <c r="JX23" s="16">
        <v>0.68799999999999994</v>
      </c>
      <c r="JY23" s="16">
        <v>0</v>
      </c>
      <c r="JZ23" s="16">
        <v>0.125</v>
      </c>
      <c r="KA23" s="16">
        <v>0.188</v>
      </c>
      <c r="KB23" s="16">
        <v>6.3E-2</v>
      </c>
      <c r="KC23" s="16">
        <v>0.43799999999999994</v>
      </c>
      <c r="KD23" s="19">
        <v>6.3E-2</v>
      </c>
      <c r="KE23" s="17"/>
      <c r="KF23" s="68"/>
      <c r="KG23" s="68"/>
      <c r="KH23" s="68"/>
      <c r="KI23" s="68"/>
      <c r="KJ23" s="68"/>
      <c r="KK23" s="68"/>
      <c r="KL23" s="68"/>
      <c r="KM23" s="68"/>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row>
    <row r="24" spans="1:464"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1">
        <v>7.333333333333332E-2</v>
      </c>
      <c r="JI24" s="70">
        <v>3.3333333333333333E-2</v>
      </c>
      <c r="JJ24" s="70">
        <v>4.7619047619047616E-2</v>
      </c>
      <c r="JK24" s="70">
        <v>0.11523809523809524</v>
      </c>
      <c r="JL24" s="70">
        <v>0.19301587301587303</v>
      </c>
      <c r="JM24" s="70">
        <v>3.3333333333333333E-2</v>
      </c>
      <c r="JN24" s="70">
        <v>0.19968253968253968</v>
      </c>
      <c r="JO24" s="70">
        <v>9.1428571428571428E-2</v>
      </c>
      <c r="JP24" s="70">
        <v>0.14476190476190476</v>
      </c>
      <c r="JQ24" s="70">
        <v>6.8253968253968247E-2</v>
      </c>
      <c r="JR24" s="301">
        <v>0</v>
      </c>
      <c r="JS24" s="71"/>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row>
    <row r="25" spans="1:464"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1">
        <v>7.0806100217864931E-2</v>
      </c>
      <c r="JI25" s="70">
        <v>1.8954248366013074E-2</v>
      </c>
      <c r="JJ25" s="70">
        <v>4.2592592592592599E-2</v>
      </c>
      <c r="JK25" s="70">
        <v>9.5487083722377852E-2</v>
      </c>
      <c r="JL25" s="70">
        <v>0.29038281979458447</v>
      </c>
      <c r="JM25" s="70">
        <v>2.6797385620915035E-2</v>
      </c>
      <c r="JN25" s="70">
        <v>0.16356987239340182</v>
      </c>
      <c r="JO25" s="70">
        <v>7.4509803921568626E-2</v>
      </c>
      <c r="JP25" s="70">
        <v>0.1540460628695923</v>
      </c>
      <c r="JQ25" s="70">
        <v>6.2854030501089328E-2</v>
      </c>
      <c r="JR25" s="301">
        <v>0</v>
      </c>
      <c r="JS25" s="71"/>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2">
        <v>0.26470588235294118</v>
      </c>
      <c r="PZ25" s="72">
        <v>0</v>
      </c>
      <c r="QA25" s="72">
        <v>0.15686274509803921</v>
      </c>
      <c r="QB25" s="72">
        <v>7.8431372549019607E-2</v>
      </c>
      <c r="QC25" s="303">
        <v>0</v>
      </c>
      <c r="QD25" s="73"/>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row>
    <row r="26" spans="1:464"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1">
        <v>9.841269841269841E-2</v>
      </c>
      <c r="JI26" s="70">
        <v>6.9047619047619038E-2</v>
      </c>
      <c r="JJ26" s="70">
        <v>6.9047619047619052E-2</v>
      </c>
      <c r="JK26" s="70">
        <v>9.0476190476190488E-2</v>
      </c>
      <c r="JL26" s="70">
        <v>0.2634920634920635</v>
      </c>
      <c r="JM26" s="70">
        <v>5.5555555555555559E-2</v>
      </c>
      <c r="JN26" s="70">
        <v>0.13492063492063491</v>
      </c>
      <c r="JO26" s="70">
        <v>7.5396825396825393E-2</v>
      </c>
      <c r="JP26" s="70">
        <v>9.4444444444444442E-2</v>
      </c>
      <c r="JQ26" s="70">
        <v>4.9206349206349212E-2</v>
      </c>
      <c r="JR26" s="301">
        <v>0</v>
      </c>
      <c r="JS26" s="71"/>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row>
    <row r="27" spans="1:464"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4">
        <v>0.30952380952380953</v>
      </c>
      <c r="BY27" s="74">
        <v>0.46825396825396826</v>
      </c>
      <c r="BZ27" s="74">
        <v>0</v>
      </c>
      <c r="CA27" s="75">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1">
        <v>0.15333333333333332</v>
      </c>
      <c r="JI27" s="70">
        <v>6.6666666666666662E-3</v>
      </c>
      <c r="JJ27" s="70">
        <v>7.3333333333333334E-2</v>
      </c>
      <c r="JK27" s="70">
        <v>0.06</v>
      </c>
      <c r="JL27" s="70">
        <v>0.25999999999999995</v>
      </c>
      <c r="JM27" s="70">
        <v>0.02</v>
      </c>
      <c r="JN27" s="70">
        <v>0.15333333333333335</v>
      </c>
      <c r="JO27" s="70">
        <v>0.10666666666666667</v>
      </c>
      <c r="JP27" s="70">
        <v>0.11333333333333333</v>
      </c>
      <c r="JQ27" s="70">
        <v>5.333333333333333E-2</v>
      </c>
      <c r="JR27" s="301">
        <v>0</v>
      </c>
      <c r="JS27" s="71"/>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3">
        <v>0.1</v>
      </c>
      <c r="QF27" s="72">
        <v>0.15</v>
      </c>
      <c r="QG27" s="72">
        <v>0.13333333333333336</v>
      </c>
      <c r="QH27" s="72">
        <v>0.05</v>
      </c>
      <c r="QI27" s="72">
        <v>0.25</v>
      </c>
      <c r="QJ27" s="72">
        <v>8.3333333333333329E-2</v>
      </c>
      <c r="QK27" s="72">
        <v>0.23333333333333334</v>
      </c>
      <c r="QL27" s="303">
        <v>0</v>
      </c>
      <c r="QM27" s="73"/>
      <c r="QN27" s="19">
        <v>0.26794871794871794</v>
      </c>
      <c r="QO27" s="16">
        <v>0.10897435897435898</v>
      </c>
      <c r="QP27" s="16">
        <v>0.14358974358974358</v>
      </c>
      <c r="QQ27" s="16">
        <v>3.3333333333333333E-2</v>
      </c>
      <c r="QR27" s="16">
        <v>0.15384615384615385</v>
      </c>
      <c r="QS27" s="16">
        <v>0.20897435897435895</v>
      </c>
      <c r="QT27" s="16">
        <v>8.3333333333333343E-2</v>
      </c>
      <c r="QU27" s="19">
        <v>0</v>
      </c>
      <c r="QV27" s="17"/>
    </row>
    <row r="28" spans="1:464"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4">
        <v>0.25857142857142856</v>
      </c>
      <c r="BY28" s="74">
        <v>0.37571428571428572</v>
      </c>
      <c r="BZ28" s="74">
        <v>8.2857142857142851E-2</v>
      </c>
      <c r="CA28" s="75">
        <v>0.28285714285714286</v>
      </c>
      <c r="CB28" s="16">
        <v>1</v>
      </c>
      <c r="CC28" s="16">
        <v>0</v>
      </c>
      <c r="CD28" s="16">
        <v>0</v>
      </c>
      <c r="CE28" s="16">
        <v>0</v>
      </c>
      <c r="CF28" s="16">
        <v>0.5</v>
      </c>
      <c r="CG28" s="16">
        <v>0.25</v>
      </c>
      <c r="CH28" s="16">
        <v>0.25</v>
      </c>
      <c r="CI28" s="16">
        <v>0</v>
      </c>
      <c r="CJ28" s="68">
        <v>1</v>
      </c>
      <c r="CK28" s="68">
        <v>0</v>
      </c>
      <c r="CL28" s="68">
        <v>0</v>
      </c>
      <c r="CM28" s="68">
        <v>0</v>
      </c>
      <c r="CN28" s="68">
        <v>1</v>
      </c>
      <c r="CO28" s="68">
        <v>0</v>
      </c>
      <c r="CP28" s="68">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1">
        <v>0.10413105413105414</v>
      </c>
      <c r="JI28" s="70">
        <v>7.8988603988603995E-2</v>
      </c>
      <c r="JJ28" s="70">
        <v>4.1666666666666664E-2</v>
      </c>
      <c r="JK28" s="70">
        <v>9.3019943019943013E-2</v>
      </c>
      <c r="JL28" s="70">
        <v>0.22435897435897434</v>
      </c>
      <c r="JM28" s="70">
        <v>8.7962962962962965E-2</v>
      </c>
      <c r="JN28" s="70">
        <v>8.5327635327635321E-2</v>
      </c>
      <c r="JO28" s="70">
        <v>7.407407407407407E-2</v>
      </c>
      <c r="JP28" s="70">
        <v>0.12158119658119657</v>
      </c>
      <c r="JQ28" s="70">
        <v>8.8888888888888878E-2</v>
      </c>
      <c r="JR28" s="301">
        <v>0</v>
      </c>
      <c r="JS28" s="71"/>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row>
    <row r="29" spans="1:464"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4">
        <v>0.39545454545454545</v>
      </c>
      <c r="BY29" s="74">
        <v>0.38484848484848488</v>
      </c>
      <c r="BZ29" s="74">
        <v>8.3333333333333343E-2</v>
      </c>
      <c r="CA29" s="75">
        <v>0.13636363636363638</v>
      </c>
      <c r="CB29" s="16">
        <v>0.7777777777777779</v>
      </c>
      <c r="CC29" s="16">
        <v>0.22222222222222221</v>
      </c>
      <c r="CD29" s="16">
        <v>0</v>
      </c>
      <c r="CE29" s="16">
        <v>0</v>
      </c>
      <c r="CF29" s="16">
        <v>0.63636363636363635</v>
      </c>
      <c r="CG29" s="16">
        <v>0.27272727272727271</v>
      </c>
      <c r="CH29" s="16">
        <v>9.0909090909090912E-2</v>
      </c>
      <c r="CI29" s="16">
        <v>0</v>
      </c>
      <c r="CJ29" s="68">
        <v>1</v>
      </c>
      <c r="CK29" s="68">
        <v>0</v>
      </c>
      <c r="CL29" s="68">
        <v>0</v>
      </c>
      <c r="CM29" s="68">
        <v>0</v>
      </c>
      <c r="CN29" s="68">
        <v>1</v>
      </c>
      <c r="CO29" s="68">
        <v>0</v>
      </c>
      <c r="CP29" s="68">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1">
        <v>0.12844932844932799</v>
      </c>
      <c r="JI29" s="70">
        <v>0.11221001221001221</v>
      </c>
      <c r="JJ29" s="70">
        <v>7.8144078144078144E-2</v>
      </c>
      <c r="JK29" s="70">
        <v>0.1075091575091575</v>
      </c>
      <c r="JL29" s="70">
        <v>0.18730158730158727</v>
      </c>
      <c r="JM29" s="70">
        <v>2.5763125763125762E-2</v>
      </c>
      <c r="JN29" s="70">
        <v>6.5079365079365084E-2</v>
      </c>
      <c r="JO29" s="70">
        <v>4.7985347985347988E-2</v>
      </c>
      <c r="JP29" s="70">
        <v>0.12222222222222223</v>
      </c>
      <c r="JQ29" s="70">
        <v>0.10311355311355312</v>
      </c>
      <c r="JR29" s="301">
        <v>2.2222222222222223E-2</v>
      </c>
      <c r="JS29" s="71"/>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row>
    <row r="30" spans="1:464"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4">
        <v>0.40357142857142858</v>
      </c>
      <c r="BY30" s="74">
        <v>0.36428571428571432</v>
      </c>
      <c r="BZ30" s="74">
        <v>0.1</v>
      </c>
      <c r="CA30" s="75">
        <v>0.13214285714285715</v>
      </c>
      <c r="CB30" s="16">
        <v>1</v>
      </c>
      <c r="CC30" s="16">
        <v>0</v>
      </c>
      <c r="CD30" s="16">
        <v>0</v>
      </c>
      <c r="CE30" s="16">
        <v>0</v>
      </c>
      <c r="CF30" s="16">
        <v>1</v>
      </c>
      <c r="CG30" s="16">
        <v>0</v>
      </c>
      <c r="CH30" s="16">
        <v>0</v>
      </c>
      <c r="CI30" s="16">
        <v>0</v>
      </c>
      <c r="CJ30" s="68">
        <v>1</v>
      </c>
      <c r="CK30" s="68">
        <v>0</v>
      </c>
      <c r="CL30" s="68">
        <v>0</v>
      </c>
      <c r="CM30" s="68">
        <v>0</v>
      </c>
      <c r="CN30" s="68">
        <v>1</v>
      </c>
      <c r="CO30" s="68">
        <v>0</v>
      </c>
      <c r="CP30" s="68">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1">
        <v>7.407407407407407E-2</v>
      </c>
      <c r="JI30" s="70">
        <v>8.8888888888888878E-2</v>
      </c>
      <c r="JJ30" s="70">
        <v>8.981481481481482E-2</v>
      </c>
      <c r="JK30" s="70">
        <v>4.7222222222222221E-2</v>
      </c>
      <c r="JL30" s="70">
        <v>0.17129629629629628</v>
      </c>
      <c r="JM30" s="70">
        <v>8.1481481481481488E-2</v>
      </c>
      <c r="JN30" s="70">
        <v>0.13333333333333333</v>
      </c>
      <c r="JO30" s="70">
        <v>0.11851851851851852</v>
      </c>
      <c r="JP30" s="70">
        <v>9.722222222222221E-2</v>
      </c>
      <c r="JQ30" s="70">
        <v>8.3333333333333329E-2</v>
      </c>
      <c r="JR30" s="301">
        <v>1.4814814814814815E-2</v>
      </c>
      <c r="JS30" s="71"/>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row>
    <row r="31" spans="1:464"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4">
        <v>0.3786666666666666</v>
      </c>
      <c r="BY31" s="74">
        <v>0.54733333333333334</v>
      </c>
      <c r="BZ31" s="74">
        <v>0</v>
      </c>
      <c r="CA31" s="75">
        <v>7.3999999999999996E-2</v>
      </c>
      <c r="CB31" s="16">
        <v>0.8</v>
      </c>
      <c r="CC31" s="16">
        <v>0</v>
      </c>
      <c r="CD31" s="16">
        <v>0</v>
      </c>
      <c r="CE31" s="16">
        <v>0.2</v>
      </c>
      <c r="CF31" s="16">
        <v>0.5</v>
      </c>
      <c r="CG31" s="16">
        <v>0.16666666666666663</v>
      </c>
      <c r="CH31" s="16">
        <v>0</v>
      </c>
      <c r="CI31" s="16">
        <v>0.33333333333333326</v>
      </c>
      <c r="CJ31" s="68">
        <v>0</v>
      </c>
      <c r="CK31" s="68">
        <v>0</v>
      </c>
      <c r="CL31" s="68">
        <v>0</v>
      </c>
      <c r="CM31" s="68">
        <v>0</v>
      </c>
      <c r="CN31" s="68">
        <v>1</v>
      </c>
      <c r="CO31" s="68">
        <v>0</v>
      </c>
      <c r="CP31" s="68">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1">
        <v>6.8253968253968247E-2</v>
      </c>
      <c r="JI31" s="70">
        <v>0.13788359788359786</v>
      </c>
      <c r="JJ31" s="70">
        <v>5.0264550264550269E-2</v>
      </c>
      <c r="JK31" s="70">
        <v>5.333333333333333E-2</v>
      </c>
      <c r="JL31" s="70">
        <v>0.19576719576719576</v>
      </c>
      <c r="JM31" s="70">
        <v>5.9153439153439159E-2</v>
      </c>
      <c r="JN31" s="70">
        <v>3.111111111111111E-2</v>
      </c>
      <c r="JO31" s="70">
        <v>0.14634920634920634</v>
      </c>
      <c r="JP31" s="70">
        <v>0.16539682539682538</v>
      </c>
      <c r="JQ31" s="70">
        <v>8.2962962962962961E-2</v>
      </c>
      <c r="JR31" s="301">
        <v>9.5238095238095229E-3</v>
      </c>
      <c r="JS31" s="71"/>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row>
    <row r="32" spans="1:464"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4">
        <v>0.30958333333333332</v>
      </c>
      <c r="BY32" s="74">
        <v>0.41291666666666665</v>
      </c>
      <c r="BZ32" s="74">
        <v>7.8333333333333324E-2</v>
      </c>
      <c r="CA32" s="75">
        <v>0.19916666666666666</v>
      </c>
      <c r="CB32" s="16">
        <v>0.88888888888888884</v>
      </c>
      <c r="CC32" s="16">
        <v>0.1111111111111111</v>
      </c>
      <c r="CD32" s="16">
        <v>0</v>
      </c>
      <c r="CE32" s="16">
        <v>0</v>
      </c>
      <c r="CF32" s="16">
        <v>0.7</v>
      </c>
      <c r="CG32" s="16">
        <v>0.2</v>
      </c>
      <c r="CH32" s="16">
        <v>0</v>
      </c>
      <c r="CI32" s="16">
        <v>0.1</v>
      </c>
      <c r="CJ32" s="68">
        <v>0.5</v>
      </c>
      <c r="CK32" s="68">
        <v>0</v>
      </c>
      <c r="CL32" s="68">
        <v>0</v>
      </c>
      <c r="CM32" s="68">
        <v>0.5</v>
      </c>
      <c r="CN32" s="68">
        <v>1</v>
      </c>
      <c r="CO32" s="68">
        <v>0</v>
      </c>
      <c r="CP32" s="68">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1">
        <v>0.10910052910052909</v>
      </c>
      <c r="JI32" s="70">
        <v>0.12444444444444445</v>
      </c>
      <c r="JJ32" s="70">
        <v>7.0052910052910047E-2</v>
      </c>
      <c r="JK32" s="70">
        <v>0.10116402116402118</v>
      </c>
      <c r="JL32" s="70">
        <v>0.17724867724867724</v>
      </c>
      <c r="JM32" s="70">
        <v>6.2857142857142861E-2</v>
      </c>
      <c r="JN32" s="70">
        <v>5.9259259259259262E-2</v>
      </c>
      <c r="JO32" s="70">
        <v>0.13058201058201058</v>
      </c>
      <c r="JP32" s="70">
        <v>9.8624338624338628E-2</v>
      </c>
      <c r="JQ32" s="70">
        <v>5.2380952380952375E-2</v>
      </c>
      <c r="JR32" s="301">
        <v>1.4285714285714287E-2</v>
      </c>
      <c r="JS32" s="71"/>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row>
    <row r="33" spans="1:464"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4">
        <v>0.3</v>
      </c>
      <c r="BY33" s="74">
        <v>0.5</v>
      </c>
      <c r="BZ33" s="74">
        <v>0.1</v>
      </c>
      <c r="CA33" s="75">
        <v>0.1</v>
      </c>
      <c r="CB33" s="16">
        <v>0.66666666666666652</v>
      </c>
      <c r="CC33" s="16">
        <v>0</v>
      </c>
      <c r="CD33" s="16">
        <v>0</v>
      </c>
      <c r="CE33" s="16">
        <v>0.33333333333333326</v>
      </c>
      <c r="CF33" s="16">
        <v>0.5</v>
      </c>
      <c r="CG33" s="16">
        <v>0.3</v>
      </c>
      <c r="CH33" s="16">
        <v>0</v>
      </c>
      <c r="CI33" s="16">
        <v>0.2</v>
      </c>
      <c r="CJ33" s="68">
        <v>1</v>
      </c>
      <c r="CK33" s="68">
        <v>0</v>
      </c>
      <c r="CL33" s="68">
        <v>0</v>
      </c>
      <c r="CM33" s="68">
        <v>0</v>
      </c>
      <c r="CN33" s="68">
        <v>1</v>
      </c>
      <c r="CO33" s="68">
        <v>0</v>
      </c>
      <c r="CP33" s="68">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1">
        <v>9.5318570318570328E-2</v>
      </c>
      <c r="JI33" s="70">
        <v>8.0512820512820521E-2</v>
      </c>
      <c r="JJ33" s="70">
        <v>0.10490675990675992</v>
      </c>
      <c r="JK33" s="70">
        <v>3.9906759906759903E-2</v>
      </c>
      <c r="JL33" s="70">
        <v>0.14482905982905983</v>
      </c>
      <c r="JM33" s="70">
        <v>3.6060606060606057E-2</v>
      </c>
      <c r="JN33" s="70">
        <v>7.4957264957264957E-2</v>
      </c>
      <c r="JO33" s="70">
        <v>0.15101787101787104</v>
      </c>
      <c r="JP33" s="70">
        <v>9.981351981351981E-2</v>
      </c>
      <c r="JQ33" s="70">
        <v>0.11106060606060605</v>
      </c>
      <c r="JR33" s="301">
        <v>6.161616161616161E-2</v>
      </c>
      <c r="JS33" s="71"/>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row>
    <row r="34" spans="1:464"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4">
        <v>0.36222222222222222</v>
      </c>
      <c r="BY34" s="74">
        <v>0.57666666666666666</v>
      </c>
      <c r="BZ34" s="74">
        <v>0</v>
      </c>
      <c r="CA34" s="75">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8">
        <v>1</v>
      </c>
      <c r="CK34" s="68">
        <v>0</v>
      </c>
      <c r="CL34" s="68">
        <v>0</v>
      </c>
      <c r="CM34" s="68">
        <v>0</v>
      </c>
      <c r="CN34" s="68">
        <v>1</v>
      </c>
      <c r="CO34" s="68">
        <v>0</v>
      </c>
      <c r="CP34" s="68">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1">
        <v>8.6683297209613E-2</v>
      </c>
      <c r="JI34" s="70">
        <v>8.7149497675813481E-2</v>
      </c>
      <c r="JJ34" s="70">
        <v>8.2321187584345493E-2</v>
      </c>
      <c r="JK34" s="70">
        <v>9.666980193295982E-2</v>
      </c>
      <c r="JL34" s="70">
        <v>0.20407311986259355</v>
      </c>
      <c r="JM34" s="70">
        <v>4.1565452091767881E-2</v>
      </c>
      <c r="JN34" s="70">
        <v>7.159857686173475E-2</v>
      </c>
      <c r="JO34" s="70">
        <v>0.12241442767758558</v>
      </c>
      <c r="JP34" s="70">
        <v>8.3400809716599189E-2</v>
      </c>
      <c r="JQ34" s="70">
        <v>0.11671642197957988</v>
      </c>
      <c r="JR34" s="301">
        <v>7.4074074074074077E-3</v>
      </c>
      <c r="JS34" s="71"/>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row>
    <row r="35" spans="1:464"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4">
        <v>0.31444444444444447</v>
      </c>
      <c r="BY35" s="74">
        <v>0.46333333333333332</v>
      </c>
      <c r="BZ35" s="74">
        <v>6.1111111111111116E-2</v>
      </c>
      <c r="CA35" s="75">
        <v>6.1111111111111116E-2</v>
      </c>
      <c r="CB35" s="16">
        <v>1</v>
      </c>
      <c r="CC35" s="16">
        <v>0</v>
      </c>
      <c r="CD35" s="16">
        <v>0</v>
      </c>
      <c r="CE35" s="16">
        <v>0</v>
      </c>
      <c r="CF35" s="16">
        <v>0.75</v>
      </c>
      <c r="CG35" s="16">
        <v>0.125</v>
      </c>
      <c r="CH35" s="16">
        <v>0</v>
      </c>
      <c r="CI35" s="16">
        <v>0.125</v>
      </c>
      <c r="CJ35" s="68">
        <v>1</v>
      </c>
      <c r="CK35" s="68">
        <v>0</v>
      </c>
      <c r="CL35" s="68">
        <v>0</v>
      </c>
      <c r="CM35" s="68">
        <v>0</v>
      </c>
      <c r="CN35" s="68">
        <v>1</v>
      </c>
      <c r="CO35" s="68">
        <v>0</v>
      </c>
      <c r="CP35" s="68">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1">
        <v>5.5218855218855223E-2</v>
      </c>
      <c r="JI35" s="70">
        <v>5.5218855218855223E-2</v>
      </c>
      <c r="JJ35" s="70">
        <v>0.17311577311577311</v>
      </c>
      <c r="JK35" s="70">
        <v>0.13675213675213677</v>
      </c>
      <c r="JL35" s="70">
        <v>0.17972027972027971</v>
      </c>
      <c r="JM35" s="70">
        <v>5.1230251230251225E-2</v>
      </c>
      <c r="JN35" s="70">
        <v>3.6700336700336705E-2</v>
      </c>
      <c r="JO35" s="70">
        <v>0.10274540274540274</v>
      </c>
      <c r="JP35" s="70">
        <v>7.3504273504273507E-2</v>
      </c>
      <c r="JQ35" s="70">
        <v>0.11015281015281014</v>
      </c>
      <c r="JR35" s="301">
        <v>2.564102564102564E-2</v>
      </c>
      <c r="JS35" s="71"/>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row>
    <row r="36" spans="1:464"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4"/>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6">
        <v>0.90900000000000003</v>
      </c>
      <c r="BW36" s="77">
        <v>9.0999999999999998E-2</v>
      </c>
      <c r="BX36" s="78">
        <v>0.47555555555555601</v>
      </c>
      <c r="BY36" s="78">
        <v>0.40777777777777779</v>
      </c>
      <c r="BZ36" s="78">
        <v>3.888888888888889E-2</v>
      </c>
      <c r="CA36" s="79">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7">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2">
        <v>9.2592592592592587E-2</v>
      </c>
      <c r="JI36" s="250">
        <v>9.8148148148148151E-2</v>
      </c>
      <c r="JJ36" s="250">
        <v>0.11481481481481481</v>
      </c>
      <c r="JK36" s="250">
        <v>0.1759259259259259</v>
      </c>
      <c r="JL36" s="250">
        <v>0.15423280423280422</v>
      </c>
      <c r="JM36" s="250">
        <v>4.2857142857142858E-2</v>
      </c>
      <c r="JN36" s="250">
        <v>2.433862433862434E-2</v>
      </c>
      <c r="JO36" s="250">
        <v>0.10952380952380952</v>
      </c>
      <c r="JP36" s="250">
        <v>6.8783068783068779E-2</v>
      </c>
      <c r="JQ36" s="250">
        <v>9.1005291005291006E-2</v>
      </c>
      <c r="JR36" s="302">
        <v>2.7777777777777776E-2</v>
      </c>
      <c r="JS36" s="249"/>
      <c r="JT36" s="19">
        <v>0.1</v>
      </c>
      <c r="JU36" s="16">
        <v>0.1</v>
      </c>
      <c r="JV36" s="16">
        <v>0.3</v>
      </c>
      <c r="JW36" s="16">
        <v>0</v>
      </c>
      <c r="JX36" s="16">
        <v>0.9</v>
      </c>
      <c r="JY36" s="16">
        <v>0</v>
      </c>
      <c r="JZ36" s="16">
        <v>0.2</v>
      </c>
      <c r="KA36" s="16">
        <v>0.1</v>
      </c>
      <c r="KB36" s="16">
        <v>0.2</v>
      </c>
      <c r="KC36" s="16">
        <v>0.3</v>
      </c>
      <c r="KD36" s="19">
        <v>0.1</v>
      </c>
      <c r="KE36" s="17"/>
      <c r="KF36" s="68"/>
      <c r="KG36" s="68"/>
      <c r="KH36" s="68"/>
      <c r="KI36" s="68"/>
      <c r="KJ36" s="68"/>
      <c r="KK36" s="68"/>
      <c r="KL36" s="68"/>
      <c r="KM36" s="68"/>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row>
    <row r="37" spans="1:464"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4">
        <v>0.37571428571428572</v>
      </c>
      <c r="BY37" s="74">
        <v>0.44571428571428573</v>
      </c>
      <c r="BZ37" s="74">
        <v>0</v>
      </c>
      <c r="CA37" s="75">
        <v>7.8571428571428584E-2</v>
      </c>
      <c r="CB37" s="16">
        <v>1</v>
      </c>
      <c r="CC37" s="16">
        <v>0</v>
      </c>
      <c r="CD37" s="16">
        <v>0</v>
      </c>
      <c r="CE37" s="16">
        <v>0</v>
      </c>
      <c r="CF37" s="16">
        <v>0.66666666666666652</v>
      </c>
      <c r="CG37" s="16">
        <v>0.16666666666666663</v>
      </c>
      <c r="CH37" s="16">
        <v>0.16666666666666663</v>
      </c>
      <c r="CI37" s="16">
        <v>0</v>
      </c>
      <c r="CJ37" s="68">
        <v>0</v>
      </c>
      <c r="CK37" s="68">
        <v>0</v>
      </c>
      <c r="CL37" s="68">
        <v>0</v>
      </c>
      <c r="CM37" s="68">
        <v>0</v>
      </c>
      <c r="CN37" s="68">
        <v>1</v>
      </c>
      <c r="CO37" s="68">
        <v>0</v>
      </c>
      <c r="CP37" s="68">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2">
        <v>5.6565656565656569E-2</v>
      </c>
      <c r="JI37" s="248">
        <v>6.6565656565656564E-2</v>
      </c>
      <c r="JJ37" s="248">
        <v>6.8282828282828278E-2</v>
      </c>
      <c r="JK37" s="248">
        <v>5.7575757575757579E-2</v>
      </c>
      <c r="JL37" s="248">
        <v>0.1645791245791246</v>
      </c>
      <c r="JM37" s="248">
        <v>7.6464646464646457E-2</v>
      </c>
      <c r="JN37" s="248">
        <v>0.102996632996633</v>
      </c>
      <c r="JO37" s="248">
        <v>0.13198653198653201</v>
      </c>
      <c r="JP37" s="248">
        <v>0.1693939393939394</v>
      </c>
      <c r="JQ37" s="248">
        <v>0.10225589225589225</v>
      </c>
      <c r="JR37" s="302">
        <v>3.3333333333333331E-3</v>
      </c>
      <c r="JS37" s="249"/>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row>
    <row r="38" spans="1:464"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4">
        <v>0.3611111111111111</v>
      </c>
      <c r="BY38" s="74">
        <v>0.47777777777777775</v>
      </c>
      <c r="BZ38" s="74">
        <v>6.1111111111111116E-2</v>
      </c>
      <c r="CA38" s="75">
        <v>0</v>
      </c>
      <c r="CB38" s="16">
        <v>0.83333333333333348</v>
      </c>
      <c r="CC38" s="16">
        <v>0</v>
      </c>
      <c r="CD38" s="16">
        <v>0</v>
      </c>
      <c r="CE38" s="16">
        <v>0.16666666666666663</v>
      </c>
      <c r="CF38" s="16">
        <v>0.66666666666666652</v>
      </c>
      <c r="CG38" s="16">
        <v>0.16666666666666663</v>
      </c>
      <c r="CH38" s="16">
        <v>0.16666666666666663</v>
      </c>
      <c r="CI38" s="16">
        <v>0</v>
      </c>
      <c r="CJ38" s="68">
        <v>1</v>
      </c>
      <c r="CK38" s="68">
        <v>0</v>
      </c>
      <c r="CL38" s="68">
        <v>0</v>
      </c>
      <c r="CM38" s="68">
        <v>0</v>
      </c>
      <c r="CN38" s="68">
        <v>0</v>
      </c>
      <c r="CO38" s="68">
        <v>0</v>
      </c>
      <c r="CP38" s="68">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2">
        <v>7.6911976911976918E-2</v>
      </c>
      <c r="JI38" s="248">
        <v>6.1760461760461766E-2</v>
      </c>
      <c r="JJ38" s="248">
        <v>6.8975468975468981E-2</v>
      </c>
      <c r="JK38" s="248">
        <v>8.8023088023088031E-2</v>
      </c>
      <c r="JL38" s="248">
        <v>0.15873015873015875</v>
      </c>
      <c r="JM38" s="248">
        <v>6.5512265512265522E-2</v>
      </c>
      <c r="JN38" s="248">
        <v>6.291486291486291E-2</v>
      </c>
      <c r="JO38" s="248">
        <v>6.666666666666668E-2</v>
      </c>
      <c r="JP38" s="248">
        <v>0.21587301587301588</v>
      </c>
      <c r="JQ38" s="248">
        <v>0.12987012987012986</v>
      </c>
      <c r="JR38" s="302">
        <v>4.7619047619047623E-3</v>
      </c>
      <c r="JS38" s="249"/>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row>
    <row r="39" spans="1:464"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4">
        <v>0.36250000000000004</v>
      </c>
      <c r="BY39" s="74">
        <v>0.55000000000000004</v>
      </c>
      <c r="BZ39" s="74">
        <v>0</v>
      </c>
      <c r="CA39" s="75">
        <v>8.7499999999999994E-2</v>
      </c>
      <c r="CB39" s="16">
        <v>0.8</v>
      </c>
      <c r="CC39" s="16">
        <v>0.2</v>
      </c>
      <c r="CD39" s="16">
        <v>0</v>
      </c>
      <c r="CE39" s="16">
        <v>0</v>
      </c>
      <c r="CF39" s="16">
        <v>0.66666666666666652</v>
      </c>
      <c r="CG39" s="16">
        <v>0.16666666666666663</v>
      </c>
      <c r="CH39" s="16">
        <v>0.16666666666666663</v>
      </c>
      <c r="CI39" s="16">
        <v>0</v>
      </c>
      <c r="CJ39" s="68">
        <v>0</v>
      </c>
      <c r="CK39" s="68">
        <v>0</v>
      </c>
      <c r="CL39" s="68">
        <v>0</v>
      </c>
      <c r="CM39" s="68">
        <v>0</v>
      </c>
      <c r="CN39" s="68">
        <v>1</v>
      </c>
      <c r="CO39" s="68">
        <v>0</v>
      </c>
      <c r="CP39" s="68">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2">
        <v>4.3589743589743588E-2</v>
      </c>
      <c r="JI39" s="248">
        <v>3.7037037037037035E-2</v>
      </c>
      <c r="JJ39" s="248">
        <v>8.4441967050662703E-2</v>
      </c>
      <c r="JK39" s="248">
        <v>0.16819734211038559</v>
      </c>
      <c r="JL39" s="248">
        <v>0.1708729273946665</v>
      </c>
      <c r="JM39" s="248">
        <v>3.7037037037037035E-2</v>
      </c>
      <c r="JN39" s="248">
        <v>6.7261241174284656E-2</v>
      </c>
      <c r="JO39" s="248">
        <v>6.8599033816425126E-2</v>
      </c>
      <c r="JP39" s="248">
        <v>0.17876342658951352</v>
      </c>
      <c r="JQ39" s="248">
        <v>0.14420024420024422</v>
      </c>
      <c r="JR39" s="302">
        <v>0</v>
      </c>
      <c r="JS39" s="249"/>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row>
    <row r="40" spans="1:464"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4">
        <v>0.32142857142857145</v>
      </c>
      <c r="BY40" s="74">
        <v>0.37857142857142856</v>
      </c>
      <c r="BZ40" s="74">
        <v>0.2</v>
      </c>
      <c r="CA40" s="75">
        <v>9.9999999999999992E-2</v>
      </c>
      <c r="CB40" s="16">
        <v>1</v>
      </c>
      <c r="CC40" s="16">
        <v>0</v>
      </c>
      <c r="CD40" s="16">
        <v>0</v>
      </c>
      <c r="CE40" s="16">
        <v>0</v>
      </c>
      <c r="CF40" s="16">
        <v>0.5714285714285714</v>
      </c>
      <c r="CG40" s="16">
        <v>0.14285714285714285</v>
      </c>
      <c r="CH40" s="16">
        <v>0</v>
      </c>
      <c r="CI40" s="16">
        <v>0.2857142857142857</v>
      </c>
      <c r="CJ40" s="68">
        <v>1</v>
      </c>
      <c r="CK40" s="68">
        <v>0</v>
      </c>
      <c r="CL40" s="68">
        <v>0</v>
      </c>
      <c r="CM40" s="68">
        <v>0</v>
      </c>
      <c r="CN40" s="68">
        <v>1</v>
      </c>
      <c r="CO40" s="68">
        <v>0</v>
      </c>
      <c r="CP40" s="68">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2">
        <v>6.5000000000000002E-2</v>
      </c>
      <c r="JI40" s="248">
        <v>6.5000000000000002E-2</v>
      </c>
      <c r="JJ40" s="248">
        <v>7.4761904761904752E-2</v>
      </c>
      <c r="JK40" s="248">
        <v>9.8968253968253955E-2</v>
      </c>
      <c r="JL40" s="248">
        <v>0.14269841269841269</v>
      </c>
      <c r="JM40" s="248">
        <v>5.4365079365079366E-2</v>
      </c>
      <c r="JN40" s="248">
        <v>6.9682539682539679E-2</v>
      </c>
      <c r="JO40" s="248">
        <v>7.9444444444444443E-2</v>
      </c>
      <c r="JP40" s="248">
        <v>0.19579365079365074</v>
      </c>
      <c r="JQ40" s="248">
        <v>0.13206349206349208</v>
      </c>
      <c r="JR40" s="302">
        <v>2.2222222222222223E-2</v>
      </c>
      <c r="JS40" s="249"/>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row>
    <row r="41" spans="1:464"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80">
        <v>0.27</v>
      </c>
      <c r="BY41" s="80">
        <v>0.37</v>
      </c>
      <c r="BZ41" s="80">
        <v>0.05</v>
      </c>
      <c r="CA41" s="81">
        <v>0.11</v>
      </c>
      <c r="CB41" s="16">
        <v>0.8</v>
      </c>
      <c r="CC41" s="16">
        <v>0.2</v>
      </c>
      <c r="CD41" s="16">
        <v>0</v>
      </c>
      <c r="CE41" s="16">
        <v>0</v>
      </c>
      <c r="CF41" s="16">
        <v>0.66666666666666652</v>
      </c>
      <c r="CG41" s="16">
        <v>0</v>
      </c>
      <c r="CH41" s="16">
        <v>0.16666666666666663</v>
      </c>
      <c r="CI41" s="16">
        <v>0.16666666666666663</v>
      </c>
      <c r="CJ41" s="68">
        <v>0</v>
      </c>
      <c r="CK41" s="68">
        <v>0</v>
      </c>
      <c r="CL41" s="68">
        <v>0</v>
      </c>
      <c r="CM41" s="68">
        <v>0</v>
      </c>
      <c r="CN41" s="68">
        <v>1</v>
      </c>
      <c r="CO41" s="68">
        <v>0</v>
      </c>
      <c r="CP41" s="68">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2">
        <v>6.0693301997649822E-2</v>
      </c>
      <c r="JI41" s="248">
        <v>6.9667660972008799E-2</v>
      </c>
      <c r="JJ41" s="248">
        <v>7.2737955346651006E-2</v>
      </c>
      <c r="JK41" s="248">
        <v>0.11242580373015157</v>
      </c>
      <c r="JL41" s="248">
        <v>0.1326614239657718</v>
      </c>
      <c r="JM41" s="248">
        <v>9.2190183494531314E-2</v>
      </c>
      <c r="JN41" s="248">
        <v>8.1320618277140017E-2</v>
      </c>
      <c r="JO41" s="248">
        <v>0.11471270601705386</v>
      </c>
      <c r="JP41" s="248">
        <v>0.14163578294013077</v>
      </c>
      <c r="JQ41" s="248">
        <v>8.8621229925577749E-2</v>
      </c>
      <c r="JR41" s="302">
        <v>3.3333333333333333E-2</v>
      </c>
      <c r="JS41" s="249"/>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row>
    <row r="42" spans="1:464"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2">
        <v>0.53500000000000003</v>
      </c>
      <c r="BY42" s="82">
        <v>0.31</v>
      </c>
      <c r="BZ42" s="82">
        <v>0</v>
      </c>
      <c r="CA42" s="83">
        <v>0.155</v>
      </c>
      <c r="CB42" s="16">
        <v>1</v>
      </c>
      <c r="CC42" s="16">
        <v>0</v>
      </c>
      <c r="CD42" s="16">
        <v>0</v>
      </c>
      <c r="CE42" s="16">
        <v>0</v>
      </c>
      <c r="CF42" s="16">
        <v>0.25</v>
      </c>
      <c r="CG42" s="16">
        <v>0.5</v>
      </c>
      <c r="CH42" s="16">
        <v>0</v>
      </c>
      <c r="CI42" s="16">
        <v>0.25</v>
      </c>
      <c r="CJ42" s="68">
        <v>0</v>
      </c>
      <c r="CK42" s="68">
        <v>0</v>
      </c>
      <c r="CL42" s="68">
        <v>0</v>
      </c>
      <c r="CM42" s="68">
        <v>0</v>
      </c>
      <c r="CN42" s="68">
        <v>1</v>
      </c>
      <c r="CO42" s="68">
        <v>0</v>
      </c>
      <c r="CP42" s="68">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2">
        <v>5.3384912959381053E-2</v>
      </c>
      <c r="JI42" s="248">
        <v>4.5519019987105093E-2</v>
      </c>
      <c r="JJ42" s="248">
        <v>4.5519019987105093E-2</v>
      </c>
      <c r="JK42" s="248">
        <v>5.5620030088115197E-2</v>
      </c>
      <c r="JL42" s="248">
        <v>0.10165484633569741</v>
      </c>
      <c r="JM42" s="248">
        <v>4.7754137115839243E-2</v>
      </c>
      <c r="JN42" s="248">
        <v>4.7754137115839243E-2</v>
      </c>
      <c r="JO42" s="248">
        <v>4.7754137115839243E-2</v>
      </c>
      <c r="JP42" s="248">
        <v>7.3586933161401247E-2</v>
      </c>
      <c r="JQ42" s="248">
        <v>8.14528261336772E-2</v>
      </c>
      <c r="JR42" s="302">
        <v>0</v>
      </c>
      <c r="JS42" s="249"/>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row>
    <row r="43" spans="1:464"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2">
        <v>0.31666666666666665</v>
      </c>
      <c r="BY43" s="82">
        <v>0.5083333333333333</v>
      </c>
      <c r="BZ43" s="82">
        <v>0.1</v>
      </c>
      <c r="CA43" s="83">
        <v>7.4999999999999997E-2</v>
      </c>
      <c r="CB43" s="16">
        <v>1</v>
      </c>
      <c r="CC43" s="16">
        <v>0</v>
      </c>
      <c r="CD43" s="16">
        <v>0</v>
      </c>
      <c r="CE43" s="16">
        <v>0</v>
      </c>
      <c r="CF43" s="16">
        <v>0.8571428571428571</v>
      </c>
      <c r="CG43" s="16">
        <v>0</v>
      </c>
      <c r="CH43" s="16">
        <v>0</v>
      </c>
      <c r="CI43" s="16">
        <v>0.14285714285714285</v>
      </c>
      <c r="CJ43" s="68">
        <v>1</v>
      </c>
      <c r="CK43" s="68">
        <v>0</v>
      </c>
      <c r="CL43" s="68">
        <v>0</v>
      </c>
      <c r="CM43" s="68">
        <v>0</v>
      </c>
      <c r="CN43" s="68">
        <v>1</v>
      </c>
      <c r="CO43" s="68">
        <v>0</v>
      </c>
      <c r="CP43" s="68">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2">
        <v>4.5751633986928109E-2</v>
      </c>
      <c r="JI43" s="248">
        <v>8.3317771553065662E-2</v>
      </c>
      <c r="JJ43" s="248">
        <v>9.3775287892934961E-2</v>
      </c>
      <c r="JK43" s="248">
        <v>0.11621537503890444</v>
      </c>
      <c r="JL43" s="248">
        <v>0.15642701525054467</v>
      </c>
      <c r="JM43" s="248">
        <v>5.0420168067226892E-2</v>
      </c>
      <c r="JN43" s="248">
        <v>7.6003734827264233E-2</v>
      </c>
      <c r="JO43" s="248">
        <v>6.9032057267351385E-2</v>
      </c>
      <c r="JP43" s="248">
        <v>0.15294117647058825</v>
      </c>
      <c r="JQ43" s="248">
        <v>0.10457516339869281</v>
      </c>
      <c r="JR43" s="302">
        <v>5.1540616246498597E-2</v>
      </c>
      <c r="JS43" s="249"/>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row>
    <row r="44" spans="1:464"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2">
        <v>0.35000000000000009</v>
      </c>
      <c r="BY44" s="82">
        <v>0.42777777777777781</v>
      </c>
      <c r="BZ44" s="82">
        <v>0.22222222222222227</v>
      </c>
      <c r="CA44" s="83">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2">
        <v>6.6120498378562903E-2</v>
      </c>
      <c r="JI44" s="248">
        <v>6.9192694999146626E-2</v>
      </c>
      <c r="JJ44" s="248">
        <v>6.9192694999146626E-2</v>
      </c>
      <c r="JK44" s="248">
        <v>0.10755170755170755</v>
      </c>
      <c r="JL44" s="248">
        <v>0.1376747505779764</v>
      </c>
      <c r="JM44" s="248">
        <v>6.6973886328725044E-2</v>
      </c>
      <c r="JN44" s="248">
        <v>8.1608713866778371E-2</v>
      </c>
      <c r="JO44" s="248">
        <v>9.3044112398951107E-2</v>
      </c>
      <c r="JP44" s="248">
        <v>0.15623516268677556</v>
      </c>
      <c r="JQ44" s="248">
        <v>0.15240577821222984</v>
      </c>
      <c r="JR44" s="302">
        <v>0</v>
      </c>
      <c r="JS44" s="249"/>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row>
    <row r="45" spans="1:464"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4">
        <v>0.15384615384615385</v>
      </c>
      <c r="AY45" s="85">
        <v>0.23076923076923075</v>
      </c>
      <c r="AZ45" s="85">
        <v>0.15384615384615385</v>
      </c>
      <c r="BA45" s="85">
        <v>0</v>
      </c>
      <c r="BB45" s="85">
        <v>7.6923076923076927E-2</v>
      </c>
      <c r="BC45" s="85">
        <v>0</v>
      </c>
      <c r="BD45" s="85">
        <v>0</v>
      </c>
      <c r="BE45" s="85">
        <v>0</v>
      </c>
      <c r="BF45" s="85">
        <v>0</v>
      </c>
      <c r="BG45" s="85">
        <v>0</v>
      </c>
      <c r="BH45" s="85">
        <v>0.30769230769230771</v>
      </c>
      <c r="BI45" s="85">
        <v>7.6923076923076927E-2</v>
      </c>
      <c r="BJ45" s="85">
        <v>0.25</v>
      </c>
      <c r="BK45" s="85">
        <v>0.375</v>
      </c>
      <c r="BL45" s="85">
        <v>0.25</v>
      </c>
      <c r="BM45" s="85">
        <v>0</v>
      </c>
      <c r="BN45" s="85">
        <v>0.125</v>
      </c>
      <c r="BO45" s="85">
        <v>0</v>
      </c>
      <c r="BP45" s="85">
        <v>0</v>
      </c>
      <c r="BQ45" s="85">
        <v>0</v>
      </c>
      <c r="BR45" s="85">
        <v>0</v>
      </c>
      <c r="BS45" s="85">
        <v>0</v>
      </c>
      <c r="BT45" s="85">
        <v>0.5</v>
      </c>
      <c r="BU45" s="41">
        <v>0.125</v>
      </c>
      <c r="BV45" s="49">
        <v>0.66670000000000007</v>
      </c>
      <c r="BW45" s="17">
        <v>0.33329999999999999</v>
      </c>
      <c r="BX45" s="82">
        <v>0.435</v>
      </c>
      <c r="BY45" s="82">
        <v>0.38500000000000006</v>
      </c>
      <c r="BZ45" s="82">
        <v>0.10000000000000002</v>
      </c>
      <c r="CA45" s="83">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2">
        <v>7.0891690009337066E-2</v>
      </c>
      <c r="JI45" s="248">
        <v>6.4799253034547144E-2</v>
      </c>
      <c r="JJ45" s="248">
        <v>6.4799253034547144E-2</v>
      </c>
      <c r="JK45" s="248">
        <v>0.22068160597572362</v>
      </c>
      <c r="JL45" s="248">
        <v>0.22922502334267039</v>
      </c>
      <c r="JM45" s="248">
        <v>5.9897292250233429E-2</v>
      </c>
      <c r="JN45" s="248">
        <v>6.2348272642390283E-2</v>
      </c>
      <c r="JO45" s="248">
        <v>6.9631185807656384E-2</v>
      </c>
      <c r="JP45" s="248">
        <v>7.2082166199813252E-2</v>
      </c>
      <c r="JQ45" s="248">
        <v>7.0564892623716152E-2</v>
      </c>
      <c r="JR45" s="302">
        <v>1.5079365079365078E-2</v>
      </c>
      <c r="JS45" s="249"/>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row>
    <row r="46" spans="1:464"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4">
        <v>0.2</v>
      </c>
      <c r="AY46" s="85">
        <v>0.5</v>
      </c>
      <c r="AZ46" s="85">
        <v>0</v>
      </c>
      <c r="BA46" s="85">
        <v>0</v>
      </c>
      <c r="BB46" s="85">
        <v>0</v>
      </c>
      <c r="BC46" s="85">
        <v>0</v>
      </c>
      <c r="BD46" s="85">
        <v>0.1</v>
      </c>
      <c r="BE46" s="85">
        <v>0</v>
      </c>
      <c r="BF46" s="85">
        <v>0</v>
      </c>
      <c r="BG46" s="85">
        <v>0</v>
      </c>
      <c r="BH46" s="85">
        <v>0.1</v>
      </c>
      <c r="BI46" s="85">
        <v>0.1</v>
      </c>
      <c r="BJ46" s="85">
        <v>0.33333333333333326</v>
      </c>
      <c r="BK46" s="85">
        <v>0.83333333333333348</v>
      </c>
      <c r="BL46" s="85">
        <v>0</v>
      </c>
      <c r="BM46" s="85">
        <v>0</v>
      </c>
      <c r="BN46" s="85">
        <v>0</v>
      </c>
      <c r="BO46" s="85">
        <v>0</v>
      </c>
      <c r="BP46" s="85">
        <v>0.16666666666666663</v>
      </c>
      <c r="BQ46" s="85">
        <v>0</v>
      </c>
      <c r="BR46" s="85">
        <v>0</v>
      </c>
      <c r="BS46" s="85">
        <v>0</v>
      </c>
      <c r="BT46" s="85">
        <v>0.16666666666666663</v>
      </c>
      <c r="BU46" s="41">
        <v>0.16666666666666663</v>
      </c>
      <c r="BV46" s="49">
        <v>0.75</v>
      </c>
      <c r="BW46" s="17">
        <v>0.25</v>
      </c>
      <c r="BX46" s="82">
        <v>0.46296296296296302</v>
      </c>
      <c r="BY46" s="82">
        <v>0.37962962962962965</v>
      </c>
      <c r="BZ46" s="82">
        <v>7.4074074074074084E-2</v>
      </c>
      <c r="CA46" s="83">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2">
        <v>6.0404040404040418E-2</v>
      </c>
      <c r="JI46" s="248">
        <v>7.1515151515151532E-2</v>
      </c>
      <c r="JJ46" s="248">
        <v>7.5353535353535353E-2</v>
      </c>
      <c r="JK46" s="248">
        <v>6.484848484848485E-2</v>
      </c>
      <c r="JL46" s="248">
        <v>0.39333333333333331</v>
      </c>
      <c r="JM46" s="248">
        <v>6.0404040404040418E-2</v>
      </c>
      <c r="JN46" s="248">
        <v>6.6060606060606056E-2</v>
      </c>
      <c r="JO46" s="248">
        <v>6.545454545454546E-2</v>
      </c>
      <c r="JP46" s="248">
        <v>6.545454545454546E-2</v>
      </c>
      <c r="JQ46" s="248">
        <v>7.7171717171717169E-2</v>
      </c>
      <c r="JR46" s="302">
        <v>0</v>
      </c>
      <c r="JS46" s="249"/>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row>
    <row r="47" spans="1:464"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4">
        <v>0.14285714285714285</v>
      </c>
      <c r="AY47" s="85">
        <v>0.35714285714285715</v>
      </c>
      <c r="AZ47" s="85">
        <v>7.1428571428571425E-2</v>
      </c>
      <c r="BA47" s="85">
        <v>0.14285714285714285</v>
      </c>
      <c r="BB47" s="85">
        <v>7.1428571428571425E-2</v>
      </c>
      <c r="BC47" s="85">
        <v>0</v>
      </c>
      <c r="BD47" s="85">
        <v>7.1428571428571425E-2</v>
      </c>
      <c r="BE47" s="85">
        <v>0</v>
      </c>
      <c r="BF47" s="85">
        <v>0</v>
      </c>
      <c r="BG47" s="85">
        <v>0</v>
      </c>
      <c r="BH47" s="85">
        <v>0.14285714285714285</v>
      </c>
      <c r="BI47" s="85">
        <v>0</v>
      </c>
      <c r="BJ47" s="85">
        <v>0.2857142857142857</v>
      </c>
      <c r="BK47" s="85">
        <v>0.7142857142857143</v>
      </c>
      <c r="BL47" s="85">
        <v>0.14285714285714285</v>
      </c>
      <c r="BM47" s="85">
        <v>0.2857142857142857</v>
      </c>
      <c r="BN47" s="85">
        <v>0.14285714285714285</v>
      </c>
      <c r="BO47" s="85">
        <v>0</v>
      </c>
      <c r="BP47" s="85">
        <v>0.14285714285714285</v>
      </c>
      <c r="BQ47" s="85">
        <v>0</v>
      </c>
      <c r="BR47" s="85">
        <v>0</v>
      </c>
      <c r="BS47" s="85">
        <v>0</v>
      </c>
      <c r="BT47" s="85">
        <v>0.2857142857142857</v>
      </c>
      <c r="BU47" s="41">
        <v>0</v>
      </c>
      <c r="BV47" s="49">
        <v>0.625</v>
      </c>
      <c r="BW47" s="17">
        <v>0.375</v>
      </c>
      <c r="BX47" s="82">
        <v>0.46666666666666673</v>
      </c>
      <c r="BY47" s="82">
        <v>0.53333333333333344</v>
      </c>
      <c r="BZ47" s="82">
        <v>0</v>
      </c>
      <c r="CA47" s="83">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2">
        <v>6.6787878787878785E-2</v>
      </c>
      <c r="JI47" s="248">
        <v>5.6909090909090909E-2</v>
      </c>
      <c r="JJ47" s="248">
        <v>4.5575757575757575E-2</v>
      </c>
      <c r="JK47" s="248">
        <v>7.739393939393939E-2</v>
      </c>
      <c r="JL47" s="248">
        <v>0.19018181818181817</v>
      </c>
      <c r="JM47" s="248">
        <v>6.8969696969696959E-2</v>
      </c>
      <c r="JN47" s="248">
        <v>4.7757575757575763E-2</v>
      </c>
      <c r="JO47" s="248">
        <v>5.8363636363636374E-2</v>
      </c>
      <c r="JP47" s="248">
        <v>0.13872727272727273</v>
      </c>
      <c r="JQ47" s="248">
        <v>0.2493333333333333</v>
      </c>
      <c r="JR47" s="302">
        <v>0</v>
      </c>
      <c r="JS47" s="249"/>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row>
    <row r="48" spans="1:464"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4">
        <v>0.30769230769230771</v>
      </c>
      <c r="AY48" s="85">
        <v>0.30769230769230771</v>
      </c>
      <c r="AZ48" s="85">
        <v>0.15384615384615385</v>
      </c>
      <c r="BA48" s="85">
        <v>7.6923076923076927E-2</v>
      </c>
      <c r="BB48" s="85">
        <v>0</v>
      </c>
      <c r="BC48" s="85">
        <v>0</v>
      </c>
      <c r="BD48" s="85">
        <v>0</v>
      </c>
      <c r="BE48" s="85">
        <v>0</v>
      </c>
      <c r="BF48" s="85">
        <v>0</v>
      </c>
      <c r="BG48" s="85">
        <v>0</v>
      </c>
      <c r="BH48" s="85">
        <v>7.6923076923076927E-2</v>
      </c>
      <c r="BI48" s="85">
        <v>7.6923076923076927E-2</v>
      </c>
      <c r="BJ48" s="85">
        <v>0.8</v>
      </c>
      <c r="BK48" s="85">
        <v>0.8</v>
      </c>
      <c r="BL48" s="85">
        <v>0.4</v>
      </c>
      <c r="BM48" s="85">
        <v>0.2</v>
      </c>
      <c r="BN48" s="85">
        <v>0</v>
      </c>
      <c r="BO48" s="85">
        <v>0</v>
      </c>
      <c r="BP48" s="85">
        <v>0</v>
      </c>
      <c r="BQ48" s="85">
        <v>0</v>
      </c>
      <c r="BR48" s="85">
        <v>0</v>
      </c>
      <c r="BS48" s="85">
        <v>0</v>
      </c>
      <c r="BT48" s="85">
        <v>0.2</v>
      </c>
      <c r="BU48" s="41">
        <v>0.2</v>
      </c>
      <c r="BV48" s="49">
        <v>0.57140000000000002</v>
      </c>
      <c r="BW48" s="17">
        <v>0.42859999999999998</v>
      </c>
      <c r="BX48" s="82">
        <v>0.35416666666666669</v>
      </c>
      <c r="BY48" s="82">
        <v>0.42708333333333337</v>
      </c>
      <c r="BZ48" s="82">
        <v>0.12500000000000003</v>
      </c>
      <c r="CA48" s="83">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2">
        <v>7.0689473128497521E-2</v>
      </c>
      <c r="JI48" s="248">
        <v>5.7332910991447578E-2</v>
      </c>
      <c r="JJ48" s="248">
        <v>6.4011192059972549E-2</v>
      </c>
      <c r="JK48" s="248">
        <v>9.5735855317736859E-2</v>
      </c>
      <c r="JL48" s="248">
        <v>0.15559904671402927</v>
      </c>
      <c r="JM48" s="248">
        <v>6.4011192059972549E-2</v>
      </c>
      <c r="JN48" s="248">
        <v>0.123874383456265</v>
      </c>
      <c r="JO48" s="248">
        <v>0.15130020966257898</v>
      </c>
      <c r="JP48" s="248">
        <v>0.13485150157624026</v>
      </c>
      <c r="JQ48" s="248">
        <v>7.7367754197022479E-2</v>
      </c>
      <c r="JR48" s="302">
        <v>5.2264808362369334E-3</v>
      </c>
      <c r="JS48" s="249"/>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4">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4">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row>
    <row r="49" spans="1:464"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4">
        <v>0.18181818181818182</v>
      </c>
      <c r="AY49" s="85">
        <v>0.27272727272727271</v>
      </c>
      <c r="AZ49" s="85">
        <v>0.18181818181818182</v>
      </c>
      <c r="BA49" s="85">
        <v>0</v>
      </c>
      <c r="BB49" s="85">
        <v>0</v>
      </c>
      <c r="BC49" s="85">
        <v>0</v>
      </c>
      <c r="BD49" s="85">
        <v>0</v>
      </c>
      <c r="BE49" s="85">
        <v>0</v>
      </c>
      <c r="BF49" s="85">
        <v>9.0909090909090912E-2</v>
      </c>
      <c r="BG49" s="85">
        <v>0</v>
      </c>
      <c r="BH49" s="85">
        <v>9.0909090909090912E-2</v>
      </c>
      <c r="BI49" s="85">
        <v>0.18181818181818182</v>
      </c>
      <c r="BJ49" s="85">
        <v>0.2857142857142857</v>
      </c>
      <c r="BK49" s="85">
        <v>0.42857142857142855</v>
      </c>
      <c r="BL49" s="85">
        <v>0.2857142857142857</v>
      </c>
      <c r="BM49" s="85">
        <v>0</v>
      </c>
      <c r="BN49" s="85">
        <v>0</v>
      </c>
      <c r="BO49" s="85">
        <v>0</v>
      </c>
      <c r="BP49" s="85">
        <v>0</v>
      </c>
      <c r="BQ49" s="85">
        <v>0</v>
      </c>
      <c r="BR49" s="85">
        <v>0.14285714285714285</v>
      </c>
      <c r="BS49" s="85">
        <v>0</v>
      </c>
      <c r="BT49" s="85">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2">
        <v>9.6025641025641012E-2</v>
      </c>
      <c r="JI49" s="248">
        <v>9.6025641025641012E-2</v>
      </c>
      <c r="JJ49" s="248">
        <v>8.6465201465201452E-2</v>
      </c>
      <c r="JK49" s="248">
        <v>0.14173992673992672</v>
      </c>
      <c r="JL49" s="248">
        <v>0.12630036630036631</v>
      </c>
      <c r="JM49" s="248">
        <v>8.4523809523809515E-2</v>
      </c>
      <c r="JN49" s="248">
        <v>8.7142857142857133E-2</v>
      </c>
      <c r="JO49" s="248">
        <v>8.1227106227106216E-2</v>
      </c>
      <c r="JP49" s="248">
        <v>0.10126373626373625</v>
      </c>
      <c r="JQ49" s="248">
        <v>9.9285714285714283E-2</v>
      </c>
      <c r="JR49" s="302">
        <v>0</v>
      </c>
      <c r="JS49" s="249"/>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row>
    <row r="50" spans="1:464"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row>
    <row r="51" spans="1:464"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row>
    <row r="52" spans="1:464" x14ac:dyDescent="0.25">
      <c r="J52" s="19"/>
      <c r="CD52" s="19"/>
    </row>
  </sheetData>
  <mergeCells count="134">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B5" sqref="B5"/>
    </sheetView>
  </sheetViews>
  <sheetFormatPr baseColWidth="10" defaultRowHeight="12.75" x14ac:dyDescent="0.2"/>
  <cols>
    <col min="1" max="1" width="5.7109375" style="113" customWidth="1"/>
    <col min="2" max="2" width="10.7109375" style="113" customWidth="1"/>
    <col min="3" max="3" width="35.7109375" style="113" customWidth="1"/>
    <col min="4" max="4" width="13.7109375" style="113" customWidth="1"/>
    <col min="5" max="16384" width="11.42578125" style="113"/>
  </cols>
  <sheetData>
    <row r="2" spans="1:5" ht="40.5" customHeight="1" x14ac:dyDescent="0.2">
      <c r="A2" s="116"/>
      <c r="B2" s="380" t="s">
        <v>428</v>
      </c>
      <c r="C2" s="380"/>
      <c r="D2" s="380"/>
      <c r="E2" s="380"/>
    </row>
    <row r="3" spans="1:5" ht="12.75" customHeight="1" thickBot="1" x14ac:dyDescent="0.25">
      <c r="A3" s="160"/>
      <c r="B3" s="160"/>
      <c r="C3" s="116"/>
    </row>
    <row r="4" spans="1:5" ht="30" customHeight="1" thickBot="1" x14ac:dyDescent="0.25">
      <c r="B4" s="415" t="s">
        <v>84</v>
      </c>
      <c r="C4" s="416"/>
      <c r="D4" s="193" t="s">
        <v>193</v>
      </c>
    </row>
    <row r="5" spans="1:5" ht="12.75" customHeight="1" x14ac:dyDescent="0.2">
      <c r="B5" s="194" t="s">
        <v>214</v>
      </c>
      <c r="C5" s="195"/>
      <c r="D5" s="288">
        <f>+IF(Indice!$D$7="Bancos",VLOOKUP(Indice!$D$6,Bancos!$A:$AAW,MATCH(Indice!$C$37,Bancos!$A$1:$AAW$1,0)+ROW(A1)-1,0),IF(Indice!$D$7="CFC",VLOOKUP(Indice!$D$6,CFC!$A:$AAW,MATCH(Indice!$C$37,Bancos!$A$1:$AAW$1,0)+ROW(A1)-1,0),VLOOKUP(Indice!$D$6,Coop!$A:$AAW,MATCH(Indice!$C$37,Bancos!$A$1:$AAW$1,0)+ROW(A1)-1,0)))</f>
        <v>0</v>
      </c>
      <c r="E5" s="196"/>
    </row>
    <row r="6" spans="1:5" ht="12.75" customHeight="1" x14ac:dyDescent="0.2">
      <c r="B6" s="194" t="s">
        <v>215</v>
      </c>
      <c r="C6" s="195"/>
      <c r="D6" s="289">
        <f>+IF(Indice!$D$7="Bancos",VLOOKUP(Indice!$D$6,Bancos!$A:$AAW,MATCH(Indice!$C$37,Bancos!$A$1:$AAW$1,0)+ROW(A2)-1,0),IF(Indice!$D$7="CFC",VLOOKUP(Indice!$D$6,CFC!$A:$AAW,MATCH(Indice!$C$37,Bancos!$A$1:$AAW$1,0)+ROW(A2)-1,0),VLOOKUP(Indice!$D$6,Coop!$A:$AAW,MATCH(Indice!$C$37,Bancos!$A$1:$AAW$1,0)+ROW(A2)-1,0)))</f>
        <v>0.5</v>
      </c>
      <c r="E6" s="196"/>
    </row>
    <row r="7" spans="1:5" ht="12.75" customHeight="1" x14ac:dyDescent="0.2">
      <c r="B7" s="194" t="s">
        <v>216</v>
      </c>
      <c r="C7" s="195"/>
      <c r="D7" s="289">
        <f>+IF(Indice!$D$7="Bancos",VLOOKUP(Indice!$D$6,Bancos!$A:$AAW,MATCH(Indice!$C$37,Bancos!$A$1:$AAW$1,0)+ROW(A3)-1,0),IF(Indice!$D$7="CFC",VLOOKUP(Indice!$D$6,CFC!$A:$AAW,MATCH(Indice!$C$37,Bancos!$A$1:$AAW$1,0)+ROW(A3)-1,0),VLOOKUP(Indice!$D$6,Coop!$A:$AAW,MATCH(Indice!$C$37,Bancos!$A$1:$AAW$1,0)+ROW(A3)-1,0)))</f>
        <v>0.5</v>
      </c>
      <c r="E7" s="196"/>
    </row>
    <row r="8" spans="1:5" ht="12.75" customHeight="1" x14ac:dyDescent="0.2">
      <c r="B8" s="194" t="s">
        <v>217</v>
      </c>
      <c r="C8" s="195"/>
      <c r="D8" s="289">
        <f>+IF(Indice!$D$7="Bancos",VLOOKUP(Indice!$D$6,Bancos!$A:$AAW,MATCH(Indice!$C$37,Bancos!$A$1:$AAW$1,0)+ROW(A4)-1,0),IF(Indice!$D$7="CFC",VLOOKUP(Indice!$D$6,CFC!$A:$AAW,MATCH(Indice!$C$37,Bancos!$A$1:$AAW$1,0)+ROW(A4)-1,0),VLOOKUP(Indice!$D$6,Coop!$A:$AAW,MATCH(Indice!$C$37,Bancos!$A$1:$AAW$1,0)+ROW(A4)-1,0)))</f>
        <v>0</v>
      </c>
      <c r="E8" s="196"/>
    </row>
    <row r="9" spans="1:5" ht="12.75" customHeight="1" x14ac:dyDescent="0.2">
      <c r="B9" s="194" t="s">
        <v>218</v>
      </c>
      <c r="C9" s="195"/>
      <c r="D9" s="289">
        <f>+IF(Indice!$D$7="Bancos",VLOOKUP(Indice!$D$6,Bancos!$A:$AAW,MATCH(Indice!$C$37,Bancos!$A$1:$AAW$1,0)+ROW(A5)-1,0),IF(Indice!$D$7="CFC",VLOOKUP(Indice!$D$6,CFC!$A:$AAW,MATCH(Indice!$C$37,Bancos!$A$1:$AAW$1,0)+ROW(A5)-1,0),VLOOKUP(Indice!$D$6,Coop!$A:$AAW,MATCH(Indice!$C$37,Bancos!$A$1:$AAW$1,0)+ROW(A5)-1,0)))</f>
        <v>1</v>
      </c>
      <c r="E9" s="196"/>
    </row>
    <row r="10" spans="1:5" ht="12.75" customHeight="1" x14ac:dyDescent="0.2">
      <c r="B10" s="194" t="s">
        <v>219</v>
      </c>
      <c r="C10" s="195"/>
      <c r="D10" s="289">
        <f>+IF(Indice!$D$7="Bancos",VLOOKUP(Indice!$D$6,Bancos!$A:$AAW,MATCH(Indice!$C$37,Bancos!$A$1:$AAW$1,0)+ROW(A6)-1,0),IF(Indice!$D$7="CFC",VLOOKUP(Indice!$D$6,CFC!$A:$AAW,MATCH(Indice!$C$37,Bancos!$A$1:$AAW$1,0)+ROW(A6)-1,0),VLOOKUP(Indice!$D$6,Coop!$A:$AAW,MATCH(Indice!$C$37,Bancos!$A$1:$AAW$1,0)+ROW(A6)-1,0)))</f>
        <v>0</v>
      </c>
      <c r="E10" s="196"/>
    </row>
    <row r="11" spans="1:5" ht="12.75" customHeight="1" x14ac:dyDescent="0.2">
      <c r="B11" s="194" t="s">
        <v>220</v>
      </c>
      <c r="C11" s="195"/>
      <c r="D11" s="289">
        <f>+IF(Indice!$D$7="Bancos",VLOOKUP(Indice!$D$6,Bancos!$A:$AAW,MATCH(Indice!$C$37,Bancos!$A$1:$AAW$1,0)+ROW(A7)-1,0),IF(Indice!$D$7="CFC",VLOOKUP(Indice!$D$6,CFC!$A:$AAW,MATCH(Indice!$C$37,Bancos!$A$1:$AAW$1,0)+ROW(A7)-1,0),VLOOKUP(Indice!$D$6,Coop!$A:$AAW,MATCH(Indice!$C$37,Bancos!$A$1:$AAW$1,0)+ROW(A7)-1,0)))</f>
        <v>0</v>
      </c>
      <c r="E11" s="196"/>
    </row>
    <row r="12" spans="1:5" ht="12.75" customHeight="1" x14ac:dyDescent="0.2">
      <c r="B12" s="194" t="s">
        <v>221</v>
      </c>
      <c r="C12" s="195"/>
      <c r="D12" s="289">
        <f>+IF(Indice!$D$7="Bancos",VLOOKUP(Indice!$D$6,Bancos!$A:$AAW,MATCH(Indice!$C$37,Bancos!$A$1:$AAW$1,0)+ROW(A8)-1,0),IF(Indice!$D$7="CFC",VLOOKUP(Indice!$D$6,CFC!$A:$AAW,MATCH(Indice!$C$37,Bancos!$A$1:$AAW$1,0)+ROW(A8)-1,0),VLOOKUP(Indice!$D$6,Coop!$A:$AAW,MATCH(Indice!$C$37,Bancos!$A$1:$AAW$1,0)+ROW(A8)-1,0)))</f>
        <v>0</v>
      </c>
      <c r="E12" s="196"/>
    </row>
    <row r="13" spans="1:5" ht="12.75" customHeight="1" x14ac:dyDescent="0.2">
      <c r="B13" s="197" t="s">
        <v>222</v>
      </c>
      <c r="C13" s="195"/>
      <c r="D13" s="289">
        <f>+IF(Indice!$D$7="Bancos",VLOOKUP(Indice!$D$6,Bancos!$A:$AAW,MATCH(Indice!$C$37,Bancos!$A$1:$AAW$1,0)+ROW(A9)-1,0),IF(Indice!$D$7="CFC",VLOOKUP(Indice!$D$6,CFC!$A:$AAW,MATCH(Indice!$C$37,Bancos!$A$1:$AAW$1,0)+ROW(A9)-1,0),VLOOKUP(Indice!$D$6,Coop!$A:$AAW,MATCH(Indice!$C$37,Bancos!$A$1:$AAW$1,0)+ROW(A9)-1,0)))</f>
        <v>0.5</v>
      </c>
      <c r="E13" s="196"/>
    </row>
    <row r="14" spans="1:5" ht="15" x14ac:dyDescent="0.2">
      <c r="B14" s="194" t="s">
        <v>223</v>
      </c>
      <c r="C14" s="195"/>
      <c r="D14" s="289">
        <f>+IF(Indice!$D$7="Bancos",VLOOKUP(Indice!$D$6,Bancos!$A:$AAW,MATCH(Indice!$C$37,Bancos!$A$1:$AAW$1,0)+ROW(A10)-1,0),IF(Indice!$D$7="CFC",VLOOKUP(Indice!$D$6,CFC!$A:$AAW,MATCH(Indice!$C$37,Bancos!$A$1:$AAW$1,0)+ROW(A10)-1,0),VLOOKUP(Indice!$D$6,Coop!$A:$AAW,MATCH(Indice!$C$37,Bancos!$A$1:$AAW$1,0)+ROW(A10)-1,0)))</f>
        <v>0</v>
      </c>
      <c r="E14" s="196"/>
    </row>
    <row r="15" spans="1:5" ht="15.75" thickBot="1" x14ac:dyDescent="0.25">
      <c r="B15" s="198" t="s">
        <v>237</v>
      </c>
      <c r="C15" s="199"/>
      <c r="D15" s="290">
        <f>+IF(Indice!$D$7="Bancos",VLOOKUP(Indice!$D$6,Bancos!$A:$AAW,MATCH(Indice!$C$37,Bancos!$A$1:$AAW$1,0)+ROW(A11)-1,0),IF(Indice!$D$7="CFC",VLOOKUP(Indice!$D$6,CFC!$A:$AAW,MATCH(Indice!$C$37,Bancos!$A$1:$AAW$1,0)+ROW(A11)-1,0),VLOOKUP(Indice!$D$6,Coop!$A:$AAW,MATCH(Indice!$C$37,Bancos!$A$1:$AAW$1,0)+ROW(A11)-1,0)))</f>
        <v>0.5</v>
      </c>
    </row>
  </sheetData>
  <mergeCells count="2">
    <mergeCell ref="B2:E2"/>
    <mergeCell ref="B4:C4"/>
  </mergeCell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D16"/>
  <sheetViews>
    <sheetView showGridLines="0" workbookViewId="0">
      <selection activeCell="B5" sqref="B5"/>
    </sheetView>
  </sheetViews>
  <sheetFormatPr baseColWidth="10" defaultRowHeight="15.95" customHeight="1" x14ac:dyDescent="0.2"/>
  <cols>
    <col min="1" max="1" width="3.5703125" style="113" customWidth="1"/>
    <col min="2" max="2" width="20.140625" style="113" customWidth="1"/>
    <col min="3" max="3" width="21.5703125" style="113" customWidth="1"/>
    <col min="4" max="4" width="17.42578125" style="113" customWidth="1"/>
    <col min="5" max="16384" width="11.42578125" style="113"/>
  </cols>
  <sheetData>
    <row r="1" spans="2:4" ht="12.75" x14ac:dyDescent="0.2"/>
    <row r="2" spans="2:4" ht="40.5" customHeight="1" x14ac:dyDescent="0.2">
      <c r="B2" s="380" t="s">
        <v>429</v>
      </c>
      <c r="C2" s="380"/>
      <c r="D2" s="380"/>
    </row>
    <row r="3" spans="2:4" ht="13.5" thickBot="1" x14ac:dyDescent="0.25">
      <c r="B3" s="144"/>
      <c r="C3" s="144"/>
      <c r="D3" s="144"/>
    </row>
    <row r="4" spans="2:4" ht="15.95" customHeight="1" x14ac:dyDescent="0.2">
      <c r="B4" s="401" t="s">
        <v>84</v>
      </c>
      <c r="C4" s="402"/>
      <c r="D4" s="164" t="s">
        <v>209</v>
      </c>
    </row>
    <row r="5" spans="2:4" ht="15.95" customHeight="1" x14ac:dyDescent="0.2">
      <c r="B5" s="176" t="s">
        <v>0</v>
      </c>
      <c r="C5" s="259"/>
      <c r="D5" s="152">
        <f>+IF(Indice!$D$7="Bancos",VLOOKUP(Indice!$D$6,Bancos!$A:$AAW,MATCH(Indice!$C$39,Bancos!$A$1:$AAW$1,0)+ROW(A1)-1,0),IF(Indice!$D$7="CFC",VLOOKUP(Indice!$D$6,CFC!$A:$AAW,MATCH(Indice!$C$39,Bancos!$A$1:$AAW$1,0)+ROW(A1)-1,0),VLOOKUP(Indice!$D$6,Coop!$A:$AAW,MATCH(Indice!$C$39,Bancos!$A$1:$AAW$1,0)+ROW(A1)-1,0)))</f>
        <v>-1</v>
      </c>
    </row>
    <row r="6" spans="2:4" ht="15.95" customHeight="1" x14ac:dyDescent="0.2">
      <c r="B6" s="176" t="s">
        <v>210</v>
      </c>
      <c r="C6" s="259"/>
      <c r="D6" s="152">
        <f>+IF(Indice!$D$7="Bancos",VLOOKUP(Indice!$D$6,Bancos!$A:$AAW,MATCH(Indice!$C$39,Bancos!$A$1:$AAW$1,0)+ROW(A2)-1,0),IF(Indice!$D$7="CFC",VLOOKUP(Indice!$D$6,CFC!$A:$AAW,MATCH(Indice!$C$39,Bancos!$A$1:$AAW$1,0)+ROW(A2)-1,0),VLOOKUP(Indice!$D$6,Coop!$A:$AAW,MATCH(Indice!$C$39,Bancos!$A$1:$AAW$1,0)+ROW(A2)-1,0)))</f>
        <v>-0.5</v>
      </c>
    </row>
    <row r="7" spans="2:4" ht="15.95" customHeight="1" x14ac:dyDescent="0.2">
      <c r="B7" s="176" t="s">
        <v>211</v>
      </c>
      <c r="C7" s="259"/>
      <c r="D7" s="152">
        <f>+IF(Indice!$D$7="Bancos",VLOOKUP(Indice!$D$6,Bancos!$A:$AAW,MATCH(Indice!$C$39,Bancos!$A$1:$AAW$1,0)+ROW(A3)-1,0),IF(Indice!$D$7="CFC",VLOOKUP(Indice!$D$6,CFC!$A:$AAW,MATCH(Indice!$C$39,Bancos!$A$1:$AAW$1,0)+ROW(A3)-1,0),VLOOKUP(Indice!$D$6,Coop!$A:$AAW,MATCH(Indice!$C$39,Bancos!$A$1:$AAW$1,0)+ROW(A3)-1,0)))</f>
        <v>0</v>
      </c>
    </row>
    <row r="8" spans="2:4" ht="15.95" customHeight="1" x14ac:dyDescent="0.2">
      <c r="B8" s="176" t="s">
        <v>212</v>
      </c>
      <c r="C8" s="259"/>
      <c r="D8" s="152">
        <f>+IF(Indice!$D$7="Bancos",VLOOKUP(Indice!$D$6,Bancos!$A:$AAW,MATCH(Indice!$C$39,Bancos!$A$1:$AAW$1,0)+ROW(A4)-1,0),IF(Indice!$D$7="CFC",VLOOKUP(Indice!$D$6,CFC!$A:$AAW,MATCH(Indice!$C$39,Bancos!$A$1:$AAW$1,0)+ROW(A4)-1,0),VLOOKUP(Indice!$D$6,Coop!$A:$AAW,MATCH(Indice!$C$39,Bancos!$A$1:$AAW$1,0)+ROW(A4)-1,0)))</f>
        <v>0</v>
      </c>
    </row>
    <row r="9" spans="2:4" ht="15.95" customHeight="1" x14ac:dyDescent="0.2">
      <c r="B9" s="176" t="s">
        <v>213</v>
      </c>
      <c r="C9" s="259"/>
      <c r="D9" s="152">
        <f>+IF(Indice!$D$7="Bancos",VLOOKUP(Indice!$D$6,Bancos!$A:$AAW,MATCH(Indice!$C$39,Bancos!$A$1:$AAW$1,0)+ROW(A5)-1,0),IF(Indice!$D$7="CFC",VLOOKUP(Indice!$D$6,CFC!$A:$AAW,MATCH(Indice!$C$39,Bancos!$A$1:$AAW$1,0)+ROW(A5)-1,0),VLOOKUP(Indice!$D$6,Coop!$A:$AAW,MATCH(Indice!$C$39,Bancos!$A$1:$AAW$1,0)+ROW(A5)-1,0)))</f>
        <v>0</v>
      </c>
    </row>
    <row r="10" spans="2:4" ht="15.95" customHeight="1" x14ac:dyDescent="0.2">
      <c r="B10" s="176" t="s">
        <v>2</v>
      </c>
      <c r="C10" s="259"/>
      <c r="D10" s="152">
        <f>+IF(Indice!$D$7="Bancos",VLOOKUP(Indice!$D$6,Bancos!$A:$AAW,MATCH(Indice!$C$39,Bancos!$A$1:$AAW$1,0)+ROW(A6)-1,0),IF(Indice!$D$7="CFC",VLOOKUP(Indice!$D$6,CFC!$A:$AAW,MATCH(Indice!$C$39,Bancos!$A$1:$AAW$1,0)+ROW(A6)-1,0),VLOOKUP(Indice!$D$6,Coop!$A:$AAW,MATCH(Indice!$C$39,Bancos!$A$1:$AAW$1,0)+ROW(A6)-1,0)))</f>
        <v>-0.5</v>
      </c>
    </row>
    <row r="11" spans="2:4" ht="15.95" customHeight="1" thickBot="1" x14ac:dyDescent="0.25">
      <c r="B11" s="178" t="s">
        <v>3</v>
      </c>
      <c r="C11" s="179"/>
      <c r="D11" s="155">
        <f>+IF(Indice!$D$7="Bancos",VLOOKUP(Indice!$D$6,Bancos!$A:$AAW,MATCH(Indice!$C$39,Bancos!$A$1:$AAW$1,0)+ROW(A7)-1,0),IF(Indice!$D$7="CFC",VLOOKUP(Indice!$D$6,CFC!$A:$AAW,MATCH(Indice!$C$39,Bancos!$A$1:$AAW$1,0)+ROW(A7)-1,0),VLOOKUP(Indice!$D$6,Coop!$A:$AAW,MATCH(Indice!$C$39,Bancos!$A$1:$AAW$1,0)+ROW(A7)-1,0)))</f>
        <v>-1</v>
      </c>
    </row>
    <row r="16" spans="2:4" ht="15.95" customHeight="1" x14ac:dyDescent="0.2">
      <c r="B16" s="208"/>
    </row>
  </sheetData>
  <mergeCells count="2">
    <mergeCell ref="B2:D2"/>
    <mergeCell ref="B4:C4"/>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F22"/>
  <sheetViews>
    <sheetView showGridLines="0" workbookViewId="0">
      <selection activeCell="B3" sqref="B3"/>
    </sheetView>
  </sheetViews>
  <sheetFormatPr baseColWidth="10" defaultRowHeight="12.75" x14ac:dyDescent="0.2"/>
  <cols>
    <col min="1" max="1" width="7.5703125" style="113" customWidth="1"/>
    <col min="2" max="2" width="10.7109375" style="113" customWidth="1"/>
    <col min="3" max="3" width="35.7109375" style="113" customWidth="1"/>
    <col min="4" max="4" width="12.28515625" style="113" bestFit="1" customWidth="1"/>
    <col min="5" max="16384" width="11.42578125" style="113"/>
  </cols>
  <sheetData>
    <row r="2" spans="1:4" ht="39.75" customHeight="1" x14ac:dyDescent="0.2">
      <c r="A2" s="116"/>
      <c r="B2" s="380" t="s">
        <v>430</v>
      </c>
      <c r="C2" s="380"/>
      <c r="D2" s="380"/>
    </row>
    <row r="3" spans="1:4" s="159" customFormat="1" ht="12.75" customHeight="1" thickBot="1" x14ac:dyDescent="0.25">
      <c r="A3" s="180"/>
      <c r="B3" s="160"/>
      <c r="C3" s="160"/>
      <c r="D3" s="180"/>
    </row>
    <row r="4" spans="1:4" ht="15" x14ac:dyDescent="0.2">
      <c r="B4" s="417" t="s">
        <v>6</v>
      </c>
      <c r="C4" s="418"/>
      <c r="D4" s="419"/>
    </row>
    <row r="5" spans="1:4" ht="30" customHeight="1" x14ac:dyDescent="0.2">
      <c r="B5" s="420" t="s">
        <v>84</v>
      </c>
      <c r="C5" s="421"/>
      <c r="D5" s="188" t="s">
        <v>209</v>
      </c>
    </row>
    <row r="6" spans="1:4" ht="15" x14ac:dyDescent="0.25">
      <c r="B6" s="150" t="s">
        <v>33</v>
      </c>
      <c r="C6" s="151"/>
      <c r="D6" s="200">
        <f>+IF(Indice!$D$7="Bancos",VLOOKUP(Indice!$D$6,Bancos!$A:$AAW,MATCH(Indice!$C$38,Bancos!$A$1:$AAW$1,0)+ROW(A1)-1,0),IF(Indice!$D$7="CFC",VLOOKUP(Indice!$D$6,CFC!$A:$AAW,MATCH(Indice!$C$38,Bancos!$A$1:$AAW$1,0)+ROW(A1)-1,0),VLOOKUP(Indice!$D$6,Coop!$A:$AAW,MATCH(Indice!$C$38,Bancos!$A$1:$AAW$1,0)+ROW(A1)-1,0)))</f>
        <v>-1</v>
      </c>
    </row>
    <row r="7" spans="1:4" ht="15" x14ac:dyDescent="0.25">
      <c r="B7" s="150" t="s">
        <v>34</v>
      </c>
      <c r="C7" s="151"/>
      <c r="D7" s="201">
        <f>+IF(Indice!$D$7="Bancos",VLOOKUP(Indice!$D$6,Bancos!$A:$AAW,MATCH(Indice!$C$38,Bancos!$A$1:$AAW$1,0)+ROW(A2)-1,0),IF(Indice!$D$7="CFC",VLOOKUP(Indice!$D$6,CFC!$A:$AAW,MATCH(Indice!$C$38,Bancos!$A$1:$AAW$1,0)+ROW(A2)-1,0),VLOOKUP(Indice!$D$6,Coop!$A:$AAW,MATCH(Indice!$C$38,Bancos!$A$1:$AAW$1,0)+ROW(A2)-1,0)))</f>
        <v>-0.5</v>
      </c>
    </row>
    <row r="8" spans="1:4" ht="15" x14ac:dyDescent="0.25">
      <c r="B8" s="150" t="s">
        <v>35</v>
      </c>
      <c r="C8" s="151"/>
      <c r="D8" s="201">
        <f>+IF(Indice!$D$7="Bancos",VLOOKUP(Indice!$D$6,Bancos!$A:$AAW,MATCH(Indice!$C$38,Bancos!$A$1:$AAW$1,0)+ROW(A3)-1,0),IF(Indice!$D$7="CFC",VLOOKUP(Indice!$D$6,CFC!$A:$AAW,MATCH(Indice!$C$38,Bancos!$A$1:$AAW$1,0)+ROW(A3)-1,0),VLOOKUP(Indice!$D$6,Coop!$A:$AAW,MATCH(Indice!$C$38,Bancos!$A$1:$AAW$1,0)+ROW(A3)-1,0)))</f>
        <v>1</v>
      </c>
    </row>
    <row r="9" spans="1:4" ht="15.75" thickBot="1" x14ac:dyDescent="0.3">
      <c r="B9" s="173" t="s">
        <v>36</v>
      </c>
      <c r="C9" s="202"/>
      <c r="D9" s="203">
        <f>+IF(Indice!$D$7="Bancos",VLOOKUP(Indice!$D$6,Bancos!$A:$AAW,MATCH(Indice!$C$38,Bancos!$A$1:$AAW$1,0)+ROW(A4)-1,0),IF(Indice!$D$7="CFC",VLOOKUP(Indice!$D$6,CFC!$A:$AAW,MATCH(Indice!$C$38,Bancos!$A$1:$AAW$1,0)+ROW(A4)-1,0),VLOOKUP(Indice!$D$6,Coop!$A:$AAW,MATCH(Indice!$C$38,Bancos!$A$1:$AAW$1,0)+ROW(A4)-1,0)))</f>
        <v>1</v>
      </c>
    </row>
    <row r="10" spans="1:4" ht="13.5" thickBot="1" x14ac:dyDescent="0.25"/>
    <row r="11" spans="1:4" ht="15" x14ac:dyDescent="0.2">
      <c r="B11" s="417" t="s">
        <v>238</v>
      </c>
      <c r="C11" s="418"/>
      <c r="D11" s="419"/>
    </row>
    <row r="12" spans="1:4" ht="30" customHeight="1" x14ac:dyDescent="0.2">
      <c r="B12" s="420" t="s">
        <v>84</v>
      </c>
      <c r="C12" s="421"/>
      <c r="D12" s="188" t="s">
        <v>209</v>
      </c>
    </row>
    <row r="13" spans="1:4" ht="15" x14ac:dyDescent="0.25">
      <c r="B13" s="150" t="s">
        <v>33</v>
      </c>
      <c r="C13" s="151"/>
      <c r="D13" s="200">
        <f>+IF(Indice!$D$7="Bancos",VLOOKUP(Indice!$D$6,Bancos!$A:$AAW,MATCH(Indice!$C$38,Bancos!$A$1:$AAW$1,0)+ROW(A4),0),IF(Indice!$D$7="CFC",VLOOKUP(Indice!$D$6,CFC!$A:$AAW,MATCH(Indice!$C$38,Bancos!$A$1:$AAW$1,0)+ROW(A4),0),VLOOKUP(Indice!$D$6,Coop!$A:$AAW,MATCH(Indice!$C$38,Bancos!$A$1:$AAW$1,0)+ROW(A4)-1,0)))</f>
        <v>1</v>
      </c>
    </row>
    <row r="14" spans="1:4" ht="15" x14ac:dyDescent="0.25">
      <c r="B14" s="150" t="s">
        <v>34</v>
      </c>
      <c r="C14" s="151"/>
      <c r="D14" s="201">
        <f>+IF(Indice!$D$7="Bancos",VLOOKUP(Indice!$D$6,Bancos!$A:$AAW,MATCH(Indice!$C$38,Bancos!$A$1:$AAW$1,0)+ROW(A5),0),IF(Indice!$D$7="CFC",VLOOKUP(Indice!$D$6,CFC!$A:$AAW,MATCH(Indice!$C$38,Bancos!$A$1:$AAW$1,0)+ROW(A5),0),VLOOKUP(Indice!$D$6,Coop!$A:$AAW,MATCH(Indice!$C$38,Bancos!$A$1:$AAW$1,0)+ROW(A5)-1,0)))</f>
        <v>-1</v>
      </c>
    </row>
    <row r="15" spans="1:4" ht="15" x14ac:dyDescent="0.25">
      <c r="B15" s="150" t="s">
        <v>35</v>
      </c>
      <c r="C15" s="151"/>
      <c r="D15" s="201">
        <f>+IF(Indice!$D$7="Bancos",VLOOKUP(Indice!$D$6,Bancos!$A:$AAW,MATCH(Indice!$C$38,Bancos!$A$1:$AAW$1,0)+ROW(A6),0),IF(Indice!$D$7="CFC",VLOOKUP(Indice!$D$6,CFC!$A:$AAW,MATCH(Indice!$C$38,Bancos!$A$1:$AAW$1,0)+ROW(A6),0),VLOOKUP(Indice!$D$6,Coop!$A:$AAW,MATCH(Indice!$C$38,Bancos!$A$1:$AAW$1,0)+ROW(A6)-1,0)))</f>
        <v>-0.5</v>
      </c>
    </row>
    <row r="16" spans="1:4" ht="15.75" thickBot="1" x14ac:dyDescent="0.3">
      <c r="B16" s="173" t="s">
        <v>36</v>
      </c>
      <c r="C16" s="202"/>
      <c r="D16" s="203">
        <f>+IF(Indice!$D$7="Bancos",VLOOKUP(Indice!$D$6,Bancos!$A:$AAW,MATCH(Indice!$C$38,Bancos!$A$1:$AAW$1,0)+ROW(A7),0),IF(Indice!$D$7="CFC",VLOOKUP(Indice!$D$6,CFC!$A:$AAW,MATCH(Indice!$C$38,Bancos!$A$1:$AAW$1,0)+ROW(A7),0),VLOOKUP(Indice!$D$6,Coop!$A:$AAW,MATCH(Indice!$C$38,Bancos!$A$1:$AAW$1,0)+ROW(A7)-1,0)))</f>
        <v>1</v>
      </c>
    </row>
    <row r="17" spans="4:6" ht="15" x14ac:dyDescent="0.25">
      <c r="D17" s="204"/>
    </row>
    <row r="18" spans="4:6" ht="15" x14ac:dyDescent="0.25">
      <c r="D18" s="204"/>
    </row>
    <row r="19" spans="4:6" ht="15" x14ac:dyDescent="0.25">
      <c r="D19" s="204"/>
      <c r="E19" s="205"/>
      <c r="F19" s="205"/>
    </row>
    <row r="20" spans="4:6" ht="15" x14ac:dyDescent="0.25">
      <c r="D20" s="204"/>
      <c r="E20" s="205"/>
      <c r="F20" s="205"/>
    </row>
    <row r="21" spans="4:6" ht="15" x14ac:dyDescent="0.25">
      <c r="D21" s="204"/>
      <c r="E21" s="205"/>
      <c r="F21" s="205"/>
    </row>
    <row r="22" spans="4:6" ht="15" x14ac:dyDescent="0.25">
      <c r="D22" s="204"/>
      <c r="E22" s="205"/>
      <c r="F22" s="205"/>
    </row>
  </sheetData>
  <mergeCells count="5">
    <mergeCell ref="B2:D2"/>
    <mergeCell ref="B4:D4"/>
    <mergeCell ref="B5:C5"/>
    <mergeCell ref="B11:D11"/>
    <mergeCell ref="B12:C12"/>
  </mergeCell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37"/>
  <sheetViews>
    <sheetView showGridLines="0" workbookViewId="0">
      <selection activeCell="C21" sqref="C21:C24"/>
    </sheetView>
  </sheetViews>
  <sheetFormatPr baseColWidth="10" defaultRowHeight="12.75" x14ac:dyDescent="0.2"/>
  <cols>
    <col min="1" max="1" width="7.5703125" style="113" customWidth="1"/>
    <col min="2" max="2" width="24.140625" style="113" customWidth="1"/>
    <col min="3" max="3" width="24" style="325" bestFit="1" customWidth="1"/>
    <col min="4" max="11" width="11.42578125" style="113"/>
    <col min="12" max="12" width="12.7109375" style="113" customWidth="1"/>
    <col min="13" max="16384" width="11.42578125" style="113"/>
  </cols>
  <sheetData>
    <row r="1" spans="2:12" ht="15.95" customHeight="1" x14ac:dyDescent="0.2"/>
    <row r="2" spans="2:12" x14ac:dyDescent="0.2">
      <c r="B2" s="422" t="s">
        <v>431</v>
      </c>
      <c r="C2" s="422"/>
      <c r="D2" s="422"/>
      <c r="E2" s="422"/>
      <c r="F2" s="422"/>
      <c r="G2" s="422"/>
      <c r="H2" s="422"/>
      <c r="I2" s="422"/>
      <c r="J2" s="422"/>
      <c r="K2" s="422"/>
      <c r="L2" s="422"/>
    </row>
    <row r="3" spans="2:12" ht="15.95" customHeight="1" x14ac:dyDescent="0.2"/>
    <row r="4" spans="2:12" x14ac:dyDescent="0.2">
      <c r="B4" s="206" t="s">
        <v>84</v>
      </c>
      <c r="C4" s="326" t="s">
        <v>405</v>
      </c>
      <c r="D4" s="116"/>
      <c r="E4" s="116"/>
    </row>
    <row r="5" spans="2:12" ht="15.95" customHeight="1" x14ac:dyDescent="0.2">
      <c r="B5" s="141" t="s">
        <v>90</v>
      </c>
      <c r="C5" s="327">
        <v>203519.07692307694</v>
      </c>
      <c r="D5" s="116"/>
      <c r="E5" s="116"/>
    </row>
    <row r="6" spans="2:12" ht="15.95" customHeight="1" x14ac:dyDescent="0.2">
      <c r="B6" s="141" t="s">
        <v>91</v>
      </c>
      <c r="C6" s="328">
        <v>4369.6923076923076</v>
      </c>
      <c r="D6" s="116"/>
      <c r="E6" s="116"/>
    </row>
    <row r="7" spans="2:12" ht="15.95" customHeight="1" x14ac:dyDescent="0.2">
      <c r="B7" s="141" t="s">
        <v>92</v>
      </c>
      <c r="C7" s="328">
        <v>11476.818181818182</v>
      </c>
      <c r="D7" s="116"/>
      <c r="E7" s="116"/>
    </row>
    <row r="8" spans="2:12" ht="15.95" customHeight="1" x14ac:dyDescent="0.2">
      <c r="B8" s="142" t="s">
        <v>93</v>
      </c>
      <c r="C8" s="329">
        <v>17523.636363636364</v>
      </c>
      <c r="D8" s="116"/>
      <c r="E8" s="116"/>
    </row>
    <row r="9" spans="2:12" ht="15.95" customHeight="1" x14ac:dyDescent="0.25">
      <c r="B9" s="116"/>
      <c r="C9" s="330"/>
      <c r="D9" s="116"/>
      <c r="E9" s="116"/>
    </row>
    <row r="10" spans="2:12" ht="15.95" customHeight="1" x14ac:dyDescent="0.2">
      <c r="B10" s="422" t="s">
        <v>432</v>
      </c>
      <c r="C10" s="422"/>
      <c r="D10" s="422"/>
      <c r="E10" s="422"/>
      <c r="F10" s="422"/>
      <c r="G10" s="422"/>
      <c r="H10" s="422"/>
      <c r="I10" s="422"/>
      <c r="J10" s="422"/>
      <c r="K10" s="422"/>
      <c r="L10" s="422"/>
    </row>
    <row r="11" spans="2:12" ht="15.95" customHeight="1" x14ac:dyDescent="0.2"/>
    <row r="12" spans="2:12" ht="15.95" customHeight="1" x14ac:dyDescent="0.2">
      <c r="B12" s="206" t="s">
        <v>84</v>
      </c>
      <c r="C12" s="326" t="s">
        <v>405</v>
      </c>
      <c r="D12" s="116"/>
      <c r="E12" s="116"/>
    </row>
    <row r="13" spans="2:12" ht="15.95" customHeight="1" x14ac:dyDescent="0.2">
      <c r="B13" s="141" t="s">
        <v>90</v>
      </c>
      <c r="C13" s="327">
        <v>5100.75</v>
      </c>
      <c r="D13" s="116"/>
      <c r="E13" s="116"/>
    </row>
    <row r="14" spans="2:12" ht="15.95" customHeight="1" x14ac:dyDescent="0.2">
      <c r="B14" s="141" t="s">
        <v>91</v>
      </c>
      <c r="C14" s="328">
        <v>108.4</v>
      </c>
      <c r="D14" s="116"/>
      <c r="E14" s="116"/>
    </row>
    <row r="15" spans="2:12" ht="15.95" customHeight="1" x14ac:dyDescent="0.2">
      <c r="B15" s="141" t="s">
        <v>92</v>
      </c>
      <c r="C15" s="328">
        <v>281.25</v>
      </c>
      <c r="D15" s="116"/>
      <c r="E15" s="116"/>
    </row>
    <row r="16" spans="2:12" ht="15.95" customHeight="1" x14ac:dyDescent="0.2">
      <c r="B16" s="142" t="s">
        <v>93</v>
      </c>
      <c r="C16" s="329">
        <v>0</v>
      </c>
      <c r="D16" s="116"/>
      <c r="E16" s="116"/>
    </row>
    <row r="17" spans="2:12" ht="15.95" customHeight="1" x14ac:dyDescent="0.2"/>
    <row r="18" spans="2:12" ht="15.95" customHeight="1" x14ac:dyDescent="0.2">
      <c r="B18" s="422" t="s">
        <v>433</v>
      </c>
      <c r="C18" s="422"/>
      <c r="D18" s="422"/>
      <c r="E18" s="422"/>
      <c r="F18" s="422"/>
      <c r="G18" s="422"/>
      <c r="H18" s="422"/>
      <c r="I18" s="422"/>
      <c r="J18" s="422"/>
      <c r="K18" s="422"/>
      <c r="L18" s="422"/>
    </row>
    <row r="19" spans="2:12" ht="15.95" customHeight="1" x14ac:dyDescent="0.2"/>
    <row r="20" spans="2:12" ht="15.95" customHeight="1" x14ac:dyDescent="0.2">
      <c r="B20" s="206" t="s">
        <v>84</v>
      </c>
      <c r="C20" s="326" t="s">
        <v>405</v>
      </c>
      <c r="D20" s="116"/>
      <c r="E20" s="116"/>
    </row>
    <row r="21" spans="2:12" ht="15.95" customHeight="1" x14ac:dyDescent="0.2">
      <c r="B21" s="141" t="s">
        <v>90</v>
      </c>
      <c r="C21" s="327">
        <v>4664.5</v>
      </c>
      <c r="D21" s="116"/>
      <c r="E21" s="116"/>
    </row>
    <row r="22" spans="2:12" ht="15.95" customHeight="1" x14ac:dyDescent="0.2">
      <c r="B22" s="141" t="s">
        <v>91</v>
      </c>
      <c r="C22" s="328">
        <v>119</v>
      </c>
      <c r="D22" s="116"/>
      <c r="E22" s="116"/>
    </row>
    <row r="23" spans="2:12" ht="15.95" customHeight="1" x14ac:dyDescent="0.2">
      <c r="B23" s="141" t="s">
        <v>92</v>
      </c>
      <c r="C23" s="328">
        <v>139</v>
      </c>
      <c r="D23" s="116"/>
      <c r="E23" s="116"/>
    </row>
    <row r="24" spans="2:12" ht="15.95" customHeight="1" x14ac:dyDescent="0.2">
      <c r="B24" s="142" t="s">
        <v>93</v>
      </c>
      <c r="C24" s="329">
        <v>772</v>
      </c>
      <c r="D24" s="116"/>
      <c r="E24" s="116"/>
    </row>
    <row r="25" spans="2:12" ht="15.95" customHeight="1" x14ac:dyDescent="0.2"/>
    <row r="26" spans="2:12" ht="15.95" customHeight="1" x14ac:dyDescent="0.2"/>
    <row r="27" spans="2:12" ht="15.95" customHeight="1" x14ac:dyDescent="0.2"/>
    <row r="28" spans="2:12" ht="15.95" customHeight="1" x14ac:dyDescent="0.2"/>
    <row r="29" spans="2:12" ht="15.95" customHeight="1" x14ac:dyDescent="0.2"/>
    <row r="30" spans="2:12" ht="15.95" customHeight="1" x14ac:dyDescent="0.2"/>
    <row r="31" spans="2:12" ht="15.95" customHeight="1" x14ac:dyDescent="0.2"/>
    <row r="32" spans="2:1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L2"/>
    <mergeCell ref="B10:L10"/>
    <mergeCell ref="B18:L1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37"/>
  <sheetViews>
    <sheetView showGridLines="0" workbookViewId="0">
      <selection activeCell="C21" sqref="C21:C24"/>
    </sheetView>
  </sheetViews>
  <sheetFormatPr baseColWidth="10" defaultRowHeight="12.75" x14ac:dyDescent="0.2"/>
  <cols>
    <col min="1" max="1" width="7.5703125" style="113" customWidth="1"/>
    <col min="2" max="2" width="24.140625" style="113" customWidth="1"/>
    <col min="3" max="3" width="24" style="130" bestFit="1" customWidth="1"/>
    <col min="4" max="16384" width="11.42578125" style="113"/>
  </cols>
  <sheetData>
    <row r="1" spans="2:9" ht="15.95" customHeight="1" x14ac:dyDescent="0.2"/>
    <row r="2" spans="2:9" x14ac:dyDescent="0.2">
      <c r="B2" s="423" t="s">
        <v>412</v>
      </c>
      <c r="C2" s="423" t="s">
        <v>88</v>
      </c>
      <c r="D2" s="423" t="s">
        <v>88</v>
      </c>
      <c r="E2" s="423" t="s">
        <v>88</v>
      </c>
      <c r="F2" s="423" t="s">
        <v>88</v>
      </c>
      <c r="G2" s="423" t="s">
        <v>88</v>
      </c>
      <c r="H2" s="423" t="s">
        <v>88</v>
      </c>
      <c r="I2" s="423" t="s">
        <v>88</v>
      </c>
    </row>
    <row r="3" spans="2:9" ht="15.95" customHeight="1" x14ac:dyDescent="0.2">
      <c r="B3" s="208"/>
      <c r="C3" s="331"/>
      <c r="D3" s="208"/>
      <c r="E3" s="208"/>
      <c r="F3" s="208"/>
      <c r="G3" s="208"/>
      <c r="H3" s="208"/>
      <c r="I3" s="208"/>
    </row>
    <row r="4" spans="2:9" x14ac:dyDescent="0.2">
      <c r="B4" s="206" t="s">
        <v>84</v>
      </c>
      <c r="C4" s="324" t="s">
        <v>405</v>
      </c>
      <c r="D4" s="209"/>
      <c r="E4" s="209"/>
      <c r="F4" s="208"/>
      <c r="G4" s="208"/>
      <c r="H4" s="208"/>
      <c r="I4" s="208"/>
    </row>
    <row r="5" spans="2:9" ht="15.95" customHeight="1" x14ac:dyDescent="0.2">
      <c r="B5" s="141" t="s">
        <v>90</v>
      </c>
      <c r="C5" s="332">
        <v>35.115384615384613</v>
      </c>
      <c r="D5" s="209"/>
      <c r="E5" s="209"/>
      <c r="F5" s="208"/>
      <c r="G5" s="208"/>
      <c r="H5" s="208"/>
      <c r="I5" s="208"/>
    </row>
    <row r="6" spans="2:9" ht="15.95" customHeight="1" x14ac:dyDescent="0.2">
      <c r="B6" s="141" t="s">
        <v>91</v>
      </c>
      <c r="C6" s="332">
        <v>21.23076923076923</v>
      </c>
      <c r="D6" s="209"/>
      <c r="E6" s="209"/>
      <c r="F6" s="208"/>
      <c r="G6" s="208"/>
      <c r="H6" s="208"/>
      <c r="I6" s="208"/>
    </row>
    <row r="7" spans="2:9" ht="15.95" customHeight="1" x14ac:dyDescent="0.2">
      <c r="B7" s="141" t="s">
        <v>92</v>
      </c>
      <c r="C7" s="332">
        <v>15.045454545454545</v>
      </c>
      <c r="D7" s="209"/>
      <c r="E7" s="209"/>
      <c r="F7" s="208"/>
      <c r="G7" s="208"/>
      <c r="H7" s="208"/>
      <c r="I7" s="208"/>
    </row>
    <row r="8" spans="2:9" ht="15.95" customHeight="1" x14ac:dyDescent="0.2">
      <c r="B8" s="142" t="s">
        <v>93</v>
      </c>
      <c r="C8" s="333">
        <v>17.627272727272729</v>
      </c>
      <c r="D8" s="209"/>
      <c r="E8" s="209"/>
      <c r="F8" s="208"/>
      <c r="G8" s="208"/>
      <c r="H8" s="208"/>
      <c r="I8" s="208"/>
    </row>
    <row r="9" spans="2:9" ht="15.95" customHeight="1" x14ac:dyDescent="0.2">
      <c r="B9" s="209"/>
      <c r="C9" s="334"/>
      <c r="D9" s="209"/>
      <c r="E9" s="209"/>
      <c r="F9" s="208"/>
      <c r="G9" s="208"/>
      <c r="H9" s="208"/>
      <c r="I9" s="208"/>
    </row>
    <row r="10" spans="2:9" ht="15.95" customHeight="1" x14ac:dyDescent="0.2">
      <c r="B10" s="423" t="s">
        <v>413</v>
      </c>
      <c r="C10" s="423" t="s">
        <v>88</v>
      </c>
      <c r="D10" s="423" t="s">
        <v>88</v>
      </c>
      <c r="E10" s="423" t="s">
        <v>88</v>
      </c>
      <c r="F10" s="423" t="s">
        <v>88</v>
      </c>
      <c r="G10" s="423" t="s">
        <v>88</v>
      </c>
      <c r="H10" s="423" t="s">
        <v>88</v>
      </c>
      <c r="I10" s="423" t="s">
        <v>88</v>
      </c>
    </row>
    <row r="11" spans="2:9" ht="15.95" customHeight="1" x14ac:dyDescent="0.2">
      <c r="B11" s="208"/>
      <c r="C11" s="331"/>
      <c r="D11" s="208"/>
      <c r="E11" s="208"/>
      <c r="F11" s="208"/>
      <c r="G11" s="208"/>
      <c r="H11" s="208"/>
      <c r="I11" s="208"/>
    </row>
    <row r="12" spans="2:9" ht="15.95" customHeight="1" x14ac:dyDescent="0.2">
      <c r="B12" s="206" t="s">
        <v>84</v>
      </c>
      <c r="C12" s="324" t="s">
        <v>405</v>
      </c>
      <c r="D12" s="209"/>
      <c r="E12" s="209"/>
      <c r="F12" s="208"/>
      <c r="G12" s="208"/>
      <c r="H12" s="208"/>
      <c r="I12" s="208"/>
    </row>
    <row r="13" spans="2:9" ht="15.95" customHeight="1" x14ac:dyDescent="0.2">
      <c r="B13" s="141" t="s">
        <v>90</v>
      </c>
      <c r="C13" s="332">
        <v>33.75</v>
      </c>
      <c r="D13" s="209"/>
      <c r="E13" s="209"/>
      <c r="F13" s="208"/>
      <c r="G13" s="208"/>
      <c r="H13" s="208"/>
      <c r="I13" s="208"/>
    </row>
    <row r="14" spans="2:9" ht="15.95" customHeight="1" x14ac:dyDescent="0.2">
      <c r="B14" s="141" t="s">
        <v>91</v>
      </c>
      <c r="C14" s="332">
        <v>22</v>
      </c>
      <c r="D14" s="209"/>
      <c r="E14" s="209"/>
      <c r="F14" s="208"/>
      <c r="G14" s="208"/>
      <c r="H14" s="208"/>
      <c r="I14" s="208"/>
    </row>
    <row r="15" spans="2:9" ht="15.95" customHeight="1" x14ac:dyDescent="0.2">
      <c r="B15" s="141" t="s">
        <v>92</v>
      </c>
      <c r="C15" s="332">
        <v>4.5</v>
      </c>
      <c r="D15" s="209"/>
      <c r="E15" s="209"/>
      <c r="F15" s="208"/>
      <c r="G15" s="208"/>
      <c r="H15" s="208"/>
      <c r="I15" s="208"/>
    </row>
    <row r="16" spans="2:9" ht="15.95" customHeight="1" x14ac:dyDescent="0.2">
      <c r="B16" s="142" t="s">
        <v>93</v>
      </c>
      <c r="C16" s="333">
        <v>0</v>
      </c>
      <c r="D16" s="209"/>
      <c r="E16" s="209"/>
      <c r="F16" s="208"/>
      <c r="G16" s="208"/>
      <c r="H16" s="208"/>
      <c r="I16" s="208"/>
    </row>
    <row r="17" spans="2:9" ht="15.95" customHeight="1" x14ac:dyDescent="0.2">
      <c r="B17" s="209"/>
      <c r="C17" s="334"/>
      <c r="D17" s="209"/>
      <c r="E17" s="209"/>
      <c r="F17" s="208"/>
      <c r="G17" s="208"/>
      <c r="H17" s="208"/>
      <c r="I17" s="208"/>
    </row>
    <row r="18" spans="2:9" ht="15.95" customHeight="1" x14ac:dyDescent="0.2">
      <c r="B18" s="423" t="s">
        <v>414</v>
      </c>
      <c r="C18" s="423" t="s">
        <v>88</v>
      </c>
      <c r="D18" s="423" t="s">
        <v>88</v>
      </c>
      <c r="E18" s="423" t="s">
        <v>88</v>
      </c>
      <c r="F18" s="423" t="s">
        <v>88</v>
      </c>
      <c r="G18" s="423" t="s">
        <v>88</v>
      </c>
      <c r="H18" s="423" t="s">
        <v>88</v>
      </c>
      <c r="I18" s="423" t="s">
        <v>88</v>
      </c>
    </row>
    <row r="19" spans="2:9" ht="15.95" customHeight="1" x14ac:dyDescent="0.2">
      <c r="B19" s="208"/>
      <c r="C19" s="331"/>
      <c r="D19" s="208"/>
      <c r="E19" s="208"/>
      <c r="F19" s="208"/>
      <c r="G19" s="208"/>
      <c r="H19" s="208"/>
      <c r="I19" s="208"/>
    </row>
    <row r="20" spans="2:9" ht="15.95" customHeight="1" x14ac:dyDescent="0.2">
      <c r="B20" s="206" t="s">
        <v>84</v>
      </c>
      <c r="C20" s="324" t="s">
        <v>405</v>
      </c>
      <c r="D20" s="209"/>
      <c r="E20" s="209"/>
      <c r="F20" s="208"/>
      <c r="G20" s="208"/>
      <c r="H20" s="208"/>
      <c r="I20" s="208"/>
    </row>
    <row r="21" spans="2:9" ht="15.95" customHeight="1" x14ac:dyDescent="0.2">
      <c r="B21" s="141" t="s">
        <v>90</v>
      </c>
      <c r="C21" s="332">
        <v>3.5</v>
      </c>
      <c r="D21" s="209"/>
      <c r="E21" s="209"/>
      <c r="F21" s="208"/>
      <c r="G21" s="208"/>
      <c r="H21" s="208"/>
      <c r="I21" s="208"/>
    </row>
    <row r="22" spans="2:9" ht="15.95" customHeight="1" x14ac:dyDescent="0.2">
      <c r="B22" s="141" t="s">
        <v>91</v>
      </c>
      <c r="C22" s="332">
        <v>7.5</v>
      </c>
      <c r="D22" s="209"/>
      <c r="E22" s="209"/>
      <c r="F22" s="208"/>
      <c r="G22" s="208"/>
      <c r="H22" s="208"/>
      <c r="I22" s="208"/>
    </row>
    <row r="23" spans="2:9" ht="15.95" customHeight="1" x14ac:dyDescent="0.2">
      <c r="B23" s="141" t="s">
        <v>92</v>
      </c>
      <c r="C23" s="332">
        <v>1</v>
      </c>
      <c r="D23" s="209"/>
      <c r="E23" s="209"/>
      <c r="F23" s="208"/>
      <c r="G23" s="208"/>
      <c r="H23" s="208"/>
      <c r="I23" s="208"/>
    </row>
    <row r="24" spans="2:9" ht="15.95" customHeight="1" x14ac:dyDescent="0.2">
      <c r="B24" s="142" t="s">
        <v>93</v>
      </c>
      <c r="C24" s="333">
        <v>13.5</v>
      </c>
      <c r="D24" s="209"/>
      <c r="E24" s="209"/>
      <c r="F24" s="208"/>
      <c r="G24" s="208"/>
      <c r="H24" s="208"/>
      <c r="I24" s="208"/>
    </row>
    <row r="25" spans="2:9" ht="15.95" customHeight="1" x14ac:dyDescent="0.2">
      <c r="B25" s="209"/>
      <c r="C25" s="334"/>
      <c r="D25" s="209"/>
      <c r="E25" s="209"/>
      <c r="F25" s="208"/>
      <c r="G25" s="208"/>
      <c r="H25" s="208"/>
      <c r="I25" s="208"/>
    </row>
    <row r="26" spans="2:9" ht="15.95" customHeight="1" x14ac:dyDescent="0.2"/>
    <row r="27" spans="2:9" ht="15.95" customHeight="1" x14ac:dyDescent="0.2"/>
    <row r="28" spans="2:9" ht="15.95" customHeight="1" x14ac:dyDescent="0.2"/>
    <row r="29" spans="2:9" ht="15.95" customHeight="1" x14ac:dyDescent="0.2"/>
    <row r="30" spans="2:9" ht="15.95" customHeight="1" x14ac:dyDescent="0.2"/>
    <row r="31" spans="2:9" ht="15.95" customHeight="1" x14ac:dyDescent="0.2"/>
    <row r="32" spans="2:9"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I2"/>
    <mergeCell ref="B10:I10"/>
    <mergeCell ref="B18:I1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workbookViewId="0">
      <selection activeCell="B15" sqref="B15"/>
    </sheetView>
  </sheetViews>
  <sheetFormatPr baseColWidth="10" defaultRowHeight="12.75" x14ac:dyDescent="0.2"/>
  <cols>
    <col min="1" max="1" width="6.85546875" style="113" customWidth="1"/>
    <col min="2" max="2" width="10.7109375" style="113" customWidth="1"/>
    <col min="3" max="3" width="35.7109375" style="113" customWidth="1"/>
    <col min="4" max="4" width="14" style="113" bestFit="1" customWidth="1"/>
    <col min="5" max="16384" width="11.42578125" style="113"/>
  </cols>
  <sheetData>
    <row r="2" spans="2:4" ht="39" customHeight="1" x14ac:dyDescent="0.2">
      <c r="B2" s="380" t="s">
        <v>434</v>
      </c>
      <c r="C2" s="380"/>
      <c r="D2" s="380"/>
    </row>
    <row r="3" spans="2:4" s="159" customFormat="1" ht="12.75" customHeight="1" thickBot="1" x14ac:dyDescent="0.25">
      <c r="B3" s="160"/>
      <c r="C3" s="160"/>
      <c r="D3" s="180"/>
    </row>
    <row r="4" spans="2:4" ht="15" x14ac:dyDescent="0.2">
      <c r="B4" s="417" t="s">
        <v>10</v>
      </c>
      <c r="C4" s="418"/>
      <c r="D4" s="419"/>
    </row>
    <row r="5" spans="2:4" ht="30" customHeight="1" x14ac:dyDescent="0.2">
      <c r="B5" s="424" t="s">
        <v>84</v>
      </c>
      <c r="C5" s="425"/>
      <c r="D5" s="188" t="s">
        <v>85</v>
      </c>
    </row>
    <row r="6" spans="2:4" x14ac:dyDescent="0.2">
      <c r="B6" s="150" t="s">
        <v>239</v>
      </c>
      <c r="C6" s="151"/>
      <c r="D6" s="152">
        <f>+IF(Indice!$D$7="Bancos",VLOOKUP(Indice!$D$6,Bancos!$A:$AAW,MATCH(Indice!$C$42,Bancos!$A$1:$AAW$1,0)+ROW(A1)-1,0),IF(Indice!$D$7="CFC",VLOOKUP(Indice!$D$6,CFC!$A:$AAW,MATCH(Indice!$C$42,Bancos!$A$1:$AAW$1,0)+ROW(A1)-1,0),VLOOKUP(Indice!$D$6,Coop!$A:$AAW,MATCH(Indice!$C$42,Bancos!$A$1:$AAW$1,0)+ROW(A1)-1,0)))</f>
        <v>0.33333333333333298</v>
      </c>
    </row>
    <row r="7" spans="2:4" x14ac:dyDescent="0.2">
      <c r="B7" s="150" t="s">
        <v>240</v>
      </c>
      <c r="C7" s="151"/>
      <c r="D7" s="152">
        <f>+IF(Indice!$D$7="Bancos",VLOOKUP(Indice!$D$6,Bancos!$A:$AAW,MATCH(Indice!$C$42,Bancos!$A$1:$AAW$1,0)+ROW(A2)-1,0),IF(Indice!$D$7="CFC",VLOOKUP(Indice!$D$6,CFC!$A:$AAW,MATCH(Indice!$C$42,Bancos!$A$1:$AAW$1,0)+ROW(A2)-1,0),VLOOKUP(Indice!$D$6,Coop!$A:$AAW,MATCH(Indice!$C$42,Bancos!$A$1:$AAW$1,0)+ROW(A2)-1,0)))</f>
        <v>0.133333333333333</v>
      </c>
    </row>
    <row r="8" spans="2:4" x14ac:dyDescent="0.2">
      <c r="B8" s="150" t="s">
        <v>241</v>
      </c>
      <c r="C8" s="151"/>
      <c r="D8" s="152">
        <f>+IF(Indice!$D$7="Bancos",VLOOKUP(Indice!$D$6,Bancos!$A:$AAW,MATCH(Indice!$C$42,Bancos!$A$1:$AAW$1,0)+ROW(A3)-1,0),IF(Indice!$D$7="CFC",VLOOKUP(Indice!$D$6,CFC!$A:$AAW,MATCH(Indice!$C$42,Bancos!$A$1:$AAW$1,0)+ROW(A3)-1,0),VLOOKUP(Indice!$D$6,Coop!$A:$AAW,MATCH(Indice!$C$42,Bancos!$A$1:$AAW$1,0)+ROW(A3)-1,0)))</f>
        <v>0.233333333333333</v>
      </c>
    </row>
    <row r="9" spans="2:4" x14ac:dyDescent="0.2">
      <c r="B9" s="150" t="s">
        <v>242</v>
      </c>
      <c r="C9" s="151"/>
      <c r="D9" s="152">
        <f>+IF(Indice!$D$7="Bancos",VLOOKUP(Indice!$D$6,Bancos!$A:$AAW,MATCH(Indice!$C$42,Bancos!$A$1:$AAW$1,0)+ROW(A4)-1,0),IF(Indice!$D$7="CFC",VLOOKUP(Indice!$D$6,CFC!$A:$AAW,MATCH(Indice!$C$42,Bancos!$A$1:$AAW$1,0)+ROW(A4)-1,0),VLOOKUP(Indice!$D$6,Coop!$A:$AAW,MATCH(Indice!$C$42,Bancos!$A$1:$AAW$1,0)+ROW(A4)-1,0)))</f>
        <v>0.233333333333333</v>
      </c>
    </row>
    <row r="10" spans="2:4" x14ac:dyDescent="0.2">
      <c r="B10" s="150" t="s">
        <v>243</v>
      </c>
      <c r="C10" s="151"/>
      <c r="D10" s="152">
        <f>+IF(Indice!$D$7="Bancos",VLOOKUP(Indice!$D$6,Bancos!$A:$AAW,MATCH(Indice!$C$42,Bancos!$A$1:$AAW$1,0)+ROW(A5)-1,0),IF(Indice!$D$7="CFC",VLOOKUP(Indice!$D$6,CFC!$A:$AAW,MATCH(Indice!$C$42,Bancos!$A$1:$AAW$1,0)+ROW(A5)-1,0),VLOOKUP(Indice!$D$6,Coop!$A:$AAW,MATCH(Indice!$C$42,Bancos!$A$1:$AAW$1,0)+ROW(A5)-1,0)))</f>
        <v>6.6666666666666693E-2</v>
      </c>
    </row>
    <row r="11" spans="2:4" ht="13.5" thickBot="1" x14ac:dyDescent="0.25">
      <c r="B11" s="153"/>
      <c r="C11" s="154"/>
      <c r="D11" s="161"/>
    </row>
    <row r="12" spans="2:4" s="159" customFormat="1" ht="13.5" thickBot="1" x14ac:dyDescent="0.25">
      <c r="D12" s="162"/>
    </row>
    <row r="13" spans="2:4" ht="15" x14ac:dyDescent="0.2">
      <c r="B13" s="417" t="s">
        <v>83</v>
      </c>
      <c r="C13" s="418"/>
      <c r="D13" s="419"/>
    </row>
    <row r="14" spans="2:4" ht="30" customHeight="1" x14ac:dyDescent="0.2">
      <c r="B14" s="424" t="s">
        <v>84</v>
      </c>
      <c r="C14" s="425"/>
      <c r="D14" s="188" t="s">
        <v>85</v>
      </c>
    </row>
    <row r="15" spans="2:4" x14ac:dyDescent="0.2">
      <c r="B15" s="150" t="s">
        <v>239</v>
      </c>
      <c r="C15" s="151"/>
      <c r="D15" s="152">
        <f>+IF(Indice!$D$7="Bancos",VLOOKUP(Indice!$D$6,Bancos!$A:$AAW,MATCH(Indice!$C$42,Bancos!$A$1:$AAW$1,0)+ROW(A5),0),IF(Indice!$D$7="CFC",VLOOKUP(Indice!$D$6,CFC!$A:$AAW,MATCH(Indice!$C$42,Bancos!$A$1:$AAW$1,0)+ROW(A5),0),VLOOKUP(Indice!$D$6,Coop!$A:$AAW,MATCH(Indice!$C$42,Bancos!$A$1:$AAW$1,0)+ROW(A5),0)))</f>
        <v>0.33333333333333298</v>
      </c>
    </row>
    <row r="16" spans="2:4" x14ac:dyDescent="0.2">
      <c r="B16" s="150" t="s">
        <v>240</v>
      </c>
      <c r="C16" s="151"/>
      <c r="D16" s="152">
        <f>+IF(Indice!$D$7="Bancos",VLOOKUP(Indice!$D$6,Bancos!$A:$AAW,MATCH(Indice!$C$42,Bancos!$A$1:$AAW$1,0)+ROW(A6),0),IF(Indice!$D$7="CFC",VLOOKUP(Indice!$D$6,CFC!$A:$AAW,MATCH(Indice!$C$42,Bancos!$A$1:$AAW$1,0)+ROW(A6),0),VLOOKUP(Indice!$D$6,Coop!$A:$AAW,MATCH(Indice!$C$42,Bancos!$A$1:$AAW$1,0)+ROW(A6),0)))</f>
        <v>0.133333333333333</v>
      </c>
    </row>
    <row r="17" spans="2:4" x14ac:dyDescent="0.2">
      <c r="B17" s="150" t="s">
        <v>241</v>
      </c>
      <c r="C17" s="151"/>
      <c r="D17" s="152">
        <f>+IF(Indice!$D$7="Bancos",VLOOKUP(Indice!$D$6,Bancos!$A:$AAW,MATCH(Indice!$C$42,Bancos!$A$1:$AAW$1,0)+ROW(A7),0),IF(Indice!$D$7="CFC",VLOOKUP(Indice!$D$6,CFC!$A:$AAW,MATCH(Indice!$C$42,Bancos!$A$1:$AAW$1,0)+ROW(A7),0),VLOOKUP(Indice!$D$6,Coop!$A:$AAW,MATCH(Indice!$C$42,Bancos!$A$1:$AAW$1,0)+ROW(A7),0)))</f>
        <v>0.233333333333333</v>
      </c>
    </row>
    <row r="18" spans="2:4" x14ac:dyDescent="0.2">
      <c r="B18" s="150" t="s">
        <v>242</v>
      </c>
      <c r="C18" s="151"/>
      <c r="D18" s="152">
        <f>+IF(Indice!$D$7="Bancos",VLOOKUP(Indice!$D$6,Bancos!$A:$AAW,MATCH(Indice!$C$42,Bancos!$A$1:$AAW$1,0)+ROW(A8),0),IF(Indice!$D$7="CFC",VLOOKUP(Indice!$D$6,CFC!$A:$AAW,MATCH(Indice!$C$42,Bancos!$A$1:$AAW$1,0)+ROW(A8),0),VLOOKUP(Indice!$D$6,Coop!$A:$AAW,MATCH(Indice!$C$42,Bancos!$A$1:$AAW$1,0)+ROW(A8),0)))</f>
        <v>0.233333333333333</v>
      </c>
    </row>
    <row r="19" spans="2:4" x14ac:dyDescent="0.2">
      <c r="B19" s="150" t="s">
        <v>243</v>
      </c>
      <c r="C19" s="151"/>
      <c r="D19" s="152">
        <f>+IF(Indice!$D$7="Bancos",VLOOKUP(Indice!$D$6,Bancos!$A:$AAW,MATCH(Indice!$C$42,Bancos!$A$1:$AAW$1,0)+ROW(A9),0),IF(Indice!$D$7="CFC",VLOOKUP(Indice!$D$6,CFC!$A:$AAW,MATCH(Indice!$C$42,Bancos!$A$1:$AAW$1,0)+ROW(A9),0),VLOOKUP(Indice!$D$6,Coop!$A:$AAW,MATCH(Indice!$C$42,Bancos!$A$1:$AAW$1,0)+ROW(A9),0)))</f>
        <v>6.6666666666666693E-2</v>
      </c>
    </row>
    <row r="20" spans="2:4" ht="13.5" thickBot="1" x14ac:dyDescent="0.25">
      <c r="B20" s="153"/>
      <c r="C20" s="154"/>
      <c r="D20" s="161"/>
    </row>
  </sheetData>
  <mergeCells count="5">
    <mergeCell ref="B2:D2"/>
    <mergeCell ref="B4:D4"/>
    <mergeCell ref="B5:C5"/>
    <mergeCell ref="B13:D13"/>
    <mergeCell ref="B14:C14"/>
  </mergeCell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RowHeight="15.95" customHeight="1" x14ac:dyDescent="0.2"/>
  <cols>
    <col min="1" max="1" width="5.85546875" style="113" customWidth="1"/>
    <col min="2" max="2" width="10.7109375" style="113" customWidth="1"/>
    <col min="3" max="3" width="35.7109375" style="113" customWidth="1"/>
    <col min="4" max="4" width="14.28515625" style="113" customWidth="1"/>
    <col min="5" max="16384" width="11.42578125" style="113"/>
  </cols>
  <sheetData>
    <row r="2" spans="2:4" ht="31.5" customHeight="1" x14ac:dyDescent="0.2">
      <c r="B2" s="438" t="s">
        <v>435</v>
      </c>
      <c r="C2" s="438"/>
      <c r="D2" s="438"/>
    </row>
    <row r="3" spans="2:4" ht="15.95" customHeight="1" thickBot="1" x14ac:dyDescent="0.25">
      <c r="B3" s="160"/>
      <c r="C3" s="160"/>
      <c r="D3" s="160"/>
    </row>
    <row r="4" spans="2:4" ht="15.95" customHeight="1" x14ac:dyDescent="0.2">
      <c r="B4" s="431" t="s">
        <v>10</v>
      </c>
      <c r="C4" s="432"/>
      <c r="D4" s="433"/>
    </row>
    <row r="5" spans="2:4" ht="27.75" customHeight="1" x14ac:dyDescent="0.2">
      <c r="B5" s="434" t="s">
        <v>84</v>
      </c>
      <c r="C5" s="435"/>
      <c r="D5" s="188" t="s">
        <v>193</v>
      </c>
    </row>
    <row r="6" spans="2:4" ht="15.95" customHeight="1" x14ac:dyDescent="0.2">
      <c r="B6" s="436" t="s">
        <v>244</v>
      </c>
      <c r="C6" s="437"/>
      <c r="D6" s="152">
        <f>+IF(Indice!$D$7="Bancos",VLOOKUP(Indice!$D$6,Bancos!$A:$AAW,MATCH(Indice!$C$43,Bancos!$A$1:$AAW$1,0)+ROW(A1)-1,0),IF(Indice!$D$7="CFC",VLOOKUP(Indice!$D$6,CFC!$A:$AAW,MATCH(Indice!$C$43,Bancos!$A$1:$AAW$1,0)+ROW(A1)-1,0),VLOOKUP(Indice!$D$6,Coop!$A:$AAW,MATCH(Indice!$C$43,Bancos!$A$1:$AAW$1,0)+ROW(A1)-1,0)))</f>
        <v>0</v>
      </c>
    </row>
    <row r="7" spans="2:4" ht="15.95" customHeight="1" x14ac:dyDescent="0.2">
      <c r="B7" s="426" t="s">
        <v>245</v>
      </c>
      <c r="C7" s="427"/>
      <c r="D7" s="152">
        <f>+IF(Indice!$D$7="Bancos",VLOOKUP(Indice!$D$6,Bancos!$A:$AAW,MATCH(Indice!$C$43,Bancos!$A$1:$AAW$1,0)+ROW(A2)-1,0),IF(Indice!$D$7="CFC",VLOOKUP(Indice!$D$6,CFC!$A:$AAW,MATCH(Indice!$C$43,Bancos!$A$1:$AAW$1,0)+ROW(A2)-1,0),VLOOKUP(Indice!$D$6,Coop!$A:$AAW,MATCH(Indice!$C$43,Bancos!$A$1:$AAW$1,0)+ROW(A2)-1,0)))</f>
        <v>1</v>
      </c>
    </row>
    <row r="8" spans="2:4" ht="15.95" customHeight="1" x14ac:dyDescent="0.2">
      <c r="B8" s="426" t="s">
        <v>246</v>
      </c>
      <c r="C8" s="427"/>
      <c r="D8" s="152">
        <f>+IF(Indice!$D$7="Bancos",VLOOKUP(Indice!$D$6,Bancos!$A:$AAW,MATCH(Indice!$C$43,Bancos!$A$1:$AAW$1,0)+ROW(A3)-1,0),IF(Indice!$D$7="CFC",VLOOKUP(Indice!$D$6,CFC!$A:$AAW,MATCH(Indice!$C$43,Bancos!$A$1:$AAW$1,0)+ROW(A3)-1,0),VLOOKUP(Indice!$D$6,Coop!$A:$AAW,MATCH(Indice!$C$43,Bancos!$A$1:$AAW$1,0)+ROW(A3)-1,0)))</f>
        <v>0</v>
      </c>
    </row>
    <row r="9" spans="2:4" ht="15.95" customHeight="1" x14ac:dyDescent="0.2">
      <c r="B9" s="426" t="s">
        <v>247</v>
      </c>
      <c r="C9" s="428"/>
      <c r="D9" s="152">
        <f>+IF(Indice!$D$7="Bancos",VLOOKUP(Indice!$D$6,Bancos!$A:$AAW,MATCH(Indice!$C$43,Bancos!$A$1:$AAW$1,0)+ROW(A4)-1,0),IF(Indice!$D$7="CFC",VLOOKUP(Indice!$D$6,CFC!$A:$AAW,MATCH(Indice!$C$43,Bancos!$A$1:$AAW$1,0)+ROW(A4)-1,0),VLOOKUP(Indice!$D$6,Coop!$A:$AAW,MATCH(Indice!$C$43,Bancos!$A$1:$AAW$1,0)+ROW(A4)-1,0)))</f>
        <v>0</v>
      </c>
    </row>
    <row r="10" spans="2:4" ht="15.95" customHeight="1" thickBot="1" x14ac:dyDescent="0.25">
      <c r="B10" s="429" t="s">
        <v>248</v>
      </c>
      <c r="C10" s="430"/>
      <c r="D10" s="155">
        <f>+IF(Indice!$D$7="Bancos",VLOOKUP(Indice!$D$6,Bancos!$A:$AAW,MATCH(Indice!$C$43,Bancos!$A$1:$AAW$1,0)+ROW(A5)-1,0),IF(Indice!$D$7="CFC",VLOOKUP(Indice!$D$6,CFC!$A:$AAW,MATCH(Indice!$C$43,Bancos!$A$1:$AAW$1,0)+ROW(A5)-1,0),VLOOKUP(Indice!$D$6,Coop!$A:$AAW,MATCH(Indice!$C$43,Bancos!$A$1:$AAW$1,0)+ROW(A5)-1,0)))</f>
        <v>0</v>
      </c>
    </row>
    <row r="11" spans="2:4" ht="15.95" customHeight="1" x14ac:dyDescent="0.2">
      <c r="B11" s="210"/>
      <c r="C11" s="210"/>
      <c r="D11" s="211"/>
    </row>
    <row r="12" spans="2:4" ht="15.95" customHeight="1" thickBot="1" x14ac:dyDescent="0.25"/>
    <row r="13" spans="2:4" ht="15.95" customHeight="1" x14ac:dyDescent="0.2">
      <c r="B13" s="431" t="s">
        <v>83</v>
      </c>
      <c r="C13" s="432"/>
      <c r="D13" s="433"/>
    </row>
    <row r="14" spans="2:4" ht="33" customHeight="1" x14ac:dyDescent="0.2">
      <c r="B14" s="434" t="s">
        <v>84</v>
      </c>
      <c r="C14" s="435"/>
      <c r="D14" s="188" t="s">
        <v>193</v>
      </c>
    </row>
    <row r="15" spans="2:4" ht="15.95" customHeight="1" x14ac:dyDescent="0.2">
      <c r="B15" s="436" t="s">
        <v>244</v>
      </c>
      <c r="C15" s="437"/>
      <c r="D15" s="152">
        <f>+IF(Indice!$D$7="Bancos",VLOOKUP(Indice!$D$6,Bancos!$A:$AAW,MATCH(Indice!$C$44,Bancos!$A$1:$AAW$1,0)+ROW(A1)-1,0),IF(Indice!$D$7="CFC",VLOOKUP(Indice!$D$6,CFC!$A:$AAW,MATCH(Indice!$C$44,Bancos!$A$1:$AAW$1,0)+ROW(A1)-1,0),VLOOKUP(Indice!$D$6,Coop!$A:$AAW,MATCH(Indice!$C$44,Bancos!$A$1:$AAW$1,0)+ROW(A1)-1,0)))</f>
        <v>0.5</v>
      </c>
    </row>
    <row r="16" spans="2:4" ht="15.95" customHeight="1" x14ac:dyDescent="0.2">
      <c r="B16" s="426" t="s">
        <v>245</v>
      </c>
      <c r="C16" s="427"/>
      <c r="D16" s="152">
        <f>+IF(Indice!$D$7="Bancos",VLOOKUP(Indice!$D$6,Bancos!$A:$AAW,MATCH(Indice!$C$44,Bancos!$A$1:$AAW$1,0)+ROW(A2)-1,0),IF(Indice!$D$7="CFC",VLOOKUP(Indice!$D$6,CFC!$A:$AAW,MATCH(Indice!$C$44,Bancos!$A$1:$AAW$1,0)+ROW(A2)-1,0),VLOOKUP(Indice!$D$6,Coop!$A:$AAW,MATCH(Indice!$C$44,Bancos!$A$1:$AAW$1,0)+ROW(A2)-1,0)))</f>
        <v>0.5</v>
      </c>
    </row>
    <row r="17" spans="2:4" ht="15.95" customHeight="1" x14ac:dyDescent="0.2">
      <c r="B17" s="426" t="s">
        <v>246</v>
      </c>
      <c r="C17" s="427"/>
      <c r="D17" s="152">
        <f>+IF(Indice!$D$7="Bancos",VLOOKUP(Indice!$D$6,Bancos!$A:$AAW,MATCH(Indice!$C$44,Bancos!$A$1:$AAW$1,0)+ROW(A3)-1,0),IF(Indice!$D$7="CFC",VLOOKUP(Indice!$D$6,CFC!$A:$AAW,MATCH(Indice!$C$44,Bancos!$A$1:$AAW$1,0)+ROW(A3)-1,0),VLOOKUP(Indice!$D$6,Coop!$A:$AAW,MATCH(Indice!$C$44,Bancos!$A$1:$AAW$1,0)+ROW(A3)-1,0)))</f>
        <v>0</v>
      </c>
    </row>
    <row r="18" spans="2:4" ht="15.95" customHeight="1" x14ac:dyDescent="0.2">
      <c r="B18" s="426" t="s">
        <v>247</v>
      </c>
      <c r="C18" s="428"/>
      <c r="D18" s="152">
        <f>+IF(Indice!$D$7="Bancos",VLOOKUP(Indice!$D$6,Bancos!$A:$AAW,MATCH(Indice!$C$44,Bancos!$A$1:$AAW$1,0)+ROW(A4)-1,0),IF(Indice!$D$7="CFC",VLOOKUP(Indice!$D$6,CFC!$A:$AAW,MATCH(Indice!$C$44,Bancos!$A$1:$AAW$1,0)+ROW(A4)-1,0),VLOOKUP(Indice!$D$6,Coop!$A:$AAW,MATCH(Indice!$C$44,Bancos!$A$1:$AAW$1,0)+ROW(A4)-1,0)))</f>
        <v>0</v>
      </c>
    </row>
    <row r="19" spans="2:4" ht="15.95" customHeight="1" thickBot="1" x14ac:dyDescent="0.25">
      <c r="B19" s="429" t="s">
        <v>248</v>
      </c>
      <c r="C19" s="430"/>
      <c r="D19" s="155">
        <f>+IF(Indice!$D$7="Bancos",VLOOKUP(Indice!$D$6,Bancos!$A:$AAW,MATCH(Indice!$C$44,Bancos!$A$1:$AAW$1,0)+ROW(A5)-1,0),IF(Indice!$D$7="CFC",VLOOKUP(Indice!$D$6,CFC!$A:$AAW,MATCH(Indice!$C$44,Bancos!$A$1:$AAW$1,0)+ROW(A5)-1,0),VLOOKUP(Indice!$D$6,Coop!$A:$AAW,MATCH(Indice!$C$44,Bancos!$A$1:$AAW$1,0)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RowHeight="15.95" customHeight="1" x14ac:dyDescent="0.2"/>
  <cols>
    <col min="1" max="1" width="7.28515625" style="113" customWidth="1"/>
    <col min="2" max="2" width="10.7109375" style="113" customWidth="1"/>
    <col min="3" max="3" width="35.7109375" style="113" customWidth="1"/>
    <col min="4" max="4" width="16.28515625" style="113" customWidth="1"/>
    <col min="5" max="16384" width="11.42578125" style="113"/>
  </cols>
  <sheetData>
    <row r="2" spans="2:4" ht="39.75" customHeight="1" x14ac:dyDescent="0.2">
      <c r="B2" s="438" t="s">
        <v>436</v>
      </c>
      <c r="C2" s="438"/>
      <c r="D2" s="438"/>
    </row>
    <row r="3" spans="2:4" ht="15.95" customHeight="1" thickBot="1" x14ac:dyDescent="0.25">
      <c r="B3" s="160"/>
      <c r="C3" s="160"/>
      <c r="D3" s="160"/>
    </row>
    <row r="4" spans="2:4" ht="30.75" customHeight="1" x14ac:dyDescent="0.2">
      <c r="B4" s="393" t="s">
        <v>84</v>
      </c>
      <c r="C4" s="394"/>
      <c r="D4" s="175" t="s">
        <v>85</v>
      </c>
    </row>
    <row r="5" spans="2:4" ht="15.95" customHeight="1" x14ac:dyDescent="0.2">
      <c r="B5" s="176" t="s">
        <v>249</v>
      </c>
      <c r="C5" s="177"/>
      <c r="D5" s="152">
        <f>+IF(Indice!$D$7="Bancos",VLOOKUP(Indice!$D$6,Bancos!$A:$AAW,MATCH(Indice!$C$45,Bancos!$A$1:$AAW$1,0)+ROW(A1)-1,0),IF(Indice!$D$7="CFC",VLOOKUP(Indice!$D$6,CFC!$A:$AAW,MATCH(Indice!$C$45,Bancos!$A$1:$AAW$1,0)+ROW(A1)-1,0),VLOOKUP(Indice!$D$6,Coop!$A:$AAW,MATCH(Indice!$C$45,Bancos!$A$1:$AAW$1,0)+ROW(A1)-1,0)))</f>
        <v>1</v>
      </c>
    </row>
    <row r="6" spans="2:4" ht="15.95" customHeight="1" x14ac:dyDescent="0.2">
      <c r="B6" s="176" t="s">
        <v>250</v>
      </c>
      <c r="C6" s="177"/>
      <c r="D6" s="152">
        <f>+IF(Indice!$D$7="Bancos",VLOOKUP(Indice!$D$6,Bancos!$A:$AAW,MATCH(Indice!$C$45,Bancos!$A$1:$AAW$1,0)+ROW(A2)-1,0),IF(Indice!$D$7="CFC",VLOOKUP(Indice!$D$6,CFC!$A:$AAW,MATCH(Indice!$C$45,Bancos!$A$1:$AAW$1,0)+ROW(A2)-1,0),VLOOKUP(Indice!$D$6,Coop!$A:$AAW,MATCH(Indice!$C$45,Bancos!$A$1:$AAW$1,0)+ROW(A2)-1,0)))</f>
        <v>1</v>
      </c>
    </row>
    <row r="7" spans="2:4" ht="15.95" customHeight="1" x14ac:dyDescent="0.2">
      <c r="B7" s="176" t="s">
        <v>251</v>
      </c>
      <c r="C7" s="177"/>
      <c r="D7" s="152">
        <f>+IF(Indice!$D$7="Bancos",VLOOKUP(Indice!$D$6,Bancos!$A:$AAW,MATCH(Indice!$C$45,Bancos!$A$1:$AAW$1,0)+ROW(A3)-1,0),IF(Indice!$D$7="CFC",VLOOKUP(Indice!$D$6,CFC!$A:$AAW,MATCH(Indice!$C$45,Bancos!$A$1:$AAW$1,0)+ROW(A3)-1,0),VLOOKUP(Indice!$D$6,Coop!$A:$AAW,MATCH(Indice!$C$45,Bancos!$A$1:$AAW$1,0)+ROW(A3)-1,0)))</f>
        <v>0.5</v>
      </c>
    </row>
    <row r="8" spans="2:4" ht="15.95" customHeight="1" x14ac:dyDescent="0.2">
      <c r="B8" s="176" t="s">
        <v>252</v>
      </c>
      <c r="C8" s="177"/>
      <c r="D8" s="152">
        <f>+IF(Indice!$D$7="Bancos",VLOOKUP(Indice!$D$6,Bancos!$A:$AAW,MATCH(Indice!$C$45,Bancos!$A$1:$AAW$1,0)+ROW(A4)-1,0),IF(Indice!$D$7="CFC",VLOOKUP(Indice!$D$6,CFC!$A:$AAW,MATCH(Indice!$C$45,Bancos!$A$1:$AAW$1,0)+ROW(A4)-1,0),VLOOKUP(Indice!$D$6,Coop!$A:$AAW,MATCH(Indice!$C$45,Bancos!$A$1:$AAW$1,0)+ROW(A4)-1,0)))</f>
        <v>0</v>
      </c>
    </row>
    <row r="9" spans="2:4" ht="15.95" customHeight="1" x14ac:dyDescent="0.2">
      <c r="B9" s="176" t="s">
        <v>253</v>
      </c>
      <c r="C9" s="177"/>
      <c r="D9" s="152">
        <f>+IF(Indice!$D$7="Bancos",VLOOKUP(Indice!$D$6,Bancos!$A:$AAW,MATCH(Indice!$C$45,Bancos!$A$1:$AAW$1,0)+ROW(A5)-1,0),IF(Indice!$D$7="CFC",VLOOKUP(Indice!$D$6,CFC!$A:$AAW,MATCH(Indice!$C$45,Bancos!$A$1:$AAW$1,0)+ROW(A5)-1,0),VLOOKUP(Indice!$D$6,Coop!$A:$AAW,MATCH(Indice!$C$45,Bancos!$A$1:$AAW$1,0)+ROW(A5)-1,0)))</f>
        <v>0</v>
      </c>
    </row>
    <row r="10" spans="2:4" ht="15.95" customHeight="1" x14ac:dyDescent="0.2">
      <c r="B10" s="176" t="s">
        <v>254</v>
      </c>
      <c r="C10" s="177"/>
      <c r="D10" s="152">
        <f>+IF(Indice!$D$7="Bancos",VLOOKUP(Indice!$D$6,Bancos!$A:$AAW,MATCH(Indice!$C$45,Bancos!$A$1:$AAW$1,0)+ROW(A6)-1,0),IF(Indice!$D$7="CFC",VLOOKUP(Indice!$D$6,CFC!$A:$AAW,MATCH(Indice!$C$45,Bancos!$A$1:$AAW$1,0)+ROW(A6)-1,0),VLOOKUP(Indice!$D$6,Coop!$A:$AAW,MATCH(Indice!$C$45,Bancos!$A$1:$AAW$1,0)+ROW(A6)-1,0)))</f>
        <v>1</v>
      </c>
    </row>
    <row r="11" spans="2:4" ht="15.95" customHeight="1" x14ac:dyDescent="0.2">
      <c r="B11" s="176" t="s">
        <v>255</v>
      </c>
      <c r="C11" s="177"/>
      <c r="D11" s="152">
        <f>+IF(Indice!$D$7="Bancos",VLOOKUP(Indice!$D$6,Bancos!$A:$AAW,MATCH(Indice!$C$45,Bancos!$A$1:$AAW$1,0)+ROW(A7)-1,0),IF(Indice!$D$7="CFC",VLOOKUP(Indice!$D$6,CFC!$A:$AAW,MATCH(Indice!$C$45,Bancos!$A$1:$AAW$1,0)+ROW(A7)-1,0),VLOOKUP(Indice!$D$6,Coop!$A:$AAW,MATCH(Indice!$C$45,Bancos!$A$1:$AAW$1,0)+ROW(A7)-1,0)))</f>
        <v>0</v>
      </c>
    </row>
    <row r="12" spans="2:4" ht="15.95" customHeight="1" thickBot="1" x14ac:dyDescent="0.25">
      <c r="B12" s="212" t="s">
        <v>256</v>
      </c>
      <c r="C12" s="179"/>
      <c r="D12" s="152">
        <f>+IF(Indice!$D$7="Bancos",VLOOKUP(Indice!$D$6,Bancos!$A:$AAW,MATCH(Indice!$C$45,Bancos!$A$1:$AAW$1,0)+ROW(A8)-1,0),IF(Indice!$D$7="CFC",VLOOKUP(Indice!$D$6,CFC!$A:$AAW,MATCH(Indice!$C$45,Bancos!$A$1:$AAW$1,0)+ROW(A8)-1,0),VLOOKUP(Indice!$D$6,Coop!$A:$AAW,MATCH(Indice!$C$45,Bancos!$A$1:$AAW$1,0)+ROW(A8)-1,0)))</f>
        <v>0</v>
      </c>
    </row>
  </sheetData>
  <mergeCells count="2">
    <mergeCell ref="B2:D2"/>
    <mergeCell ref="B4:C4"/>
  </mergeCell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3"/>
    <col min="2" max="2" width="10.7109375" style="113" customWidth="1"/>
    <col min="3" max="3" width="35.7109375" style="113" customWidth="1"/>
    <col min="4" max="4" width="13.7109375" style="113" customWidth="1"/>
    <col min="5" max="16384" width="9.140625" style="113"/>
  </cols>
  <sheetData>
    <row r="2" spans="2:5" ht="39.75" customHeight="1" x14ac:dyDescent="0.2">
      <c r="B2" s="387" t="s">
        <v>437</v>
      </c>
      <c r="C2" s="387"/>
      <c r="D2" s="387"/>
      <c r="E2" s="387"/>
    </row>
    <row r="3" spans="2:5" s="159" customFormat="1" ht="12.75" customHeight="1" thickBot="1" x14ac:dyDescent="0.25">
      <c r="B3" s="160"/>
      <c r="C3" s="160"/>
      <c r="D3" s="160"/>
      <c r="E3" s="180"/>
    </row>
    <row r="4" spans="2:5" ht="30" customHeight="1" x14ac:dyDescent="0.2">
      <c r="B4" s="401" t="s">
        <v>84</v>
      </c>
      <c r="C4" s="402"/>
      <c r="D4" s="213" t="s">
        <v>193</v>
      </c>
    </row>
    <row r="5" spans="2:5" ht="12.75" customHeight="1" x14ac:dyDescent="0.2">
      <c r="B5" s="443" t="s">
        <v>257</v>
      </c>
      <c r="C5" s="444"/>
      <c r="D5" s="214">
        <f>+IF(Indice!$D$7="Bancos",VLOOKUP(Indice!$D$6,Bancos!$A:$AAW,MATCH(Indice!$C$46,Bancos!$A$1:$AAW$1,0)+ROW(A1)-1,0),IF(Indice!$D$7="CFC",VLOOKUP(Indice!$D$6,CFC!$A:$AAW,MATCH(Indice!$C$46,Bancos!$A$1:$AAW$1,0)+ROW(A1)-1,0),VLOOKUP(Indice!$D$6,Coop!$A:$AAW,MATCH(Indice!$C$46,Bancos!$A$1:$AAW$1,0)+ROW(A1)-1,0)))</f>
        <v>0</v>
      </c>
    </row>
    <row r="6" spans="2:5" ht="12.75" customHeight="1" x14ac:dyDescent="0.2">
      <c r="B6" s="439" t="s">
        <v>258</v>
      </c>
      <c r="C6" s="440"/>
      <c r="D6" s="214">
        <f>+IF(Indice!$D$7="Bancos",VLOOKUP(Indice!$D$6,Bancos!$A:$AAW,MATCH(Indice!$C$46,Bancos!$A$1:$AAW$1,0)+ROW(A2)-1,0),IF(Indice!$D$7="CFC",VLOOKUP(Indice!$D$6,CFC!$A:$AAW,MATCH(Indice!$C$46,Bancos!$A$1:$AAW$1,0)+ROW(A2)-1,0),VLOOKUP(Indice!$D$6,Coop!$A:$AAW,MATCH(Indice!$C$46,Bancos!$A$1:$AAW$1,0)+ROW(A2)-1,0)))</f>
        <v>0</v>
      </c>
    </row>
    <row r="7" spans="2:5" ht="12.75" customHeight="1" x14ac:dyDescent="0.2">
      <c r="B7" s="439" t="s">
        <v>259</v>
      </c>
      <c r="C7" s="440"/>
      <c r="D7" s="214">
        <f>+IF(Indice!$D$7="Bancos",VLOOKUP(Indice!$D$6,Bancos!$A:$AAW,MATCH(Indice!$C$46,Bancos!$A$1:$AAW$1,0)+ROW(A3)-1,0),IF(Indice!$D$7="CFC",VLOOKUP(Indice!$D$6,CFC!$A:$AAW,MATCH(Indice!$C$46,Bancos!$A$1:$AAW$1,0)+ROW(A3)-1,0),VLOOKUP(Indice!$D$6,Coop!$A:$AAW,MATCH(Indice!$C$46,Bancos!$A$1:$AAW$1,0)+ROW(A3)-1,0)))</f>
        <v>0</v>
      </c>
    </row>
    <row r="8" spans="2:5" ht="12.75" customHeight="1" x14ac:dyDescent="0.2">
      <c r="B8" s="439" t="s">
        <v>260</v>
      </c>
      <c r="C8" s="440"/>
      <c r="D8" s="214">
        <f>+IF(Indice!$D$7="Bancos",VLOOKUP(Indice!$D$6,Bancos!$A:$AAW,MATCH(Indice!$C$46,Bancos!$A$1:$AAW$1,0)+ROW(A4)-1,0),IF(Indice!$D$7="CFC",VLOOKUP(Indice!$D$6,CFC!$A:$AAW,MATCH(Indice!$C$46,Bancos!$A$1:$AAW$1,0)+ROW(A4)-1,0),VLOOKUP(Indice!$D$6,Coop!$A:$AAW,MATCH(Indice!$C$46,Bancos!$A$1:$AAW$1,0)+ROW(A4)-1,0)))</f>
        <v>0</v>
      </c>
    </row>
    <row r="9" spans="2:5" ht="12.75" customHeight="1" x14ac:dyDescent="0.2">
      <c r="B9" s="439" t="s">
        <v>261</v>
      </c>
      <c r="C9" s="440"/>
      <c r="D9" s="214">
        <f>+IF(Indice!$D$7="Bancos",VLOOKUP(Indice!$D$6,Bancos!$A:$AAW,MATCH(Indice!$C$46,Bancos!$A$1:$AAW$1,0)+ROW(A5)-1,0),IF(Indice!$D$7="CFC",VLOOKUP(Indice!$D$6,CFC!$A:$AAW,MATCH(Indice!$C$46,Bancos!$A$1:$AAW$1,0)+ROW(A5)-1,0),VLOOKUP(Indice!$D$6,Coop!$A:$AAW,MATCH(Indice!$C$46,Bancos!$A$1:$AAW$1,0)+ROW(A5)-1,0)))</f>
        <v>0</v>
      </c>
    </row>
    <row r="10" spans="2:5" ht="12.75" customHeight="1" x14ac:dyDescent="0.2">
      <c r="B10" s="439" t="s">
        <v>262</v>
      </c>
      <c r="C10" s="440"/>
      <c r="D10" s="214">
        <f>+IF(Indice!$D$7="Bancos",VLOOKUP(Indice!$D$6,Bancos!$A:$AAW,MATCH(Indice!$C$46,Bancos!$A$1:$AAW$1,0)+ROW(A6)-1,0),IF(Indice!$D$7="CFC",VLOOKUP(Indice!$D$6,CFC!$A:$AAW,MATCH(Indice!$C$46,Bancos!$A$1:$AAW$1,0)+ROW(A6)-1,0),VLOOKUP(Indice!$D$6,Coop!$A:$AAW,MATCH(Indice!$C$46,Bancos!$A$1:$AAW$1,0)+ROW(A6)-1,0)))</f>
        <v>0</v>
      </c>
    </row>
    <row r="11" spans="2:5" ht="12.75" customHeight="1" x14ac:dyDescent="0.2">
      <c r="B11" s="439" t="s">
        <v>255</v>
      </c>
      <c r="C11" s="440"/>
      <c r="D11" s="214">
        <f>+IF(Indice!$D$7="Bancos",VLOOKUP(Indice!$D$6,Bancos!$A:$AAW,MATCH(Indice!$C$46,Bancos!$A$1:$AAW$1,0)+ROW(A7)-1,0),IF(Indice!$D$7="CFC",VLOOKUP(Indice!$D$6,CFC!$A:$AAW,MATCH(Indice!$C$46,Bancos!$A$1:$AAW$1,0)+ROW(A7)-1,0),VLOOKUP(Indice!$D$6,Coop!$A:$AAW,MATCH(Indice!$C$46,Bancos!$A$1:$AAW$1,0)+ROW(A7)-1,0)))</f>
        <v>0</v>
      </c>
    </row>
    <row r="12" spans="2:5" ht="12.75" customHeight="1" thickBot="1" x14ac:dyDescent="0.25">
      <c r="B12" s="441" t="s">
        <v>256</v>
      </c>
      <c r="C12" s="442"/>
      <c r="D12" s="215">
        <f>+IF(Indice!$D$7="Bancos",VLOOKUP(Indice!$D$6,Bancos!$A:$AAW,MATCH(Indice!$C$46,Bancos!$A$1:$AAW$1,0)+ROW(A8)-1,0),IF(Indice!$D$7="CFC",VLOOKUP(Indice!$D$6,CFC!$A:$AAW,MATCH(Indice!$C$46,Bancos!$A$1:$AAW$1,0)+ROW(A8)-1,0),VLOOKUP(Indice!$D$6,Coop!$A:$AAW,MATCH(Indice!$C$46,Bancos!$A$1:$AAW$1,0)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RowHeight="12.75" x14ac:dyDescent="0.2"/>
  <cols>
    <col min="1" max="1" width="4.85546875" style="113" customWidth="1"/>
    <col min="2" max="2" width="10.7109375" style="113" customWidth="1"/>
    <col min="3" max="3" width="35.7109375" style="113" customWidth="1"/>
    <col min="4" max="4" width="14.28515625" style="113" customWidth="1"/>
    <col min="5" max="16384" width="11.42578125" style="113"/>
  </cols>
  <sheetData>
    <row r="2" spans="2:6" ht="27" customHeight="1" x14ac:dyDescent="0.2">
      <c r="B2" s="438" t="s">
        <v>438</v>
      </c>
      <c r="C2" s="438"/>
      <c r="D2" s="438"/>
    </row>
    <row r="3" spans="2:6" ht="12.75" customHeight="1" thickBot="1" x14ac:dyDescent="0.25">
      <c r="B3" s="160"/>
      <c r="C3" s="160"/>
      <c r="D3" s="160"/>
    </row>
    <row r="4" spans="2:6" ht="15" x14ac:dyDescent="0.2">
      <c r="B4" s="431" t="s">
        <v>10</v>
      </c>
      <c r="C4" s="432"/>
      <c r="D4" s="433"/>
      <c r="F4" s="216"/>
    </row>
    <row r="5" spans="2:6" ht="30" customHeight="1" x14ac:dyDescent="0.2">
      <c r="B5" s="420" t="s">
        <v>84</v>
      </c>
      <c r="C5" s="421"/>
      <c r="D5" s="188" t="s">
        <v>193</v>
      </c>
    </row>
    <row r="6" spans="2:6" ht="15" x14ac:dyDescent="0.25">
      <c r="B6" s="426" t="s">
        <v>244</v>
      </c>
      <c r="C6" s="428"/>
      <c r="D6" s="217">
        <f>+IF(Indice!$D$7="Bancos",VLOOKUP(Indice!$D$6,Bancos!$A:$AAW,MATCH(Indice!$C$47,Bancos!$A$1:$AAW$1,0)+ROW(A1)-1,0),IF(Indice!$D$7="CFC",VLOOKUP(Indice!$D$6,CFC!$A:$AAW,MATCH(Indice!$C$47,Bancos!$A$1:$AAW$1,0)+ROW(A1)-1,0),VLOOKUP(Indice!$D$6,Coop!$A:$AAW,MATCH(Indice!$C$47,Bancos!$A$1:$AAW$1,0)+ROW(A1)-1,0)))</f>
        <v>0</v>
      </c>
    </row>
    <row r="7" spans="2:6" ht="15" x14ac:dyDescent="0.25">
      <c r="B7" s="426" t="s">
        <v>245</v>
      </c>
      <c r="C7" s="428"/>
      <c r="D7" s="217">
        <f>+IF(Indice!$D$7="Bancos",VLOOKUP(Indice!$D$6,Bancos!$A:$AAW,MATCH(Indice!$C$47,Bancos!$A$1:$AAW$1,0)+ROW(A2)-1,0),IF(Indice!$D$7="CFC",VLOOKUP(Indice!$D$6,CFC!$A:$AAW,MATCH(Indice!$C$47,Bancos!$A$1:$AAW$1,0)+ROW(A2)-1,0),VLOOKUP(Indice!$D$6,Coop!$A:$AAW,MATCH(Indice!$C$47,Bancos!$A$1:$AAW$1,0)+ROW(A2)-1,0)))</f>
        <v>1</v>
      </c>
    </row>
    <row r="8" spans="2:6" ht="15" x14ac:dyDescent="0.25">
      <c r="B8" s="426" t="s">
        <v>246</v>
      </c>
      <c r="C8" s="428"/>
      <c r="D8" s="217">
        <f>+IF(Indice!$D$7="Bancos",VLOOKUP(Indice!$D$6,Bancos!$A:$AAW,MATCH(Indice!$C$47,Bancos!$A$1:$AAW$1,0)+ROW(A3)-1,0),IF(Indice!$D$7="CFC",VLOOKUP(Indice!$D$6,CFC!$A:$AAW,MATCH(Indice!$C$47,Bancos!$A$1:$AAW$1,0)+ROW(A3)-1,0),VLOOKUP(Indice!$D$6,Coop!$A:$AAW,MATCH(Indice!$C$47,Bancos!$A$1:$AAW$1,0)+ROW(A3)-1,0)))</f>
        <v>0</v>
      </c>
    </row>
    <row r="9" spans="2:6" ht="15" x14ac:dyDescent="0.25">
      <c r="B9" s="426" t="s">
        <v>247</v>
      </c>
      <c r="C9" s="428"/>
      <c r="D9" s="217">
        <f>+IF(Indice!$D$7="Bancos",VLOOKUP(Indice!$D$6,Bancos!$A:$AAW,MATCH(Indice!$C$47,Bancos!$A$1:$AAW$1,0)+ROW(A4)-1,0),IF(Indice!$D$7="CFC",VLOOKUP(Indice!$D$6,CFC!$A:$AAW,MATCH(Indice!$C$47,Bancos!$A$1:$AAW$1,0)+ROW(A4)-1,0),VLOOKUP(Indice!$D$6,Coop!$A:$AAW,MATCH(Indice!$C$47,Bancos!$A$1:$AAW$1,0)+ROW(A4)-1,0)))</f>
        <v>0</v>
      </c>
    </row>
    <row r="10" spans="2:6" ht="15.75" thickBot="1" x14ac:dyDescent="0.3">
      <c r="B10" s="429" t="s">
        <v>248</v>
      </c>
      <c r="C10" s="430"/>
      <c r="D10" s="218">
        <f>+IF(Indice!$D$7="Bancos",VLOOKUP(Indice!$D$6,Bancos!$A:$AAW,MATCH(Indice!$C$47,Bancos!$A$1:$AAW$1,0)+ROW(A5)-1,0),IF(Indice!$D$7="CFC",VLOOKUP(Indice!$D$6,CFC!$A:$AAW,MATCH(Indice!$C$47,Bancos!$A$1:$AAW$1,0)+ROW(A5)-1,0),VLOOKUP(Indice!$D$6,Coop!$A:$AAW,MATCH(Indice!$C$47,Bancos!$A$1:$AAW$1,0)+ROW(A5)-1,0)))</f>
        <v>0</v>
      </c>
    </row>
    <row r="11" spans="2:6" ht="15" x14ac:dyDescent="0.25">
      <c r="B11" s="210"/>
      <c r="C11" s="210"/>
      <c r="D11" s="219"/>
    </row>
    <row r="13" spans="2:6" ht="13.5" thickBot="1" x14ac:dyDescent="0.25"/>
    <row r="14" spans="2:6" ht="15" x14ac:dyDescent="0.2">
      <c r="B14" s="431" t="s">
        <v>83</v>
      </c>
      <c r="C14" s="432"/>
      <c r="D14" s="433"/>
    </row>
    <row r="15" spans="2:6" ht="25.5" x14ac:dyDescent="0.2">
      <c r="B15" s="420" t="s">
        <v>84</v>
      </c>
      <c r="C15" s="421"/>
      <c r="D15" s="188" t="s">
        <v>193</v>
      </c>
    </row>
    <row r="16" spans="2:6" x14ac:dyDescent="0.2">
      <c r="B16" s="426" t="s">
        <v>244</v>
      </c>
      <c r="C16" s="428"/>
      <c r="D16" s="220">
        <f>+IF(Indice!$D$7="Bancos",VLOOKUP(Indice!$D$6,Bancos!$A:$AAW,MATCH(Indice!$C$48,Bancos!$A$1:$AAW$1,0)+ROW(A1)-1,0),IF(Indice!$D$7="CFC",VLOOKUP(Indice!$D$6,CFC!$A:$AAW,MATCH(Indice!$C$48,Bancos!$A$1:$AAW$1,0)+ROW(A1)-1,0),VLOOKUP(Indice!$D$6,Coop!$A:$AAW,MATCH(Indice!$C$48,Bancos!$A$1:$AAW$1,0)+ROW(A1)-1,0)))</f>
        <v>0.5</v>
      </c>
    </row>
    <row r="17" spans="2:4" x14ac:dyDescent="0.2">
      <c r="B17" s="426" t="s">
        <v>245</v>
      </c>
      <c r="C17" s="428"/>
      <c r="D17" s="220">
        <f>+IF(Indice!$D$7="Bancos",VLOOKUP(Indice!$D$6,Bancos!$A:$AAW,MATCH(Indice!$C$48,Bancos!$A$1:$AAW$1,0)+ROW(A2)-1,0),IF(Indice!$D$7="CFC",VLOOKUP(Indice!$D$6,CFC!$A:$AAW,MATCH(Indice!$C$48,Bancos!$A$1:$AAW$1,0)+ROW(A2)-1,0),VLOOKUP(Indice!$D$6,Coop!$A:$AAW,MATCH(Indice!$C$48,Bancos!$A$1:$AAW$1,0)+ROW(A2)-1,0)))</f>
        <v>0.5</v>
      </c>
    </row>
    <row r="18" spans="2:4" x14ac:dyDescent="0.2">
      <c r="B18" s="426" t="s">
        <v>246</v>
      </c>
      <c r="C18" s="428"/>
      <c r="D18" s="220">
        <f>+IF(Indice!$D$7="Bancos",VLOOKUP(Indice!$D$6,Bancos!$A:$AAW,MATCH(Indice!$C$48,Bancos!$A$1:$AAW$1,0)+ROW(A3)-1,0),IF(Indice!$D$7="CFC",VLOOKUP(Indice!$D$6,CFC!$A:$AAW,MATCH(Indice!$C$48,Bancos!$A$1:$AAW$1,0)+ROW(A3)-1,0),VLOOKUP(Indice!$D$6,Coop!$A:$AAW,MATCH(Indice!$C$48,Bancos!$A$1:$AAW$1,0)+ROW(A3)-1,0)))</f>
        <v>0</v>
      </c>
    </row>
    <row r="19" spans="2:4" x14ac:dyDescent="0.2">
      <c r="B19" s="426" t="s">
        <v>247</v>
      </c>
      <c r="C19" s="428"/>
      <c r="D19" s="220">
        <f>+IF(Indice!$D$7="Bancos",VLOOKUP(Indice!$D$6,Bancos!$A:$AAW,MATCH(Indice!$C$48,Bancos!$A$1:$AAW$1,0)+ROW(A4)-1,0),IF(Indice!$D$7="CFC",VLOOKUP(Indice!$D$6,CFC!$A:$AAW,MATCH(Indice!$C$48,Bancos!$A$1:$AAW$1,0)+ROW(A4)-1,0),VLOOKUP(Indice!$D$6,Coop!$A:$AAW,MATCH(Indice!$C$48,Bancos!$A$1:$AAW$1,0)+ROW(A4)-1,0)))</f>
        <v>0</v>
      </c>
    </row>
    <row r="20" spans="2:4" ht="13.5" thickBot="1" x14ac:dyDescent="0.25">
      <c r="B20" s="429" t="s">
        <v>248</v>
      </c>
      <c r="C20" s="430"/>
      <c r="D20" s="291">
        <f>+IF(Indice!$D$7="Bancos",VLOOKUP(Indice!$D$6,Bancos!$A:$AAW,MATCH(Indice!$C$48,Bancos!$A$1:$AAW$1,0)+ROW(A5)-1,0),IF(Indice!$D$7="CFC",VLOOKUP(Indice!$D$6,CFC!$A:$AAW,MATCH(Indice!$C$48,Bancos!$A$1:$AAW$1,0)+ROW(A5)-1,0),VLOOKUP(Indice!$D$6,Coop!$A:$AAW,MATCH(Indice!$C$48,Bancos!$A$1:$AAW$1,0)+ROW(A5)-1,0)))</f>
        <v>0</v>
      </c>
    </row>
    <row r="22" spans="2:4" x14ac:dyDescent="0.2">
      <c r="C22" s="128"/>
    </row>
    <row r="41" spans="4:4" x14ac:dyDescent="0.2">
      <c r="D41" s="113">
        <f>+IF(Indice!$D$7="Bancos",VLOOKUP(Indice!$D$6,Bancos!$A:$AAW,MATCH(Indice!$C$47,Bancos!$A$1:$AAW$1,0)+ROW(A5),0),IF(Indice!$D$7="CFC",VLOOKUP(Indice!$D$6,CFC!$A:$AAW,MATCH(Indice!$C$47,Bancos!$A$1:$AAW$1,0)+ROW(A5),0),VLOOKUP(Indice!$D$6,Coop!$A:$AAW,MATCH(Indice!$C$47,Bancos!$A$1:$AAW$1,0)+ROW(A5),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V55"/>
  <sheetViews>
    <sheetView tabSelected="1" zoomScaleNormal="100" workbookViewId="0">
      <pane xSplit="1" ySplit="6" topLeftCell="ME36" activePane="bottomRight" state="frozen"/>
      <selection activeCell="B5" sqref="B5:C5"/>
      <selection pane="topRight" activeCell="B5" sqref="B5:C5"/>
      <selection pane="bottomLeft" activeCell="B5" sqref="B5:C5"/>
      <selection pane="bottomRight" activeCell="ME51" sqref="ME51"/>
    </sheetView>
  </sheetViews>
  <sheetFormatPr baseColWidth="10" defaultRowHeight="15" x14ac:dyDescent="0.25"/>
  <cols>
    <col min="1" max="1" width="11.42578125" style="68"/>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8" bestFit="1" customWidth="1"/>
    <col min="77" max="77" width="9.85546875" style="68" bestFit="1" customWidth="1"/>
    <col min="78" max="78" width="8.85546875" style="68"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8" bestFit="1" customWidth="1"/>
    <col min="97" max="97" width="9.85546875" style="68" bestFit="1" customWidth="1"/>
    <col min="98" max="98" width="8.85546875" style="68"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8"/>
    <col min="263" max="263" width="11.42578125" style="42"/>
    <col min="264" max="265" width="11.42578125" style="68"/>
    <col min="266" max="266" width="11.42578125" style="42"/>
    <col min="267" max="267" width="11.42578125" style="18"/>
    <col min="268" max="274" width="11.42578125" style="68"/>
    <col min="275" max="275" width="11.42578125" style="42"/>
    <col min="276" max="277" width="11.42578125" style="68"/>
    <col min="278" max="278" width="11.42578125" style="42"/>
    <col min="279" max="279" width="11.42578125" style="18"/>
    <col min="280" max="280" width="11.42578125" style="42"/>
    <col min="281" max="286" width="11.42578125" style="68"/>
    <col min="287" max="287" width="11.42578125" style="42"/>
    <col min="288" max="289" width="11.42578125" style="68"/>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8" bestFit="1" customWidth="1"/>
    <col min="308" max="308" width="9.85546875" style="68" bestFit="1" customWidth="1"/>
    <col min="309" max="309" width="8.85546875" style="68" bestFit="1" customWidth="1"/>
    <col min="310" max="310" width="8.85546875" style="68" customWidth="1"/>
    <col min="311" max="311" width="12.28515625" style="42" bestFit="1" customWidth="1"/>
    <col min="312" max="312" width="9.28515625" style="68" bestFit="1" customWidth="1"/>
    <col min="313" max="313" width="9.85546875" style="68" bestFit="1" customWidth="1"/>
    <col min="314" max="314" width="8.85546875" style="68" bestFit="1" customWidth="1"/>
    <col min="315" max="315" width="8.85546875" style="68" customWidth="1"/>
    <col min="316" max="316" width="12.28515625" style="18" bestFit="1" customWidth="1"/>
    <col min="317" max="317" width="9.28515625" style="68" bestFit="1" customWidth="1"/>
    <col min="318" max="318" width="9.85546875" style="68" bestFit="1" customWidth="1"/>
    <col min="319" max="319" width="8.85546875" style="68" bestFit="1" customWidth="1"/>
    <col min="320" max="321" width="8.85546875" style="68" customWidth="1"/>
    <col min="322" max="322" width="8.85546875" style="18" customWidth="1"/>
    <col min="323" max="323" width="9.28515625" style="68" bestFit="1" customWidth="1"/>
    <col min="324" max="324" width="9.85546875" style="68" bestFit="1" customWidth="1"/>
    <col min="325" max="325" width="8.85546875" style="68" bestFit="1" customWidth="1"/>
    <col min="326" max="326" width="8.85546875" style="68" customWidth="1"/>
    <col min="327" max="327" width="8.85546875" style="42" customWidth="1"/>
    <col min="328" max="328" width="8.85546875" style="18" customWidth="1"/>
    <col min="329" max="329" width="9.28515625" style="68" bestFit="1" customWidth="1"/>
    <col min="330" max="330" width="9.85546875" style="68" bestFit="1" customWidth="1"/>
    <col min="331" max="331" width="8.85546875" style="68" bestFit="1" customWidth="1"/>
    <col min="332" max="332" width="8.85546875" style="68" customWidth="1"/>
    <col min="333" max="333" width="12.28515625" style="42" bestFit="1" customWidth="1"/>
    <col min="334" max="334" width="9.28515625" style="68" bestFit="1" customWidth="1"/>
    <col min="335" max="335" width="9.85546875" style="68" bestFit="1" customWidth="1"/>
    <col min="336" max="336" width="8.85546875" style="42" bestFit="1" customWidth="1"/>
    <col min="337" max="337" width="8.85546875" style="42" customWidth="1"/>
    <col min="338" max="338" width="8.85546875" style="18" customWidth="1"/>
    <col min="339" max="339" width="9.28515625" style="68" bestFit="1" customWidth="1"/>
    <col min="340" max="340" width="9.85546875" style="68" bestFit="1" customWidth="1"/>
    <col min="341" max="341" width="8.85546875" style="68" bestFit="1" customWidth="1"/>
    <col min="342" max="342" width="8.85546875" style="68" customWidth="1"/>
    <col min="343" max="343" width="12.28515625" style="42" bestFit="1" customWidth="1"/>
    <col min="344" max="344" width="9.28515625" style="68" bestFit="1" customWidth="1"/>
    <col min="345" max="345" width="9.85546875" style="68" bestFit="1" customWidth="1"/>
    <col min="346" max="346" width="9.85546875" style="42" customWidth="1"/>
    <col min="347" max="347" width="9.85546875" style="18" customWidth="1"/>
    <col min="348" max="348" width="9.28515625" style="68" bestFit="1" customWidth="1"/>
    <col min="349" max="349" width="9.85546875" style="68" bestFit="1" customWidth="1"/>
    <col min="350" max="350" width="8.85546875" style="68" bestFit="1" customWidth="1"/>
    <col min="351" max="352" width="8.85546875" style="68" customWidth="1"/>
    <col min="353" max="353" width="8.85546875" style="18" customWidth="1"/>
    <col min="354" max="354" width="9.28515625" style="68" bestFit="1" customWidth="1"/>
    <col min="355" max="355" width="9.85546875" style="68" bestFit="1" customWidth="1"/>
    <col min="356" max="356" width="8.85546875" style="68" bestFit="1" customWidth="1"/>
    <col min="357" max="357" width="8.85546875" style="68" customWidth="1"/>
    <col min="358" max="358" width="8.85546875" style="42" customWidth="1"/>
    <col min="359" max="359" width="8.85546875" style="18" customWidth="1"/>
    <col min="360" max="360" width="9.28515625" style="68" bestFit="1" customWidth="1"/>
    <col min="361" max="361" width="9.85546875" style="68" bestFit="1" customWidth="1"/>
    <col min="362" max="362" width="8.85546875" style="68" bestFit="1" customWidth="1"/>
    <col min="363" max="363" width="8.85546875" style="68" customWidth="1"/>
    <col min="364" max="364" width="12.28515625" style="42" bestFit="1" customWidth="1"/>
    <col min="365" max="365" width="9.28515625" style="68" bestFit="1" customWidth="1"/>
    <col min="366" max="366" width="9.85546875" style="68" bestFit="1" customWidth="1"/>
    <col min="367" max="367" width="8.85546875" style="42" bestFit="1" customWidth="1"/>
    <col min="368" max="368" width="8.85546875" style="18" customWidth="1"/>
    <col min="369" max="369" width="9.28515625" style="42" bestFit="1" customWidth="1"/>
    <col min="370" max="370" width="9.85546875" style="68" bestFit="1" customWidth="1"/>
    <col min="371" max="371" width="8.85546875" style="68" bestFit="1" customWidth="1"/>
    <col min="372" max="372" width="8.85546875" style="68" customWidth="1"/>
    <col min="373" max="373" width="12.28515625" style="42" bestFit="1" customWidth="1"/>
    <col min="374" max="374" width="9.28515625" style="68" bestFit="1" customWidth="1"/>
    <col min="375" max="375" width="9.85546875" style="68" bestFit="1" customWidth="1"/>
    <col min="376" max="376" width="8.85546875" style="42" bestFit="1" customWidth="1"/>
    <col min="377" max="377" width="8.85546875" style="18" customWidth="1"/>
    <col min="378" max="378" width="9.28515625" style="68" bestFit="1" customWidth="1"/>
    <col min="379" max="379" width="9.85546875" style="68" bestFit="1" customWidth="1"/>
    <col min="380" max="380" width="8.85546875" style="68" bestFit="1" customWidth="1"/>
    <col min="381" max="382" width="8.85546875" style="68" customWidth="1"/>
    <col min="383" max="383" width="8.85546875" style="18" customWidth="1"/>
    <col min="384" max="384" width="9.28515625" style="68" bestFit="1" customWidth="1"/>
    <col min="385" max="385" width="9.85546875" style="68" bestFit="1" customWidth="1"/>
    <col min="386" max="386" width="8.85546875" style="68" bestFit="1" customWidth="1"/>
    <col min="387" max="387" width="8.85546875" style="68" customWidth="1"/>
    <col min="388" max="388" width="8.85546875" style="42" customWidth="1"/>
    <col min="389" max="389" width="8.85546875" style="18" customWidth="1"/>
    <col min="390" max="390" width="9.28515625" style="68" bestFit="1" customWidth="1"/>
    <col min="391" max="391" width="9.85546875" style="68" bestFit="1" customWidth="1"/>
    <col min="392" max="392" width="8.85546875" style="68" bestFit="1" customWidth="1"/>
    <col min="393" max="393" width="8.85546875" style="68" customWidth="1"/>
    <col min="394" max="394" width="12.28515625" style="42" bestFit="1" customWidth="1"/>
    <col min="395" max="395" width="9.28515625" style="68" bestFit="1" customWidth="1"/>
    <col min="396" max="396" width="9.85546875" style="68" bestFit="1" customWidth="1"/>
    <col min="397" max="397" width="8.85546875" style="42" bestFit="1" customWidth="1"/>
    <col min="398" max="398" width="8.85546875" style="18" customWidth="1"/>
    <col min="399" max="399" width="9.28515625" style="42" bestFit="1" customWidth="1"/>
    <col min="400" max="400" width="9.85546875" style="68" bestFit="1" customWidth="1"/>
    <col min="401" max="401" width="8.85546875" style="68" bestFit="1" customWidth="1"/>
    <col min="402" max="402" width="8.85546875" style="68" customWidth="1"/>
    <col min="403" max="403" width="12.28515625" style="42" bestFit="1" customWidth="1"/>
    <col min="404" max="404" width="9.28515625" style="68" bestFit="1" customWidth="1"/>
    <col min="405" max="405" width="9.85546875" style="68" bestFit="1" customWidth="1"/>
    <col min="406" max="406" width="8.85546875" style="42" bestFit="1" customWidth="1"/>
    <col min="407" max="407" width="8.85546875" style="18" customWidth="1"/>
    <col min="408" max="408" width="9.28515625" style="68" bestFit="1" customWidth="1"/>
    <col min="409" max="409" width="9.85546875" style="68" bestFit="1" customWidth="1"/>
    <col min="410" max="410" width="8.85546875" style="68" bestFit="1" customWidth="1"/>
    <col min="411" max="411" width="8.85546875" style="68" customWidth="1"/>
    <col min="412" max="412" width="8.85546875" style="42" customWidth="1"/>
    <col min="413" max="413" width="8.85546875" style="18" customWidth="1"/>
    <col min="414" max="414" width="9.28515625" style="68" bestFit="1" customWidth="1"/>
    <col min="415" max="415" width="9.85546875" style="68" bestFit="1" customWidth="1"/>
    <col min="416" max="416" width="8.85546875" style="68" bestFit="1" customWidth="1"/>
    <col min="417" max="417" width="8.85546875" style="68" customWidth="1"/>
    <col min="418" max="418" width="8.85546875" style="42" customWidth="1"/>
    <col min="419" max="419" width="8.85546875" style="18" customWidth="1"/>
    <col min="420" max="420" width="9.28515625" style="68" bestFit="1" customWidth="1"/>
    <col min="421" max="421" width="9.85546875" style="68" bestFit="1" customWidth="1"/>
    <col min="422" max="422" width="8.85546875" style="68" bestFit="1" customWidth="1"/>
    <col min="423" max="423" width="8.85546875" style="68" customWidth="1"/>
    <col min="424" max="424" width="12.28515625" style="42" bestFit="1" customWidth="1"/>
    <col min="425" max="425" width="9.28515625" style="68" bestFit="1" customWidth="1"/>
    <col min="426" max="426" width="9.85546875" style="68" bestFit="1" customWidth="1"/>
    <col min="427" max="427" width="8.85546875" style="42" bestFit="1" customWidth="1"/>
    <col min="428" max="428" width="8.85546875" style="18" customWidth="1"/>
    <col min="429" max="429" width="9.28515625" style="42" bestFit="1" customWidth="1"/>
    <col min="430" max="430" width="9.85546875" style="68" bestFit="1" customWidth="1"/>
    <col min="431" max="431" width="8.85546875" style="68" bestFit="1" customWidth="1"/>
    <col min="432" max="432" width="8.85546875" style="68" customWidth="1"/>
    <col min="433" max="433" width="12.28515625" style="42" bestFit="1" customWidth="1"/>
    <col min="434" max="434" width="9.28515625" style="68" bestFit="1" customWidth="1"/>
    <col min="435" max="435" width="9.85546875" style="68" bestFit="1" customWidth="1"/>
    <col min="436" max="436" width="8.85546875" style="42" bestFit="1" customWidth="1"/>
    <col min="437" max="437" width="8.85546875" style="18" customWidth="1"/>
    <col min="438" max="438" width="9.28515625" style="68" bestFit="1" customWidth="1"/>
    <col min="439" max="439" width="9.85546875" style="68" bestFit="1" customWidth="1"/>
    <col min="440" max="440" width="8.85546875" style="68" bestFit="1" customWidth="1"/>
    <col min="441" max="441" width="8.85546875" style="68" customWidth="1"/>
    <col min="442" max="442" width="12.28515625" style="42" bestFit="1" customWidth="1"/>
    <col min="443" max="443" width="9.28515625" style="68" bestFit="1" customWidth="1"/>
    <col min="444" max="444" width="9.85546875" style="68" bestFit="1" customWidth="1"/>
    <col min="445" max="445" width="8.85546875" style="42" bestFit="1" customWidth="1"/>
    <col min="446" max="446" width="8.85546875" style="18" customWidth="1"/>
    <col min="447" max="447" width="9.28515625" style="42" bestFit="1" customWidth="1"/>
    <col min="448" max="448" width="9.85546875" style="68" bestFit="1" customWidth="1"/>
    <col min="449" max="449" width="8.85546875" style="68" bestFit="1" customWidth="1"/>
    <col min="450" max="450" width="8.85546875" style="68" customWidth="1"/>
    <col min="451" max="451" width="12.28515625" style="42" bestFit="1" customWidth="1"/>
    <col min="452" max="452" width="9.28515625" style="68" bestFit="1" customWidth="1"/>
    <col min="453" max="453" width="9.85546875" style="68" bestFit="1" customWidth="1"/>
    <col min="454" max="454" width="8.85546875" style="42" bestFit="1" customWidth="1"/>
    <col min="455" max="455" width="8.85546875" style="18" customWidth="1"/>
    <col min="456" max="456" width="9.28515625" style="68" bestFit="1" customWidth="1"/>
    <col min="457" max="457" width="9.85546875" style="68" bestFit="1" customWidth="1"/>
    <col min="458" max="458" width="8.85546875" style="68" bestFit="1" customWidth="1"/>
    <col min="459" max="459" width="8.85546875" style="68" customWidth="1"/>
    <col min="460" max="460" width="12.28515625" style="42" bestFit="1" customWidth="1"/>
    <col min="461" max="461" width="9.28515625" style="68" bestFit="1" customWidth="1"/>
    <col min="462" max="462" width="9.85546875" style="68" bestFit="1" customWidth="1"/>
    <col min="463" max="463" width="8.85546875" style="42" bestFit="1" customWidth="1"/>
    <col min="464" max="464" width="8.85546875" style="18" bestFit="1" customWidth="1"/>
    <col min="465" max="16384" width="11.42578125" style="68"/>
  </cols>
  <sheetData>
    <row r="1" spans="1:464" s="2" customFormat="1" x14ac:dyDescent="0.25">
      <c r="A1" s="1"/>
      <c r="B1" s="358" t="s">
        <v>37</v>
      </c>
      <c r="C1" s="360"/>
      <c r="D1" s="358" t="s">
        <v>38</v>
      </c>
      <c r="E1" s="359"/>
      <c r="F1" s="359"/>
      <c r="G1" s="360"/>
      <c r="H1" s="359" t="s">
        <v>39</v>
      </c>
      <c r="I1" s="359"/>
      <c r="J1" s="359"/>
      <c r="K1" s="359"/>
      <c r="L1" s="359"/>
      <c r="M1" s="359"/>
      <c r="N1" s="359"/>
      <c r="O1" s="359"/>
      <c r="P1" s="359"/>
      <c r="Q1" s="359"/>
      <c r="R1" s="359"/>
      <c r="S1" s="359"/>
      <c r="T1" s="359"/>
      <c r="U1" s="359"/>
      <c r="V1" s="359"/>
      <c r="W1" s="360"/>
      <c r="X1" s="358" t="s">
        <v>40</v>
      </c>
      <c r="Y1" s="359"/>
      <c r="Z1" s="359"/>
      <c r="AA1" s="360"/>
      <c r="AB1" s="358" t="s">
        <v>82</v>
      </c>
      <c r="AC1" s="359"/>
      <c r="AD1" s="359"/>
      <c r="AE1" s="359"/>
      <c r="AF1" s="359"/>
      <c r="AG1" s="359"/>
      <c r="AH1" s="359"/>
      <c r="AI1" s="359"/>
      <c r="AJ1" s="359"/>
      <c r="AK1" s="359"/>
      <c r="AL1" s="359"/>
      <c r="AM1" s="359"/>
      <c r="AN1" s="359"/>
      <c r="AO1" s="359"/>
      <c r="AP1" s="359"/>
      <c r="AQ1" s="359"/>
      <c r="AR1" s="359"/>
      <c r="AS1" s="359"/>
      <c r="AT1" s="359"/>
      <c r="AU1" s="359"/>
      <c r="AV1" s="359"/>
      <c r="AW1" s="359"/>
      <c r="AX1" s="358"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58" t="s">
        <v>42</v>
      </c>
      <c r="BW1" s="360"/>
      <c r="BX1" s="358" t="s">
        <v>43</v>
      </c>
      <c r="BY1" s="359"/>
      <c r="BZ1" s="359"/>
      <c r="CA1" s="360"/>
      <c r="CB1" s="359" t="s">
        <v>44</v>
      </c>
      <c r="CC1" s="359"/>
      <c r="CD1" s="359"/>
      <c r="CE1" s="359"/>
      <c r="CF1" s="359"/>
      <c r="CG1" s="359"/>
      <c r="CH1" s="359"/>
      <c r="CI1" s="359"/>
      <c r="CJ1" s="359"/>
      <c r="CK1" s="359"/>
      <c r="CL1" s="359"/>
      <c r="CM1" s="359"/>
      <c r="CN1" s="359"/>
      <c r="CO1" s="359"/>
      <c r="CP1" s="359"/>
      <c r="CQ1" s="360"/>
      <c r="CR1" s="358" t="s">
        <v>45</v>
      </c>
      <c r="CS1" s="359"/>
      <c r="CT1" s="359"/>
      <c r="CU1" s="360"/>
      <c r="CV1" s="358" t="s">
        <v>46</v>
      </c>
      <c r="CW1" s="359"/>
      <c r="CX1" s="359"/>
      <c r="CY1" s="359"/>
      <c r="CZ1" s="359"/>
      <c r="DA1" s="359"/>
      <c r="DB1" s="359"/>
      <c r="DC1" s="359"/>
      <c r="DD1" s="359"/>
      <c r="DE1" s="359"/>
      <c r="DF1" s="359"/>
      <c r="DG1" s="359"/>
      <c r="DH1" s="359"/>
      <c r="DI1" s="359"/>
      <c r="DJ1" s="359"/>
      <c r="DK1" s="359"/>
      <c r="DL1" s="359"/>
      <c r="DM1" s="359"/>
      <c r="DN1" s="359"/>
      <c r="DO1" s="359"/>
      <c r="DP1" s="359"/>
      <c r="DQ1" s="359"/>
      <c r="DR1" s="358"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8"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58" t="s">
        <v>49</v>
      </c>
      <c r="FQ1" s="359"/>
      <c r="FR1" s="359"/>
      <c r="FS1" s="359"/>
      <c r="FT1" s="359"/>
      <c r="FU1" s="359"/>
      <c r="FV1" s="359"/>
      <c r="FW1" s="359"/>
      <c r="FX1" s="359"/>
      <c r="FY1" s="359"/>
      <c r="FZ1" s="359"/>
      <c r="GA1" s="360"/>
      <c r="GB1" s="359" t="s">
        <v>50</v>
      </c>
      <c r="GC1" s="359"/>
      <c r="GD1" s="359"/>
      <c r="GE1" s="359"/>
      <c r="GF1" s="359"/>
      <c r="GG1" s="359"/>
      <c r="GH1" s="359"/>
      <c r="GI1" s="359"/>
      <c r="GJ1" s="359"/>
      <c r="GK1" s="359"/>
      <c r="GL1" s="359"/>
      <c r="GM1" s="359"/>
      <c r="GN1" s="359"/>
      <c r="GO1" s="359"/>
      <c r="GP1" s="359"/>
      <c r="GQ1" s="360"/>
      <c r="GR1" s="359" t="s">
        <v>51</v>
      </c>
      <c r="GS1" s="360"/>
      <c r="GT1" s="358" t="s">
        <v>52</v>
      </c>
      <c r="GU1" s="359"/>
      <c r="GV1" s="359"/>
      <c r="GW1" s="359"/>
      <c r="GX1" s="359"/>
      <c r="GY1" s="359"/>
      <c r="GZ1" s="359"/>
      <c r="HA1" s="360"/>
      <c r="HB1" s="359" t="s">
        <v>53</v>
      </c>
      <c r="HC1" s="359"/>
      <c r="HD1" s="359"/>
      <c r="HE1" s="359"/>
      <c r="HF1" s="359"/>
      <c r="HG1" s="359"/>
      <c r="HH1" s="359"/>
      <c r="HI1" s="359"/>
      <c r="HJ1" s="359"/>
      <c r="HK1" s="359"/>
      <c r="HL1" s="359"/>
      <c r="HM1" s="359"/>
      <c r="HN1" s="359"/>
      <c r="HO1" s="359"/>
      <c r="HP1" s="359"/>
      <c r="HQ1" s="360"/>
      <c r="HR1" s="358" t="s">
        <v>54</v>
      </c>
      <c r="HS1" s="359"/>
      <c r="HT1" s="359"/>
      <c r="HU1" s="359"/>
      <c r="HV1" s="359"/>
      <c r="HW1" s="359"/>
      <c r="HX1" s="359"/>
      <c r="HY1" s="358" t="s">
        <v>55</v>
      </c>
      <c r="HZ1" s="359"/>
      <c r="IA1" s="359"/>
      <c r="IB1" s="359"/>
      <c r="IC1" s="359"/>
      <c r="ID1" s="359"/>
      <c r="IE1" s="359"/>
      <c r="IF1" s="359"/>
      <c r="IG1" s="359"/>
      <c r="IH1" s="359"/>
      <c r="II1" s="359"/>
      <c r="IJ1" s="359"/>
      <c r="IK1" s="359"/>
      <c r="IL1" s="359"/>
      <c r="IM1" s="359"/>
      <c r="IN1" s="360"/>
      <c r="IO1" s="358" t="s">
        <v>56</v>
      </c>
      <c r="IP1" s="359"/>
      <c r="IQ1" s="359"/>
      <c r="IR1" s="359"/>
      <c r="IS1" s="359"/>
      <c r="IT1" s="359"/>
      <c r="IU1" s="360"/>
      <c r="IV1" s="358" t="s">
        <v>57</v>
      </c>
      <c r="IW1" s="359"/>
      <c r="IX1" s="359"/>
      <c r="IY1" s="359"/>
      <c r="IZ1" s="359"/>
      <c r="JA1" s="359"/>
      <c r="JB1" s="359"/>
      <c r="JC1" s="359"/>
      <c r="JD1" s="359"/>
      <c r="JE1" s="359"/>
      <c r="JF1" s="359"/>
      <c r="JG1" s="299"/>
      <c r="JH1" s="358" t="s">
        <v>58</v>
      </c>
      <c r="JI1" s="359"/>
      <c r="JJ1" s="359"/>
      <c r="JK1" s="359"/>
      <c r="JL1" s="359"/>
      <c r="JM1" s="359"/>
      <c r="JN1" s="359"/>
      <c r="JO1" s="359"/>
      <c r="JP1" s="359"/>
      <c r="JQ1" s="359"/>
      <c r="JR1" s="359"/>
      <c r="JS1" s="360"/>
      <c r="JT1" s="359" t="s">
        <v>59</v>
      </c>
      <c r="JU1" s="359"/>
      <c r="JV1" s="359"/>
      <c r="JW1" s="359"/>
      <c r="JX1" s="359"/>
      <c r="JY1" s="359"/>
      <c r="JZ1" s="359"/>
      <c r="KA1" s="359"/>
      <c r="KB1" s="359"/>
      <c r="KC1" s="359"/>
      <c r="KD1" s="359"/>
      <c r="KE1" s="360"/>
      <c r="KF1" s="359" t="s">
        <v>60</v>
      </c>
      <c r="KG1" s="359"/>
      <c r="KH1" s="359"/>
      <c r="KI1" s="359"/>
      <c r="KJ1" s="359"/>
      <c r="KK1" s="359"/>
      <c r="KL1" s="359"/>
      <c r="KM1" s="360"/>
      <c r="KN1" s="358" t="s">
        <v>61</v>
      </c>
      <c r="KO1" s="359"/>
      <c r="KP1" s="359"/>
      <c r="KQ1" s="359"/>
      <c r="KR1" s="359"/>
      <c r="KS1" s="359"/>
      <c r="KT1" s="360"/>
      <c r="KU1" s="359" t="s">
        <v>62</v>
      </c>
      <c r="KV1" s="359"/>
      <c r="KW1" s="359"/>
      <c r="KX1" s="359"/>
      <c r="KY1" s="359"/>
      <c r="KZ1" s="359"/>
      <c r="LA1" s="359"/>
      <c r="LB1" s="359"/>
      <c r="LC1" s="359"/>
      <c r="LD1" s="360"/>
      <c r="LE1" s="358" t="s">
        <v>63</v>
      </c>
      <c r="LF1" s="359"/>
      <c r="LG1" s="359"/>
      <c r="LH1" s="359"/>
      <c r="LI1" s="359"/>
      <c r="LJ1" s="360"/>
      <c r="LK1" s="358" t="s">
        <v>64</v>
      </c>
      <c r="LL1" s="359"/>
      <c r="LM1" s="359"/>
      <c r="LN1" s="359"/>
      <c r="LO1" s="359"/>
      <c r="LP1" s="360"/>
      <c r="LQ1" s="358" t="s">
        <v>65</v>
      </c>
      <c r="LR1" s="359"/>
      <c r="LS1" s="359"/>
      <c r="LT1" s="359"/>
      <c r="LU1" s="359"/>
      <c r="LV1" s="359"/>
      <c r="LW1" s="359"/>
      <c r="LX1" s="359"/>
      <c r="LY1" s="359"/>
      <c r="LZ1" s="360"/>
      <c r="MA1" s="358" t="s">
        <v>66</v>
      </c>
      <c r="MB1" s="359"/>
      <c r="MC1" s="359"/>
      <c r="MD1" s="359"/>
      <c r="ME1" s="359"/>
      <c r="MF1" s="359"/>
      <c r="MG1" s="359"/>
      <c r="MH1" s="359"/>
      <c r="MI1" s="299"/>
      <c r="MJ1" s="358" t="s">
        <v>67</v>
      </c>
      <c r="MK1" s="359"/>
      <c r="ML1" s="359"/>
      <c r="MM1" s="359"/>
      <c r="MN1" s="359"/>
      <c r="MO1" s="360"/>
      <c r="MP1" s="359" t="s">
        <v>68</v>
      </c>
      <c r="MQ1" s="359"/>
      <c r="MR1" s="359"/>
      <c r="MS1" s="359"/>
      <c r="MT1" s="359"/>
      <c r="MU1" s="360"/>
      <c r="MV1" s="358" t="s">
        <v>69</v>
      </c>
      <c r="MW1" s="359"/>
      <c r="MX1" s="359"/>
      <c r="MY1" s="359"/>
      <c r="MZ1" s="359"/>
      <c r="NA1" s="359"/>
      <c r="NB1" s="359"/>
      <c r="NC1" s="359"/>
      <c r="ND1" s="360"/>
      <c r="NE1" s="359" t="s">
        <v>70</v>
      </c>
      <c r="NF1" s="359"/>
      <c r="NG1" s="359"/>
      <c r="NH1" s="359"/>
      <c r="NI1" s="359"/>
      <c r="NJ1" s="359"/>
      <c r="NK1" s="359"/>
      <c r="NL1" s="359"/>
      <c r="NM1" s="360"/>
      <c r="NN1" s="358" t="s">
        <v>71</v>
      </c>
      <c r="NO1" s="359"/>
      <c r="NP1" s="359"/>
      <c r="NQ1" s="359"/>
      <c r="NR1" s="359"/>
      <c r="NS1" s="360"/>
      <c r="NT1" s="358" t="s">
        <v>72</v>
      </c>
      <c r="NU1" s="359"/>
      <c r="NV1" s="359"/>
      <c r="NW1" s="359"/>
      <c r="NX1" s="359"/>
      <c r="NY1" s="360"/>
      <c r="NZ1" s="358" t="s">
        <v>73</v>
      </c>
      <c r="OA1" s="359"/>
      <c r="OB1" s="359"/>
      <c r="OC1" s="359"/>
      <c r="OD1" s="359"/>
      <c r="OE1" s="359"/>
      <c r="OF1" s="359"/>
      <c r="OG1" s="359"/>
      <c r="OH1" s="299"/>
      <c r="OI1" s="359" t="s">
        <v>74</v>
      </c>
      <c r="OJ1" s="359"/>
      <c r="OK1" s="359"/>
      <c r="OL1" s="359"/>
      <c r="OM1" s="359"/>
      <c r="ON1" s="359"/>
      <c r="OO1" s="359"/>
      <c r="OP1" s="359"/>
      <c r="OQ1" s="360"/>
      <c r="OR1" s="358" t="s">
        <v>75</v>
      </c>
      <c r="OS1" s="359"/>
      <c r="OT1" s="359"/>
      <c r="OU1" s="359"/>
      <c r="OV1" s="359"/>
      <c r="OW1" s="360"/>
      <c r="OX1" s="358" t="s">
        <v>76</v>
      </c>
      <c r="OY1" s="359"/>
      <c r="OZ1" s="359"/>
      <c r="PA1" s="359"/>
      <c r="PB1" s="359"/>
      <c r="PC1" s="360"/>
      <c r="PD1" s="358" t="s">
        <v>77</v>
      </c>
      <c r="PE1" s="359"/>
      <c r="PF1" s="359"/>
      <c r="PG1" s="359"/>
      <c r="PH1" s="359"/>
      <c r="PI1" s="359"/>
      <c r="PJ1" s="359"/>
      <c r="PK1" s="359"/>
      <c r="PL1" s="360"/>
      <c r="PM1" s="358" t="s">
        <v>78</v>
      </c>
      <c r="PN1" s="359"/>
      <c r="PO1" s="359"/>
      <c r="PP1" s="359"/>
      <c r="PQ1" s="359"/>
      <c r="PR1" s="359"/>
      <c r="PS1" s="359"/>
      <c r="PT1" s="359"/>
      <c r="PU1" s="360"/>
      <c r="PV1" s="358" t="s">
        <v>79</v>
      </c>
      <c r="PW1" s="359"/>
      <c r="PX1" s="359"/>
      <c r="PY1" s="359"/>
      <c r="PZ1" s="359"/>
      <c r="QA1" s="359"/>
      <c r="QB1" s="359"/>
      <c r="QC1" s="359"/>
      <c r="QD1" s="360"/>
      <c r="QE1" s="358" t="s">
        <v>80</v>
      </c>
      <c r="QF1" s="359"/>
      <c r="QG1" s="359"/>
      <c r="QH1" s="359"/>
      <c r="QI1" s="359"/>
      <c r="QJ1" s="359"/>
      <c r="QK1" s="359"/>
      <c r="QL1" s="359"/>
      <c r="QM1" s="360"/>
      <c r="QN1" s="358" t="s">
        <v>81</v>
      </c>
      <c r="QO1" s="359"/>
      <c r="QP1" s="359"/>
      <c r="QQ1" s="359"/>
      <c r="QR1" s="359"/>
      <c r="QS1" s="359"/>
      <c r="QT1" s="359"/>
      <c r="QU1" s="359"/>
      <c r="QV1" s="359"/>
    </row>
    <row r="2" spans="1:464" s="2" customFormat="1" x14ac:dyDescent="0.25">
      <c r="A2" s="1"/>
      <c r="B2" s="358"/>
      <c r="C2" s="360"/>
      <c r="D2" s="66" t="s">
        <v>0</v>
      </c>
      <c r="E2" s="65" t="s">
        <v>1</v>
      </c>
      <c r="F2" s="65" t="s">
        <v>2</v>
      </c>
      <c r="G2" s="67" t="s">
        <v>3</v>
      </c>
      <c r="H2" s="359" t="s">
        <v>0</v>
      </c>
      <c r="I2" s="359"/>
      <c r="J2" s="359"/>
      <c r="K2" s="359"/>
      <c r="L2" s="359" t="s">
        <v>1</v>
      </c>
      <c r="M2" s="359"/>
      <c r="N2" s="359"/>
      <c r="O2" s="359"/>
      <c r="P2" s="359" t="s">
        <v>2</v>
      </c>
      <c r="Q2" s="359"/>
      <c r="R2" s="359"/>
      <c r="S2" s="359"/>
      <c r="T2" s="359" t="s">
        <v>3</v>
      </c>
      <c r="U2" s="359"/>
      <c r="V2" s="359"/>
      <c r="W2" s="360"/>
      <c r="X2" s="66" t="s">
        <v>0</v>
      </c>
      <c r="Y2" s="65" t="s">
        <v>1</v>
      </c>
      <c r="Z2" s="65" t="s">
        <v>2</v>
      </c>
      <c r="AA2" s="65" t="s">
        <v>3</v>
      </c>
      <c r="AB2" s="358"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58"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58"/>
      <c r="BW2" s="360"/>
      <c r="BX2" s="297" t="s">
        <v>0</v>
      </c>
      <c r="BY2" s="298" t="s">
        <v>1</v>
      </c>
      <c r="BZ2" s="298" t="s">
        <v>2</v>
      </c>
      <c r="CA2" s="299" t="s">
        <v>3</v>
      </c>
      <c r="CB2" s="359" t="s">
        <v>0</v>
      </c>
      <c r="CC2" s="359"/>
      <c r="CD2" s="359"/>
      <c r="CE2" s="359"/>
      <c r="CF2" s="359" t="s">
        <v>1</v>
      </c>
      <c r="CG2" s="359"/>
      <c r="CH2" s="359"/>
      <c r="CI2" s="359"/>
      <c r="CJ2" s="359" t="s">
        <v>2</v>
      </c>
      <c r="CK2" s="359"/>
      <c r="CL2" s="359"/>
      <c r="CM2" s="359"/>
      <c r="CN2" s="359" t="s">
        <v>3</v>
      </c>
      <c r="CO2" s="359"/>
      <c r="CP2" s="359"/>
      <c r="CQ2" s="360"/>
      <c r="CR2" s="66" t="s">
        <v>0</v>
      </c>
      <c r="CS2" s="65" t="s">
        <v>1</v>
      </c>
      <c r="CT2" s="65" t="s">
        <v>2</v>
      </c>
      <c r="CU2" s="67" t="s">
        <v>3</v>
      </c>
      <c r="CV2" s="358"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58"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58"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8" t="s">
        <v>6</v>
      </c>
      <c r="FQ2" s="359"/>
      <c r="FR2" s="359"/>
      <c r="FS2" s="359"/>
      <c r="FT2" s="359"/>
      <c r="FU2" s="359"/>
      <c r="FV2" s="359" t="s">
        <v>7</v>
      </c>
      <c r="FW2" s="359"/>
      <c r="FX2" s="359"/>
      <c r="FY2" s="359"/>
      <c r="FZ2" s="359"/>
      <c r="GA2" s="360"/>
      <c r="GB2" s="359"/>
      <c r="GC2" s="359"/>
      <c r="GD2" s="359"/>
      <c r="GE2" s="359"/>
      <c r="GF2" s="359"/>
      <c r="GG2" s="359"/>
      <c r="GH2" s="359"/>
      <c r="GI2" s="359"/>
      <c r="GJ2" s="359"/>
      <c r="GK2" s="359"/>
      <c r="GL2" s="359"/>
      <c r="GM2" s="359"/>
      <c r="GN2" s="359"/>
      <c r="GO2" s="359"/>
      <c r="GP2" s="359"/>
      <c r="GQ2" s="299"/>
      <c r="GR2" s="359" t="s">
        <v>8</v>
      </c>
      <c r="GS2" s="360"/>
      <c r="GT2" s="358"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9"/>
      <c r="HR2" s="359"/>
      <c r="HS2" s="359"/>
      <c r="HT2" s="359"/>
      <c r="HU2" s="359"/>
      <c r="HV2" s="359"/>
      <c r="HW2" s="359"/>
      <c r="HX2" s="359"/>
      <c r="HY2" s="359"/>
      <c r="HZ2" s="359"/>
      <c r="IA2" s="359"/>
      <c r="IB2" s="359"/>
      <c r="IC2" s="359"/>
      <c r="ID2" s="359"/>
      <c r="IE2" s="359"/>
      <c r="IF2" s="359"/>
      <c r="IG2" s="359"/>
      <c r="IH2" s="359"/>
      <c r="II2" s="359"/>
      <c r="IJ2" s="359"/>
      <c r="IK2" s="359"/>
      <c r="IL2" s="359"/>
      <c r="IM2" s="359"/>
      <c r="IN2" s="299"/>
      <c r="IO2" s="358"/>
      <c r="IP2" s="359"/>
      <c r="IQ2" s="359"/>
      <c r="IR2" s="359"/>
      <c r="IS2" s="359"/>
      <c r="IT2" s="359"/>
      <c r="IU2" s="360"/>
      <c r="IV2" s="358"/>
      <c r="IW2" s="359"/>
      <c r="IX2" s="359"/>
      <c r="IY2" s="359"/>
      <c r="IZ2" s="359"/>
      <c r="JA2" s="359"/>
      <c r="JB2" s="359"/>
      <c r="JC2" s="359"/>
      <c r="JD2" s="359"/>
      <c r="JE2" s="359"/>
      <c r="JF2" s="359"/>
      <c r="JG2" s="299"/>
      <c r="JH2" s="359"/>
      <c r="JI2" s="359"/>
      <c r="JJ2" s="359"/>
      <c r="JK2" s="359"/>
      <c r="JL2" s="359"/>
      <c r="JM2" s="359"/>
      <c r="JN2" s="359"/>
      <c r="JO2" s="359"/>
      <c r="JP2" s="359"/>
      <c r="JQ2" s="359"/>
      <c r="JR2" s="359"/>
      <c r="JS2" s="299"/>
      <c r="JT2" s="359"/>
      <c r="JU2" s="359"/>
      <c r="JV2" s="359"/>
      <c r="JW2" s="359"/>
      <c r="JX2" s="359"/>
      <c r="JY2" s="359"/>
      <c r="JZ2" s="359"/>
      <c r="KA2" s="359"/>
      <c r="KB2" s="359"/>
      <c r="KC2" s="359"/>
      <c r="KD2" s="359"/>
      <c r="KE2" s="299"/>
      <c r="KF2" s="298"/>
      <c r="KG2" s="65"/>
      <c r="KH2" s="65"/>
      <c r="KI2" s="65"/>
      <c r="KJ2" s="65"/>
      <c r="KK2" s="65"/>
      <c r="KL2" s="65"/>
      <c r="KM2" s="65"/>
      <c r="KN2" s="358"/>
      <c r="KO2" s="359"/>
      <c r="KP2" s="359"/>
      <c r="KQ2" s="359"/>
      <c r="KR2" s="359"/>
      <c r="KS2" s="359"/>
      <c r="KT2" s="360"/>
      <c r="KU2" s="359" t="s">
        <v>10</v>
      </c>
      <c r="KV2" s="359"/>
      <c r="KW2" s="359"/>
      <c r="KX2" s="359"/>
      <c r="KY2" s="359"/>
      <c r="KZ2" s="359" t="s">
        <v>11</v>
      </c>
      <c r="LA2" s="359"/>
      <c r="LB2" s="359"/>
      <c r="LC2" s="359"/>
      <c r="LD2" s="360"/>
      <c r="LE2" s="358" t="s">
        <v>10</v>
      </c>
      <c r="LF2" s="359"/>
      <c r="LG2" s="359"/>
      <c r="LH2" s="359"/>
      <c r="LI2" s="359"/>
      <c r="LJ2" s="360"/>
      <c r="LK2" s="358" t="s">
        <v>83</v>
      </c>
      <c r="LL2" s="359"/>
      <c r="LM2" s="359"/>
      <c r="LN2" s="359"/>
      <c r="LO2" s="359"/>
      <c r="LP2" s="360"/>
      <c r="LQ2" s="358"/>
      <c r="LR2" s="359"/>
      <c r="LS2" s="359"/>
      <c r="LT2" s="359"/>
      <c r="LU2" s="359"/>
      <c r="LV2" s="359"/>
      <c r="LW2" s="359"/>
      <c r="LX2" s="359"/>
      <c r="LY2" s="298"/>
      <c r="LZ2" s="299"/>
      <c r="MA2" s="359"/>
      <c r="MB2" s="359"/>
      <c r="MC2" s="359"/>
      <c r="MD2" s="359"/>
      <c r="ME2" s="359"/>
      <c r="MF2" s="359"/>
      <c r="MG2" s="359"/>
      <c r="MH2" s="359"/>
      <c r="MI2" s="299"/>
      <c r="MJ2" s="358" t="s">
        <v>10</v>
      </c>
      <c r="MK2" s="359"/>
      <c r="ML2" s="359"/>
      <c r="MM2" s="359"/>
      <c r="MN2" s="359"/>
      <c r="MO2" s="360"/>
      <c r="MP2" s="359" t="s">
        <v>83</v>
      </c>
      <c r="MQ2" s="359"/>
      <c r="MR2" s="359"/>
      <c r="MS2" s="359"/>
      <c r="MT2" s="359"/>
      <c r="MU2" s="360"/>
      <c r="MV2" s="358"/>
      <c r="MW2" s="359"/>
      <c r="MX2" s="359"/>
      <c r="MY2" s="359"/>
      <c r="MZ2" s="359"/>
      <c r="NA2" s="359"/>
      <c r="NB2" s="359"/>
      <c r="NC2" s="359"/>
      <c r="ND2" s="299"/>
      <c r="NE2" s="359"/>
      <c r="NF2" s="359"/>
      <c r="NG2" s="359"/>
      <c r="NH2" s="359"/>
      <c r="NI2" s="359"/>
      <c r="NJ2" s="359"/>
      <c r="NK2" s="359"/>
      <c r="NL2" s="359"/>
      <c r="NM2" s="299"/>
      <c r="NN2" s="358" t="s">
        <v>10</v>
      </c>
      <c r="NO2" s="359"/>
      <c r="NP2" s="359"/>
      <c r="NQ2" s="359"/>
      <c r="NR2" s="359"/>
      <c r="NS2" s="360"/>
      <c r="NT2" s="358" t="s">
        <v>83</v>
      </c>
      <c r="NU2" s="359"/>
      <c r="NV2" s="359"/>
      <c r="NW2" s="359"/>
      <c r="NX2" s="359"/>
      <c r="NY2" s="360"/>
      <c r="NZ2" s="358"/>
      <c r="OA2" s="359"/>
      <c r="OB2" s="359"/>
      <c r="OC2" s="359"/>
      <c r="OD2" s="359"/>
      <c r="OE2" s="359"/>
      <c r="OF2" s="359"/>
      <c r="OG2" s="359"/>
      <c r="OH2" s="299"/>
      <c r="OI2" s="359"/>
      <c r="OJ2" s="359"/>
      <c r="OK2" s="359"/>
      <c r="OL2" s="359"/>
      <c r="OM2" s="359"/>
      <c r="ON2" s="359"/>
      <c r="OO2" s="359"/>
      <c r="OP2" s="359"/>
      <c r="OQ2" s="299"/>
      <c r="OR2" s="358" t="s">
        <v>10</v>
      </c>
      <c r="OS2" s="359"/>
      <c r="OT2" s="359"/>
      <c r="OU2" s="359"/>
      <c r="OV2" s="359"/>
      <c r="OW2" s="360"/>
      <c r="OX2" s="358" t="s">
        <v>83</v>
      </c>
      <c r="OY2" s="359"/>
      <c r="OZ2" s="359"/>
      <c r="PA2" s="359"/>
      <c r="PB2" s="359"/>
      <c r="PC2" s="360"/>
      <c r="PD2" s="358"/>
      <c r="PE2" s="359"/>
      <c r="PF2" s="359"/>
      <c r="PG2" s="359"/>
      <c r="PH2" s="359"/>
      <c r="PI2" s="359"/>
      <c r="PJ2" s="359"/>
      <c r="PK2" s="359"/>
      <c r="PL2" s="299"/>
      <c r="PM2" s="358"/>
      <c r="PN2" s="359"/>
      <c r="PO2" s="359"/>
      <c r="PP2" s="359"/>
      <c r="PQ2" s="359"/>
      <c r="PR2" s="359"/>
      <c r="PS2" s="359"/>
      <c r="PT2" s="359"/>
      <c r="PU2" s="299"/>
      <c r="PV2" s="358"/>
      <c r="PW2" s="359"/>
      <c r="PX2" s="359"/>
      <c r="PY2" s="359"/>
      <c r="PZ2" s="359"/>
      <c r="QA2" s="359"/>
      <c r="QB2" s="359"/>
      <c r="QC2" s="359"/>
      <c r="QD2" s="299"/>
      <c r="QE2" s="358"/>
      <c r="QF2" s="359"/>
      <c r="QG2" s="359"/>
      <c r="QH2" s="359"/>
      <c r="QI2" s="359"/>
      <c r="QJ2" s="359"/>
      <c r="QK2" s="359"/>
      <c r="QL2" s="359"/>
      <c r="QM2" s="299"/>
      <c r="QN2" s="358"/>
      <c r="QO2" s="359"/>
      <c r="QP2" s="359"/>
      <c r="QQ2" s="359"/>
      <c r="QR2" s="359"/>
      <c r="QS2" s="359"/>
      <c r="QT2" s="359"/>
      <c r="QU2" s="359"/>
      <c r="QV2" s="359"/>
    </row>
    <row r="3" spans="1:464" s="2" customFormat="1" x14ac:dyDescent="0.25">
      <c r="A3" s="1"/>
      <c r="B3" s="358"/>
      <c r="C3" s="360"/>
      <c r="D3" s="6"/>
      <c r="E3" s="65"/>
      <c r="F3" s="65"/>
      <c r="G3" s="67"/>
      <c r="H3" s="7"/>
      <c r="I3" s="7"/>
      <c r="J3" s="7"/>
      <c r="K3" s="7"/>
      <c r="L3" s="359"/>
      <c r="M3" s="359"/>
      <c r="N3" s="359"/>
      <c r="O3" s="359"/>
      <c r="P3" s="359"/>
      <c r="Q3" s="359"/>
      <c r="R3" s="359"/>
      <c r="S3" s="359"/>
      <c r="T3" s="359"/>
      <c r="U3" s="359"/>
      <c r="V3" s="359"/>
      <c r="W3" s="360"/>
      <c r="X3" s="6"/>
      <c r="Y3" s="65"/>
      <c r="Z3" s="65"/>
      <c r="AA3" s="65"/>
      <c r="AB3" s="66"/>
      <c r="AC3" s="65"/>
      <c r="AD3" s="65"/>
      <c r="AE3" s="65"/>
      <c r="AF3" s="65"/>
      <c r="AG3" s="65"/>
      <c r="AH3" s="7"/>
      <c r="AI3" s="7"/>
      <c r="AJ3" s="7"/>
      <c r="AK3" s="7"/>
      <c r="AL3" s="7"/>
      <c r="AM3" s="65"/>
      <c r="AN3" s="65"/>
      <c r="AO3" s="65"/>
      <c r="AP3" s="65"/>
      <c r="AQ3" s="65"/>
      <c r="AR3" s="65"/>
      <c r="AS3" s="7"/>
      <c r="AT3" s="7"/>
      <c r="AU3" s="7"/>
      <c r="AV3" s="7"/>
      <c r="AW3" s="8"/>
      <c r="AX3" s="66"/>
      <c r="AY3" s="65"/>
      <c r="AZ3" s="65"/>
      <c r="BA3" s="65"/>
      <c r="BB3" s="65"/>
      <c r="BC3" s="65"/>
      <c r="BD3" s="7"/>
      <c r="BE3" s="7"/>
      <c r="BF3" s="7"/>
      <c r="BG3" s="7"/>
      <c r="BH3" s="7"/>
      <c r="BI3" s="7"/>
      <c r="BJ3" s="65"/>
      <c r="BK3" s="65"/>
      <c r="BL3" s="65"/>
      <c r="BM3" s="65"/>
      <c r="BN3" s="65"/>
      <c r="BO3" s="65"/>
      <c r="BP3" s="7"/>
      <c r="BQ3" s="7"/>
      <c r="BR3" s="7"/>
      <c r="BS3" s="7"/>
      <c r="BT3" s="7"/>
      <c r="BU3" s="8"/>
      <c r="BV3" s="6"/>
      <c r="BW3" s="8"/>
      <c r="BX3" s="358"/>
      <c r="BY3" s="359"/>
      <c r="BZ3" s="359"/>
      <c r="CA3" s="360"/>
      <c r="CB3" s="7"/>
      <c r="CC3" s="7"/>
      <c r="CD3" s="7"/>
      <c r="CE3" s="7"/>
      <c r="CF3" s="359"/>
      <c r="CG3" s="359"/>
      <c r="CH3" s="359"/>
      <c r="CI3" s="359"/>
      <c r="CJ3" s="359"/>
      <c r="CK3" s="359"/>
      <c r="CL3" s="359"/>
      <c r="CM3" s="359"/>
      <c r="CN3" s="359"/>
      <c r="CO3" s="359"/>
      <c r="CP3" s="359"/>
      <c r="CQ3" s="360"/>
      <c r="CR3" s="358"/>
      <c r="CS3" s="359"/>
      <c r="CT3" s="359"/>
      <c r="CU3" s="360"/>
      <c r="CV3" s="66"/>
      <c r="CW3" s="65"/>
      <c r="CX3" s="65"/>
      <c r="CY3" s="65"/>
      <c r="CZ3" s="65"/>
      <c r="DA3" s="65"/>
      <c r="DB3" s="7"/>
      <c r="DC3" s="7"/>
      <c r="DD3" s="7"/>
      <c r="DE3" s="7"/>
      <c r="DF3" s="7"/>
      <c r="DG3" s="65"/>
      <c r="DH3" s="65"/>
      <c r="DI3" s="65"/>
      <c r="DJ3" s="65"/>
      <c r="DK3" s="65"/>
      <c r="DL3" s="65"/>
      <c r="DM3" s="7"/>
      <c r="DN3" s="7"/>
      <c r="DO3" s="7"/>
      <c r="DP3" s="7"/>
      <c r="DQ3" s="8"/>
      <c r="DR3" s="66"/>
      <c r="DS3" s="65"/>
      <c r="DT3" s="65"/>
      <c r="DU3" s="65"/>
      <c r="DV3" s="65"/>
      <c r="DW3" s="65"/>
      <c r="DX3" s="7"/>
      <c r="DY3" s="7"/>
      <c r="DZ3" s="7"/>
      <c r="EA3" s="7"/>
      <c r="EB3" s="7"/>
      <c r="EC3" s="7"/>
      <c r="ED3" s="65"/>
      <c r="EE3" s="65"/>
      <c r="EF3" s="65"/>
      <c r="EG3" s="65"/>
      <c r="EH3" s="65"/>
      <c r="EI3" s="65"/>
      <c r="EJ3" s="7"/>
      <c r="EK3" s="7"/>
      <c r="EL3" s="7"/>
      <c r="EM3" s="7"/>
      <c r="EN3" s="7"/>
      <c r="EO3" s="8"/>
      <c r="EP3" s="66"/>
      <c r="EQ3" s="65"/>
      <c r="ER3" s="65"/>
      <c r="ES3" s="65"/>
      <c r="ET3" s="65"/>
      <c r="EU3" s="65"/>
      <c r="EV3" s="7"/>
      <c r="EW3" s="7"/>
      <c r="EX3" s="7"/>
      <c r="EY3" s="7"/>
      <c r="EZ3" s="7"/>
      <c r="FA3" s="7"/>
      <c r="FB3" s="7"/>
      <c r="FC3" s="65"/>
      <c r="FD3" s="65"/>
      <c r="FE3" s="65"/>
      <c r="FF3" s="65"/>
      <c r="FG3" s="65"/>
      <c r="FH3" s="65"/>
      <c r="FI3" s="7"/>
      <c r="FJ3" s="7"/>
      <c r="FK3" s="7"/>
      <c r="FL3" s="7"/>
      <c r="FM3" s="7"/>
      <c r="FN3" s="7"/>
      <c r="FO3" s="8"/>
      <c r="FP3" s="297"/>
      <c r="FQ3" s="298"/>
      <c r="FR3" s="298"/>
      <c r="FS3" s="298"/>
      <c r="FT3" s="298"/>
      <c r="FU3" s="298"/>
      <c r="FV3" s="298"/>
      <c r="FW3" s="298"/>
      <c r="FX3" s="298"/>
      <c r="FY3" s="298"/>
      <c r="FZ3" s="298"/>
      <c r="GA3" s="299"/>
      <c r="GB3" s="298"/>
      <c r="GC3" s="298"/>
      <c r="GD3" s="298"/>
      <c r="GE3" s="298"/>
      <c r="GF3" s="298"/>
      <c r="GG3" s="298"/>
      <c r="GH3" s="298"/>
      <c r="GI3" s="298"/>
      <c r="GJ3" s="298"/>
      <c r="GK3" s="298"/>
      <c r="GL3" s="298"/>
      <c r="GM3" s="298"/>
      <c r="GN3" s="298"/>
      <c r="GO3" s="298"/>
      <c r="GP3" s="298"/>
      <c r="GQ3" s="299"/>
      <c r="GR3" s="359"/>
      <c r="GS3" s="360"/>
      <c r="GT3" s="359"/>
      <c r="GU3" s="359"/>
      <c r="GV3" s="359"/>
      <c r="GW3" s="359"/>
      <c r="GX3" s="359"/>
      <c r="GY3" s="359"/>
      <c r="GZ3" s="359"/>
      <c r="HA3" s="359"/>
      <c r="HB3" s="6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9"/>
      <c r="KG3" s="9"/>
      <c r="KH3" s="9"/>
      <c r="KI3" s="9"/>
      <c r="KJ3" s="9"/>
      <c r="KK3" s="9"/>
      <c r="KL3" s="9"/>
      <c r="KM3" s="9"/>
      <c r="KN3" s="69"/>
      <c r="KO3" s="9"/>
      <c r="KP3" s="9"/>
      <c r="KQ3" s="9"/>
      <c r="KR3" s="9"/>
      <c r="KS3" s="9"/>
      <c r="KT3" s="10"/>
      <c r="KU3" s="359"/>
      <c r="KV3" s="359"/>
      <c r="KW3" s="359"/>
      <c r="KX3" s="359"/>
      <c r="KY3" s="359"/>
      <c r="KZ3" s="359"/>
      <c r="LA3" s="359"/>
      <c r="LB3" s="359"/>
      <c r="LC3" s="359"/>
      <c r="LD3" s="360"/>
      <c r="LE3" s="359"/>
      <c r="LF3" s="359"/>
      <c r="LG3" s="359"/>
      <c r="LH3" s="359"/>
      <c r="LI3" s="359"/>
      <c r="LJ3" s="351"/>
      <c r="LK3" s="358"/>
      <c r="LL3" s="359"/>
      <c r="LM3" s="359"/>
      <c r="LN3" s="359"/>
      <c r="LO3" s="359"/>
      <c r="LP3" s="360"/>
      <c r="LQ3" s="358"/>
      <c r="LR3" s="359"/>
      <c r="LS3" s="359"/>
      <c r="LT3" s="359"/>
      <c r="LU3" s="359"/>
      <c r="LV3" s="359"/>
      <c r="LW3" s="359"/>
      <c r="LX3" s="359"/>
      <c r="LY3" s="298"/>
      <c r="LZ3" s="299"/>
      <c r="MA3" s="359"/>
      <c r="MB3" s="359"/>
      <c r="MC3" s="359"/>
      <c r="MD3" s="359"/>
      <c r="ME3" s="359"/>
      <c r="MF3" s="359"/>
      <c r="MG3" s="359"/>
      <c r="MH3" s="359"/>
      <c r="MI3" s="299"/>
      <c r="MJ3" s="359"/>
      <c r="MK3" s="359"/>
      <c r="ML3" s="359"/>
      <c r="MM3" s="359"/>
      <c r="MN3" s="359"/>
      <c r="MO3" s="351"/>
      <c r="MP3" s="359"/>
      <c r="MQ3" s="359"/>
      <c r="MR3" s="359"/>
      <c r="MS3" s="359"/>
      <c r="MT3" s="359"/>
      <c r="MU3" s="360"/>
      <c r="MV3" s="358"/>
      <c r="MW3" s="359"/>
      <c r="MX3" s="359"/>
      <c r="MY3" s="359"/>
      <c r="MZ3" s="359"/>
      <c r="NA3" s="359"/>
      <c r="NB3" s="359"/>
      <c r="NC3" s="359"/>
      <c r="ND3" s="360"/>
      <c r="NE3" s="358"/>
      <c r="NF3" s="359"/>
      <c r="NG3" s="359"/>
      <c r="NH3" s="359"/>
      <c r="NI3" s="359"/>
      <c r="NJ3" s="359"/>
      <c r="NK3" s="359"/>
      <c r="NL3" s="359"/>
      <c r="NM3" s="360"/>
      <c r="NN3" s="358"/>
      <c r="NO3" s="359"/>
      <c r="NP3" s="359"/>
      <c r="NQ3" s="359"/>
      <c r="NR3" s="359"/>
      <c r="NS3" s="360"/>
      <c r="NT3" s="358"/>
      <c r="NU3" s="359"/>
      <c r="NV3" s="359"/>
      <c r="NW3" s="359"/>
      <c r="NX3" s="359"/>
      <c r="NY3" s="360"/>
      <c r="NZ3" s="358"/>
      <c r="OA3" s="359"/>
      <c r="OB3" s="359"/>
      <c r="OC3" s="359"/>
      <c r="OD3" s="359"/>
      <c r="OE3" s="359"/>
      <c r="OF3" s="359"/>
      <c r="OG3" s="359"/>
      <c r="OH3" s="299"/>
      <c r="OI3" s="359"/>
      <c r="OJ3" s="359"/>
      <c r="OK3" s="359"/>
      <c r="OL3" s="359"/>
      <c r="OM3" s="359"/>
      <c r="ON3" s="359"/>
      <c r="OO3" s="359"/>
      <c r="OP3" s="359"/>
      <c r="OQ3" s="299"/>
      <c r="OR3" s="358"/>
      <c r="OS3" s="359"/>
      <c r="OT3" s="359"/>
      <c r="OU3" s="359"/>
      <c r="OV3" s="359"/>
      <c r="OW3" s="360"/>
      <c r="OX3" s="358"/>
      <c r="OY3" s="359"/>
      <c r="OZ3" s="359"/>
      <c r="PA3" s="359"/>
      <c r="PB3" s="359"/>
      <c r="PC3" s="360"/>
      <c r="PD3" s="358"/>
      <c r="PE3" s="359"/>
      <c r="PF3" s="359"/>
      <c r="PG3" s="359"/>
      <c r="PH3" s="359"/>
      <c r="PI3" s="359"/>
      <c r="PJ3" s="359"/>
      <c r="PK3" s="359"/>
      <c r="PL3" s="299"/>
      <c r="PM3" s="358"/>
      <c r="PN3" s="359"/>
      <c r="PO3" s="359"/>
      <c r="PP3" s="359"/>
      <c r="PQ3" s="359"/>
      <c r="PR3" s="359"/>
      <c r="PS3" s="359"/>
      <c r="PT3" s="359"/>
      <c r="PU3" s="299"/>
      <c r="PV3" s="358"/>
      <c r="PW3" s="359"/>
      <c r="PX3" s="359"/>
      <c r="PY3" s="359"/>
      <c r="PZ3" s="359"/>
      <c r="QA3" s="359"/>
      <c r="QB3" s="359"/>
      <c r="QC3" s="359"/>
      <c r="QD3" s="299"/>
      <c r="QE3" s="358"/>
      <c r="QF3" s="359"/>
      <c r="QG3" s="359"/>
      <c r="QH3" s="359"/>
      <c r="QI3" s="359"/>
      <c r="QJ3" s="359"/>
      <c r="QK3" s="359"/>
      <c r="QL3" s="359"/>
      <c r="QM3" s="299"/>
      <c r="QN3" s="358"/>
      <c r="QO3" s="359"/>
      <c r="QP3" s="359"/>
      <c r="QQ3" s="359"/>
      <c r="QR3" s="359"/>
      <c r="QS3" s="359"/>
      <c r="QT3" s="359"/>
      <c r="QU3" s="359"/>
      <c r="QV3" s="359"/>
    </row>
    <row r="4" spans="1:464" s="2" customFormat="1" x14ac:dyDescent="0.25">
      <c r="A4" s="1" t="s">
        <v>12</v>
      </c>
      <c r="B4" s="66" t="s">
        <v>13</v>
      </c>
      <c r="C4" s="67" t="s">
        <v>14</v>
      </c>
      <c r="D4" s="66" t="s">
        <v>13</v>
      </c>
      <c r="E4" s="65" t="s">
        <v>14</v>
      </c>
      <c r="F4" s="65" t="s">
        <v>15</v>
      </c>
      <c r="G4" s="67" t="s">
        <v>16</v>
      </c>
      <c r="H4" s="65" t="s">
        <v>13</v>
      </c>
      <c r="I4" s="65" t="s">
        <v>14</v>
      </c>
      <c r="J4" s="65" t="s">
        <v>15</v>
      </c>
      <c r="K4" s="65" t="s">
        <v>16</v>
      </c>
      <c r="L4" s="65" t="s">
        <v>13</v>
      </c>
      <c r="M4" s="65" t="s">
        <v>14</v>
      </c>
      <c r="N4" s="65" t="s">
        <v>15</v>
      </c>
      <c r="O4" s="65" t="s">
        <v>16</v>
      </c>
      <c r="P4" s="65" t="s">
        <v>13</v>
      </c>
      <c r="Q4" s="65" t="s">
        <v>14</v>
      </c>
      <c r="R4" s="65" t="s">
        <v>15</v>
      </c>
      <c r="S4" s="65" t="s">
        <v>16</v>
      </c>
      <c r="T4" s="65" t="s">
        <v>13</v>
      </c>
      <c r="U4" s="65" t="s">
        <v>14</v>
      </c>
      <c r="V4" s="65" t="s">
        <v>15</v>
      </c>
      <c r="W4" s="65" t="s">
        <v>16</v>
      </c>
      <c r="X4" s="66" t="s">
        <v>13</v>
      </c>
      <c r="Y4" s="65" t="s">
        <v>14</v>
      </c>
      <c r="Z4" s="65" t="s">
        <v>15</v>
      </c>
      <c r="AA4" s="65" t="s">
        <v>16</v>
      </c>
      <c r="AB4" s="66" t="s">
        <v>13</v>
      </c>
      <c r="AC4" s="65" t="s">
        <v>14</v>
      </c>
      <c r="AD4" s="65" t="s">
        <v>15</v>
      </c>
      <c r="AE4" s="65" t="s">
        <v>16</v>
      </c>
      <c r="AF4" s="65" t="s">
        <v>17</v>
      </c>
      <c r="AG4" s="65" t="s">
        <v>18</v>
      </c>
      <c r="AH4" s="65" t="s">
        <v>19</v>
      </c>
      <c r="AI4" s="65" t="s">
        <v>20</v>
      </c>
      <c r="AJ4" s="65" t="s">
        <v>21</v>
      </c>
      <c r="AK4" s="65" t="s">
        <v>22</v>
      </c>
      <c r="AL4" s="65" t="s">
        <v>23</v>
      </c>
      <c r="AM4" s="65" t="s">
        <v>13</v>
      </c>
      <c r="AN4" s="65" t="s">
        <v>14</v>
      </c>
      <c r="AO4" s="65" t="s">
        <v>15</v>
      </c>
      <c r="AP4" s="65" t="s">
        <v>16</v>
      </c>
      <c r="AQ4" s="65" t="s">
        <v>17</v>
      </c>
      <c r="AR4" s="65" t="s">
        <v>18</v>
      </c>
      <c r="AS4" s="65" t="s">
        <v>19</v>
      </c>
      <c r="AT4" s="65" t="s">
        <v>20</v>
      </c>
      <c r="AU4" s="65" t="s">
        <v>21</v>
      </c>
      <c r="AV4" s="65" t="s">
        <v>22</v>
      </c>
      <c r="AW4" s="67" t="s">
        <v>23</v>
      </c>
      <c r="AX4" s="66" t="s">
        <v>13</v>
      </c>
      <c r="AY4" s="65" t="s">
        <v>14</v>
      </c>
      <c r="AZ4" s="65" t="s">
        <v>15</v>
      </c>
      <c r="BA4" s="65" t="s">
        <v>16</v>
      </c>
      <c r="BB4" s="65" t="s">
        <v>17</v>
      </c>
      <c r="BC4" s="65" t="s">
        <v>18</v>
      </c>
      <c r="BD4" s="65" t="s">
        <v>19</v>
      </c>
      <c r="BE4" s="65" t="s">
        <v>20</v>
      </c>
      <c r="BF4" s="65" t="s">
        <v>21</v>
      </c>
      <c r="BG4" s="65" t="s">
        <v>22</v>
      </c>
      <c r="BH4" s="65" t="s">
        <v>23</v>
      </c>
      <c r="BI4" s="65" t="s">
        <v>24</v>
      </c>
      <c r="BJ4" s="65" t="s">
        <v>13</v>
      </c>
      <c r="BK4" s="65" t="s">
        <v>14</v>
      </c>
      <c r="BL4" s="65" t="s">
        <v>15</v>
      </c>
      <c r="BM4" s="65" t="s">
        <v>16</v>
      </c>
      <c r="BN4" s="65" t="s">
        <v>17</v>
      </c>
      <c r="BO4" s="65" t="s">
        <v>18</v>
      </c>
      <c r="BP4" s="65" t="s">
        <v>19</v>
      </c>
      <c r="BQ4" s="65" t="s">
        <v>20</v>
      </c>
      <c r="BR4" s="65" t="s">
        <v>21</v>
      </c>
      <c r="BS4" s="65" t="s">
        <v>22</v>
      </c>
      <c r="BT4" s="65" t="s">
        <v>23</v>
      </c>
      <c r="BU4" s="67" t="s">
        <v>24</v>
      </c>
      <c r="BV4" s="66" t="s">
        <v>13</v>
      </c>
      <c r="BW4" s="67" t="s">
        <v>14</v>
      </c>
      <c r="BX4" s="11" t="s">
        <v>13</v>
      </c>
      <c r="BY4" s="11" t="s">
        <v>14</v>
      </c>
      <c r="BZ4" s="11" t="s">
        <v>15</v>
      </c>
      <c r="CA4" s="67" t="s">
        <v>16</v>
      </c>
      <c r="CB4" s="65" t="s">
        <v>13</v>
      </c>
      <c r="CC4" s="65" t="s">
        <v>14</v>
      </c>
      <c r="CD4" s="65" t="s">
        <v>15</v>
      </c>
      <c r="CE4" s="65" t="s">
        <v>16</v>
      </c>
      <c r="CF4" s="65" t="s">
        <v>13</v>
      </c>
      <c r="CG4" s="65" t="s">
        <v>14</v>
      </c>
      <c r="CH4" s="65" t="s">
        <v>15</v>
      </c>
      <c r="CI4" s="65" t="s">
        <v>16</v>
      </c>
      <c r="CJ4" s="65" t="s">
        <v>13</v>
      </c>
      <c r="CK4" s="65" t="s">
        <v>14</v>
      </c>
      <c r="CL4" s="65" t="s">
        <v>15</v>
      </c>
      <c r="CM4" s="65" t="s">
        <v>16</v>
      </c>
      <c r="CN4" s="65" t="s">
        <v>13</v>
      </c>
      <c r="CO4" s="65" t="s">
        <v>14</v>
      </c>
      <c r="CP4" s="65" t="s">
        <v>15</v>
      </c>
      <c r="CQ4" s="67" t="s">
        <v>16</v>
      </c>
      <c r="CR4" s="11" t="s">
        <v>13</v>
      </c>
      <c r="CS4" s="11" t="s">
        <v>14</v>
      </c>
      <c r="CT4" s="11" t="s">
        <v>15</v>
      </c>
      <c r="CU4" s="67" t="s">
        <v>16</v>
      </c>
      <c r="CV4" s="66" t="s">
        <v>13</v>
      </c>
      <c r="CW4" s="65" t="s">
        <v>14</v>
      </c>
      <c r="CX4" s="65" t="s">
        <v>15</v>
      </c>
      <c r="CY4" s="65" t="s">
        <v>16</v>
      </c>
      <c r="CZ4" s="65" t="s">
        <v>17</v>
      </c>
      <c r="DA4" s="65" t="s">
        <v>18</v>
      </c>
      <c r="DB4" s="65" t="s">
        <v>19</v>
      </c>
      <c r="DC4" s="65" t="s">
        <v>20</v>
      </c>
      <c r="DD4" s="65" t="s">
        <v>21</v>
      </c>
      <c r="DE4" s="65" t="s">
        <v>22</v>
      </c>
      <c r="DF4" s="65" t="s">
        <v>23</v>
      </c>
      <c r="DG4" s="65" t="s">
        <v>13</v>
      </c>
      <c r="DH4" s="65" t="s">
        <v>14</v>
      </c>
      <c r="DI4" s="65" t="s">
        <v>15</v>
      </c>
      <c r="DJ4" s="65" t="s">
        <v>16</v>
      </c>
      <c r="DK4" s="65" t="s">
        <v>17</v>
      </c>
      <c r="DL4" s="65" t="s">
        <v>18</v>
      </c>
      <c r="DM4" s="65" t="s">
        <v>19</v>
      </c>
      <c r="DN4" s="65" t="s">
        <v>20</v>
      </c>
      <c r="DO4" s="65" t="s">
        <v>21</v>
      </c>
      <c r="DP4" s="65" t="s">
        <v>22</v>
      </c>
      <c r="DQ4" s="67" t="s">
        <v>23</v>
      </c>
      <c r="DR4" s="66" t="s">
        <v>13</v>
      </c>
      <c r="DS4" s="65" t="s">
        <v>14</v>
      </c>
      <c r="DT4" s="65" t="s">
        <v>15</v>
      </c>
      <c r="DU4" s="65" t="s">
        <v>16</v>
      </c>
      <c r="DV4" s="65" t="s">
        <v>17</v>
      </c>
      <c r="DW4" s="65" t="s">
        <v>18</v>
      </c>
      <c r="DX4" s="65" t="s">
        <v>19</v>
      </c>
      <c r="DY4" s="65" t="s">
        <v>20</v>
      </c>
      <c r="DZ4" s="65" t="s">
        <v>21</v>
      </c>
      <c r="EA4" s="65" t="s">
        <v>22</v>
      </c>
      <c r="EB4" s="65" t="s">
        <v>23</v>
      </c>
      <c r="EC4" s="65" t="s">
        <v>24</v>
      </c>
      <c r="ED4" s="65" t="s">
        <v>13</v>
      </c>
      <c r="EE4" s="65" t="s">
        <v>14</v>
      </c>
      <c r="EF4" s="65" t="s">
        <v>15</v>
      </c>
      <c r="EG4" s="65" t="s">
        <v>16</v>
      </c>
      <c r="EH4" s="65" t="s">
        <v>17</v>
      </c>
      <c r="EI4" s="65" t="s">
        <v>18</v>
      </c>
      <c r="EJ4" s="65" t="s">
        <v>19</v>
      </c>
      <c r="EK4" s="65" t="s">
        <v>20</v>
      </c>
      <c r="EL4" s="65" t="s">
        <v>21</v>
      </c>
      <c r="EM4" s="65" t="s">
        <v>22</v>
      </c>
      <c r="EN4" s="65" t="s">
        <v>23</v>
      </c>
      <c r="EO4" s="67" t="s">
        <v>24</v>
      </c>
      <c r="EP4" s="66" t="s">
        <v>13</v>
      </c>
      <c r="EQ4" s="65" t="s">
        <v>14</v>
      </c>
      <c r="ER4" s="65" t="s">
        <v>15</v>
      </c>
      <c r="ES4" s="65" t="s">
        <v>16</v>
      </c>
      <c r="ET4" s="65" t="s">
        <v>17</v>
      </c>
      <c r="EU4" s="65" t="s">
        <v>18</v>
      </c>
      <c r="EV4" s="65" t="s">
        <v>19</v>
      </c>
      <c r="EW4" s="65" t="s">
        <v>20</v>
      </c>
      <c r="EX4" s="65" t="s">
        <v>21</v>
      </c>
      <c r="EY4" s="65" t="s">
        <v>22</v>
      </c>
      <c r="EZ4" s="65" t="s">
        <v>23</v>
      </c>
      <c r="FA4" s="65" t="s">
        <v>24</v>
      </c>
      <c r="FB4" s="65" t="s">
        <v>25</v>
      </c>
      <c r="FC4" s="65" t="s">
        <v>13</v>
      </c>
      <c r="FD4" s="65" t="s">
        <v>14</v>
      </c>
      <c r="FE4" s="65" t="s">
        <v>15</v>
      </c>
      <c r="FF4" s="65" t="s">
        <v>16</v>
      </c>
      <c r="FG4" s="65" t="s">
        <v>17</v>
      </c>
      <c r="FH4" s="65" t="s">
        <v>18</v>
      </c>
      <c r="FI4" s="65" t="s">
        <v>19</v>
      </c>
      <c r="FJ4" s="65" t="s">
        <v>20</v>
      </c>
      <c r="FK4" s="65" t="s">
        <v>21</v>
      </c>
      <c r="FL4" s="65" t="s">
        <v>22</v>
      </c>
      <c r="FM4" s="65" t="s">
        <v>23</v>
      </c>
      <c r="FN4" s="65" t="s">
        <v>24</v>
      </c>
      <c r="FO4" s="67" t="s">
        <v>25</v>
      </c>
      <c r="FP4" s="66" t="s">
        <v>13</v>
      </c>
      <c r="FQ4" s="65" t="s">
        <v>14</v>
      </c>
      <c r="FR4" s="65" t="s">
        <v>15</v>
      </c>
      <c r="FS4" s="65" t="s">
        <v>16</v>
      </c>
      <c r="FT4" s="65" t="s">
        <v>17</v>
      </c>
      <c r="FU4" s="65" t="s">
        <v>18</v>
      </c>
      <c r="FV4" s="65" t="s">
        <v>13</v>
      </c>
      <c r="FW4" s="65" t="s">
        <v>14</v>
      </c>
      <c r="FX4" s="65" t="s">
        <v>15</v>
      </c>
      <c r="FY4" s="65" t="s">
        <v>16</v>
      </c>
      <c r="FZ4" s="65" t="s">
        <v>17</v>
      </c>
      <c r="GA4" s="67" t="s">
        <v>18</v>
      </c>
      <c r="GB4" s="66" t="s">
        <v>13</v>
      </c>
      <c r="GC4" s="65" t="s">
        <v>14</v>
      </c>
      <c r="GD4" s="65" t="s">
        <v>15</v>
      </c>
      <c r="GE4" s="65" t="s">
        <v>16</v>
      </c>
      <c r="GF4" s="65" t="s">
        <v>17</v>
      </c>
      <c r="GG4" s="65" t="s">
        <v>18</v>
      </c>
      <c r="GH4" s="65" t="s">
        <v>19</v>
      </c>
      <c r="GI4" s="65" t="s">
        <v>20</v>
      </c>
      <c r="GJ4" s="65" t="s">
        <v>21</v>
      </c>
      <c r="GK4" s="65" t="s">
        <v>22</v>
      </c>
      <c r="GL4" s="65" t="s">
        <v>23</v>
      </c>
      <c r="GM4" s="65" t="s">
        <v>24</v>
      </c>
      <c r="GN4" s="65" t="s">
        <v>25</v>
      </c>
      <c r="GO4" s="65" t="s">
        <v>26</v>
      </c>
      <c r="GP4" s="298" t="s">
        <v>27</v>
      </c>
      <c r="GQ4" s="299" t="s">
        <v>345</v>
      </c>
      <c r="GR4" s="65" t="s">
        <v>13</v>
      </c>
      <c r="GS4" s="299" t="s">
        <v>14</v>
      </c>
      <c r="GT4" s="65" t="s">
        <v>13</v>
      </c>
      <c r="GU4" s="65" t="s">
        <v>14</v>
      </c>
      <c r="GV4" s="65" t="s">
        <v>15</v>
      </c>
      <c r="GW4" s="65" t="s">
        <v>16</v>
      </c>
      <c r="GX4" s="65" t="s">
        <v>17</v>
      </c>
      <c r="GY4" s="65" t="s">
        <v>18</v>
      </c>
      <c r="GZ4" s="65" t="s">
        <v>19</v>
      </c>
      <c r="HA4" s="67" t="s">
        <v>20</v>
      </c>
      <c r="HB4" s="66" t="s">
        <v>13</v>
      </c>
      <c r="HC4" s="65" t="s">
        <v>14</v>
      </c>
      <c r="HD4" s="65" t="s">
        <v>15</v>
      </c>
      <c r="HE4" s="65" t="s">
        <v>16</v>
      </c>
      <c r="HF4" s="65" t="s">
        <v>17</v>
      </c>
      <c r="HG4" s="65" t="s">
        <v>18</v>
      </c>
      <c r="HH4" s="65" t="s">
        <v>19</v>
      </c>
      <c r="HI4" s="65" t="s">
        <v>20</v>
      </c>
      <c r="HJ4" s="65" t="s">
        <v>21</v>
      </c>
      <c r="HK4" s="65" t="s">
        <v>22</v>
      </c>
      <c r="HL4" s="65" t="s">
        <v>23</v>
      </c>
      <c r="HM4" s="65" t="s">
        <v>24</v>
      </c>
      <c r="HN4" s="65" t="s">
        <v>25</v>
      </c>
      <c r="HO4" s="65" t="s">
        <v>26</v>
      </c>
      <c r="HP4" s="298" t="s">
        <v>28</v>
      </c>
      <c r="HQ4" s="299" t="s">
        <v>27</v>
      </c>
      <c r="HR4" s="65" t="s">
        <v>13</v>
      </c>
      <c r="HS4" s="65" t="s">
        <v>14</v>
      </c>
      <c r="HT4" s="65" t="s">
        <v>15</v>
      </c>
      <c r="HU4" s="65" t="s">
        <v>16</v>
      </c>
      <c r="HV4" s="65" t="s">
        <v>17</v>
      </c>
      <c r="HW4" s="65" t="s">
        <v>18</v>
      </c>
      <c r="HX4" s="299" t="s">
        <v>19</v>
      </c>
      <c r="HY4" s="298" t="s">
        <v>13</v>
      </c>
      <c r="HZ4" s="65" t="s">
        <v>14</v>
      </c>
      <c r="IA4" s="65" t="s">
        <v>15</v>
      </c>
      <c r="IB4" s="65" t="s">
        <v>16</v>
      </c>
      <c r="IC4" s="65" t="s">
        <v>17</v>
      </c>
      <c r="ID4" s="65" t="s">
        <v>18</v>
      </c>
      <c r="IE4" s="65" t="s">
        <v>19</v>
      </c>
      <c r="IF4" s="65" t="s">
        <v>20</v>
      </c>
      <c r="IG4" s="65" t="s">
        <v>21</v>
      </c>
      <c r="IH4" s="65" t="s">
        <v>22</v>
      </c>
      <c r="II4" s="65" t="s">
        <v>23</v>
      </c>
      <c r="IJ4" s="65" t="s">
        <v>24</v>
      </c>
      <c r="IK4" s="65" t="s">
        <v>25</v>
      </c>
      <c r="IL4" s="65" t="s">
        <v>26</v>
      </c>
      <c r="IM4" s="298" t="s">
        <v>28</v>
      </c>
      <c r="IN4" s="299" t="s">
        <v>345</v>
      </c>
      <c r="IO4" s="65" t="s">
        <v>13</v>
      </c>
      <c r="IP4" s="65" t="s">
        <v>29</v>
      </c>
      <c r="IQ4" s="65" t="s">
        <v>30</v>
      </c>
      <c r="IR4" s="65" t="s">
        <v>31</v>
      </c>
      <c r="IS4" s="65" t="s">
        <v>32</v>
      </c>
      <c r="IT4" s="65" t="s">
        <v>15</v>
      </c>
      <c r="IU4" s="67" t="s">
        <v>16</v>
      </c>
      <c r="IV4" s="65" t="s">
        <v>13</v>
      </c>
      <c r="IW4" s="65" t="s">
        <v>14</v>
      </c>
      <c r="IX4" s="65" t="s">
        <v>15</v>
      </c>
      <c r="IY4" s="65" t="s">
        <v>16</v>
      </c>
      <c r="IZ4" s="65" t="s">
        <v>17</v>
      </c>
      <c r="JA4" s="65" t="s">
        <v>18</v>
      </c>
      <c r="JB4" s="65" t="s">
        <v>19</v>
      </c>
      <c r="JC4" s="65" t="s">
        <v>20</v>
      </c>
      <c r="JD4" s="65" t="s">
        <v>21</v>
      </c>
      <c r="JE4" s="65" t="s">
        <v>22</v>
      </c>
      <c r="JF4" s="298" t="s">
        <v>23</v>
      </c>
      <c r="JG4" s="299" t="s">
        <v>24</v>
      </c>
      <c r="JH4" s="65" t="s">
        <v>13</v>
      </c>
      <c r="JI4" s="65" t="s">
        <v>14</v>
      </c>
      <c r="JJ4" s="65" t="s">
        <v>15</v>
      </c>
      <c r="JK4" s="65" t="s">
        <v>16</v>
      </c>
      <c r="JL4" s="65" t="s">
        <v>17</v>
      </c>
      <c r="JM4" s="65" t="s">
        <v>18</v>
      </c>
      <c r="JN4" s="65" t="s">
        <v>19</v>
      </c>
      <c r="JO4" s="65" t="s">
        <v>20</v>
      </c>
      <c r="JP4" s="65" t="s">
        <v>21</v>
      </c>
      <c r="JQ4" s="65" t="s">
        <v>22</v>
      </c>
      <c r="JR4" s="298" t="s">
        <v>23</v>
      </c>
      <c r="JS4" s="299" t="s">
        <v>24</v>
      </c>
      <c r="JT4" s="298" t="s">
        <v>13</v>
      </c>
      <c r="JU4" s="65" t="s">
        <v>14</v>
      </c>
      <c r="JV4" s="65" t="s">
        <v>15</v>
      </c>
      <c r="JW4" s="65" t="s">
        <v>16</v>
      </c>
      <c r="JX4" s="65" t="s">
        <v>17</v>
      </c>
      <c r="JY4" s="65" t="s">
        <v>18</v>
      </c>
      <c r="JZ4" s="65" t="s">
        <v>19</v>
      </c>
      <c r="KA4" s="65" t="s">
        <v>20</v>
      </c>
      <c r="KB4" s="65" t="s">
        <v>21</v>
      </c>
      <c r="KC4" s="65" t="s">
        <v>22</v>
      </c>
      <c r="KD4" s="298" t="s">
        <v>23</v>
      </c>
      <c r="KE4" s="299" t="s">
        <v>24</v>
      </c>
      <c r="KF4" s="298" t="s">
        <v>13</v>
      </c>
      <c r="KG4" s="65" t="s">
        <v>14</v>
      </c>
      <c r="KH4" s="65" t="s">
        <v>15</v>
      </c>
      <c r="KI4" s="65" t="s">
        <v>16</v>
      </c>
      <c r="KJ4" s="65" t="s">
        <v>13</v>
      </c>
      <c r="KK4" s="65" t="s">
        <v>14</v>
      </c>
      <c r="KL4" s="65" t="s">
        <v>15</v>
      </c>
      <c r="KM4" s="65" t="s">
        <v>16</v>
      </c>
      <c r="KN4" s="66" t="s">
        <v>13</v>
      </c>
      <c r="KO4" s="65" t="s">
        <v>29</v>
      </c>
      <c r="KP4" s="65" t="s">
        <v>30</v>
      </c>
      <c r="KQ4" s="65" t="s">
        <v>31</v>
      </c>
      <c r="KR4" s="65" t="s">
        <v>32</v>
      </c>
      <c r="KS4" s="65" t="s">
        <v>15</v>
      </c>
      <c r="KT4" s="67" t="s">
        <v>16</v>
      </c>
      <c r="KU4" s="11" t="s">
        <v>13</v>
      </c>
      <c r="KV4" s="11" t="s">
        <v>14</v>
      </c>
      <c r="KW4" s="11" t="s">
        <v>15</v>
      </c>
      <c r="KX4" s="11" t="s">
        <v>16</v>
      </c>
      <c r="KY4" s="65" t="s">
        <v>17</v>
      </c>
      <c r="KZ4" s="11" t="s">
        <v>13</v>
      </c>
      <c r="LA4" s="11" t="s">
        <v>14</v>
      </c>
      <c r="LB4" s="11" t="s">
        <v>15</v>
      </c>
      <c r="LC4" s="11" t="s">
        <v>16</v>
      </c>
      <c r="LD4" s="67" t="s">
        <v>17</v>
      </c>
      <c r="LE4" s="11" t="s">
        <v>13</v>
      </c>
      <c r="LF4" s="11" t="s">
        <v>14</v>
      </c>
      <c r="LG4" s="11" t="s">
        <v>15</v>
      </c>
      <c r="LH4" s="11" t="s">
        <v>16</v>
      </c>
      <c r="LI4" s="11" t="s">
        <v>17</v>
      </c>
      <c r="LJ4" s="351" t="s">
        <v>446</v>
      </c>
      <c r="LK4" s="11" t="s">
        <v>13</v>
      </c>
      <c r="LL4" s="11" t="s">
        <v>14</v>
      </c>
      <c r="LM4" s="11" t="s">
        <v>15</v>
      </c>
      <c r="LN4" s="11" t="s">
        <v>16</v>
      </c>
      <c r="LO4" s="350" t="s">
        <v>17</v>
      </c>
      <c r="LP4" s="351" t="s">
        <v>446</v>
      </c>
      <c r="LQ4" s="11" t="s">
        <v>13</v>
      </c>
      <c r="LR4" s="11" t="s">
        <v>14</v>
      </c>
      <c r="LS4" s="11" t="s">
        <v>15</v>
      </c>
      <c r="LT4" s="11" t="s">
        <v>16</v>
      </c>
      <c r="LU4" s="65" t="s">
        <v>17</v>
      </c>
      <c r="LV4" s="11" t="s">
        <v>18</v>
      </c>
      <c r="LW4" s="11" t="s">
        <v>19</v>
      </c>
      <c r="LX4" s="298" t="s">
        <v>20</v>
      </c>
      <c r="LY4" s="298" t="s">
        <v>346</v>
      </c>
      <c r="LZ4" s="299" t="s">
        <v>347</v>
      </c>
      <c r="MA4" s="11" t="s">
        <v>13</v>
      </c>
      <c r="MB4" s="11" t="s">
        <v>14</v>
      </c>
      <c r="MC4" s="11" t="s">
        <v>15</v>
      </c>
      <c r="MD4" s="11" t="s">
        <v>16</v>
      </c>
      <c r="ME4" s="65" t="s">
        <v>17</v>
      </c>
      <c r="MF4" s="11" t="s">
        <v>18</v>
      </c>
      <c r="MG4" s="11" t="s">
        <v>19</v>
      </c>
      <c r="MH4" s="298" t="s">
        <v>20</v>
      </c>
      <c r="MI4" s="299" t="s">
        <v>21</v>
      </c>
      <c r="MJ4" s="11" t="s">
        <v>13</v>
      </c>
      <c r="MK4" s="11" t="s">
        <v>14</v>
      </c>
      <c r="ML4" s="11" t="s">
        <v>15</v>
      </c>
      <c r="MM4" s="11" t="s">
        <v>16</v>
      </c>
      <c r="MN4" s="11" t="s">
        <v>17</v>
      </c>
      <c r="MO4" s="351" t="s">
        <v>446</v>
      </c>
      <c r="MP4" s="11" t="s">
        <v>13</v>
      </c>
      <c r="MQ4" s="11" t="s">
        <v>14</v>
      </c>
      <c r="MR4" s="11" t="s">
        <v>15</v>
      </c>
      <c r="MS4" s="11" t="s">
        <v>16</v>
      </c>
      <c r="MT4" s="350" t="s">
        <v>17</v>
      </c>
      <c r="MU4" s="351" t="s">
        <v>446</v>
      </c>
      <c r="MV4" s="11" t="s">
        <v>13</v>
      </c>
      <c r="MW4" s="11" t="s">
        <v>14</v>
      </c>
      <c r="MX4" s="11" t="s">
        <v>15</v>
      </c>
      <c r="MY4" s="11" t="s">
        <v>16</v>
      </c>
      <c r="MZ4" s="65" t="s">
        <v>17</v>
      </c>
      <c r="NA4" s="11" t="s">
        <v>18</v>
      </c>
      <c r="NB4" s="11" t="s">
        <v>19</v>
      </c>
      <c r="NC4" s="298" t="s">
        <v>20</v>
      </c>
      <c r="ND4" s="299" t="s">
        <v>21</v>
      </c>
      <c r="NE4" s="298" t="s">
        <v>13</v>
      </c>
      <c r="NF4" s="11" t="s">
        <v>14</v>
      </c>
      <c r="NG4" s="11" t="s">
        <v>15</v>
      </c>
      <c r="NH4" s="11" t="s">
        <v>16</v>
      </c>
      <c r="NI4" s="65" t="s">
        <v>17</v>
      </c>
      <c r="NJ4" s="11" t="s">
        <v>18</v>
      </c>
      <c r="NK4" s="11" t="s">
        <v>19</v>
      </c>
      <c r="NL4" s="298" t="s">
        <v>20</v>
      </c>
      <c r="NM4" s="299" t="s">
        <v>21</v>
      </c>
      <c r="NN4" s="11" t="s">
        <v>13</v>
      </c>
      <c r="NO4" s="11" t="s">
        <v>14</v>
      </c>
      <c r="NP4" s="11" t="s">
        <v>15</v>
      </c>
      <c r="NQ4" s="11" t="s">
        <v>16</v>
      </c>
      <c r="NR4" s="11" t="s">
        <v>17</v>
      </c>
      <c r="NS4" s="351" t="s">
        <v>446</v>
      </c>
      <c r="NT4" s="11" t="s">
        <v>13</v>
      </c>
      <c r="NU4" s="11" t="s">
        <v>14</v>
      </c>
      <c r="NV4" s="11" t="s">
        <v>15</v>
      </c>
      <c r="NW4" s="11" t="s">
        <v>16</v>
      </c>
      <c r="NX4" s="350" t="s">
        <v>17</v>
      </c>
      <c r="NY4" s="351" t="s">
        <v>446</v>
      </c>
      <c r="NZ4" s="11" t="s">
        <v>13</v>
      </c>
      <c r="OA4" s="11" t="s">
        <v>14</v>
      </c>
      <c r="OB4" s="11" t="s">
        <v>15</v>
      </c>
      <c r="OC4" s="11" t="s">
        <v>16</v>
      </c>
      <c r="OD4" s="65" t="s">
        <v>17</v>
      </c>
      <c r="OE4" s="11" t="s">
        <v>18</v>
      </c>
      <c r="OF4" s="11" t="s">
        <v>19</v>
      </c>
      <c r="OG4" s="298" t="s">
        <v>20</v>
      </c>
      <c r="OH4" s="299" t="s">
        <v>21</v>
      </c>
      <c r="OI4" s="298" t="s">
        <v>13</v>
      </c>
      <c r="OJ4" s="11" t="s">
        <v>14</v>
      </c>
      <c r="OK4" s="11" t="s">
        <v>15</v>
      </c>
      <c r="OL4" s="11" t="s">
        <v>16</v>
      </c>
      <c r="OM4" s="65" t="s">
        <v>17</v>
      </c>
      <c r="ON4" s="11" t="s">
        <v>18</v>
      </c>
      <c r="OO4" s="11" t="s">
        <v>19</v>
      </c>
      <c r="OP4" s="298" t="s">
        <v>20</v>
      </c>
      <c r="OQ4" s="299" t="s">
        <v>21</v>
      </c>
      <c r="OR4" s="11" t="s">
        <v>13</v>
      </c>
      <c r="OS4" s="11" t="s">
        <v>14</v>
      </c>
      <c r="OT4" s="11" t="s">
        <v>15</v>
      </c>
      <c r="OU4" s="11" t="s">
        <v>16</v>
      </c>
      <c r="OV4" s="350" t="s">
        <v>17</v>
      </c>
      <c r="OW4" s="351" t="s">
        <v>446</v>
      </c>
      <c r="OX4" s="11" t="s">
        <v>13</v>
      </c>
      <c r="OY4" s="11" t="s">
        <v>14</v>
      </c>
      <c r="OZ4" s="11" t="s">
        <v>15</v>
      </c>
      <c r="PA4" s="11" t="s">
        <v>16</v>
      </c>
      <c r="PB4" s="350" t="s">
        <v>17</v>
      </c>
      <c r="PC4" s="351" t="s">
        <v>446</v>
      </c>
      <c r="PD4" s="11" t="s">
        <v>13</v>
      </c>
      <c r="PE4" s="11" t="s">
        <v>14</v>
      </c>
      <c r="PF4" s="11" t="s">
        <v>15</v>
      </c>
      <c r="PG4" s="11" t="s">
        <v>16</v>
      </c>
      <c r="PH4" s="65" t="s">
        <v>17</v>
      </c>
      <c r="PI4" s="11" t="s">
        <v>18</v>
      </c>
      <c r="PJ4" s="11" t="s">
        <v>19</v>
      </c>
      <c r="PK4" s="298" t="s">
        <v>20</v>
      </c>
      <c r="PL4" s="299" t="s">
        <v>21</v>
      </c>
      <c r="PM4" s="298" t="s">
        <v>13</v>
      </c>
      <c r="PN4" s="11" t="s">
        <v>14</v>
      </c>
      <c r="PO4" s="11" t="s">
        <v>15</v>
      </c>
      <c r="PP4" s="11" t="s">
        <v>16</v>
      </c>
      <c r="PQ4" s="65" t="s">
        <v>17</v>
      </c>
      <c r="PR4" s="11" t="s">
        <v>18</v>
      </c>
      <c r="PS4" s="11" t="s">
        <v>19</v>
      </c>
      <c r="PT4" s="298" t="s">
        <v>20</v>
      </c>
      <c r="PU4" s="299" t="s">
        <v>21</v>
      </c>
      <c r="PV4" s="11" t="s">
        <v>13</v>
      </c>
      <c r="PW4" s="11" t="s">
        <v>14</v>
      </c>
      <c r="PX4" s="11" t="s">
        <v>15</v>
      </c>
      <c r="PY4" s="11" t="s">
        <v>16</v>
      </c>
      <c r="PZ4" s="65" t="s">
        <v>17</v>
      </c>
      <c r="QA4" s="11" t="s">
        <v>18</v>
      </c>
      <c r="QB4" s="11" t="s">
        <v>19</v>
      </c>
      <c r="QC4" s="298" t="s">
        <v>20</v>
      </c>
      <c r="QD4" s="299" t="s">
        <v>21</v>
      </c>
      <c r="QE4" s="298" t="s">
        <v>13</v>
      </c>
      <c r="QF4" s="11" t="s">
        <v>14</v>
      </c>
      <c r="QG4" s="11" t="s">
        <v>15</v>
      </c>
      <c r="QH4" s="11" t="s">
        <v>16</v>
      </c>
      <c r="QI4" s="65" t="s">
        <v>17</v>
      </c>
      <c r="QJ4" s="11" t="s">
        <v>18</v>
      </c>
      <c r="QK4" s="11" t="s">
        <v>19</v>
      </c>
      <c r="QL4" s="298" t="s">
        <v>20</v>
      </c>
      <c r="QM4" s="299" t="s">
        <v>21</v>
      </c>
      <c r="QN4" s="11" t="s">
        <v>13</v>
      </c>
      <c r="QO4" s="11" t="s">
        <v>14</v>
      </c>
      <c r="QP4" s="11" t="s">
        <v>15</v>
      </c>
      <c r="QQ4" s="11" t="s">
        <v>16</v>
      </c>
      <c r="QR4" s="65" t="s">
        <v>17</v>
      </c>
      <c r="QS4" s="11" t="s">
        <v>18</v>
      </c>
      <c r="QT4" s="11" t="s">
        <v>19</v>
      </c>
      <c r="QU4" s="298" t="s">
        <v>20</v>
      </c>
      <c r="QV4" s="299" t="s">
        <v>21</v>
      </c>
    </row>
    <row r="5" spans="1:464" s="2" customFormat="1" x14ac:dyDescent="0.25">
      <c r="A5" s="1"/>
      <c r="B5" s="66"/>
      <c r="C5" s="67"/>
      <c r="D5" s="66"/>
      <c r="E5" s="65"/>
      <c r="F5" s="65"/>
      <c r="G5" s="67"/>
      <c r="H5" s="65"/>
      <c r="I5" s="65"/>
      <c r="J5" s="65"/>
      <c r="K5" s="65"/>
      <c r="L5" s="65"/>
      <c r="M5" s="65"/>
      <c r="N5" s="65"/>
      <c r="O5" s="65"/>
      <c r="P5" s="65"/>
      <c r="Q5" s="65"/>
      <c r="R5" s="65"/>
      <c r="S5" s="65"/>
      <c r="T5" s="65"/>
      <c r="U5" s="65"/>
      <c r="V5" s="65"/>
      <c r="W5" s="65"/>
      <c r="X5" s="66"/>
      <c r="Y5" s="65"/>
      <c r="Z5" s="65"/>
      <c r="AA5" s="65"/>
      <c r="AB5" s="66"/>
      <c r="AC5" s="65"/>
      <c r="AD5" s="65"/>
      <c r="AE5" s="65"/>
      <c r="AF5" s="65"/>
      <c r="AG5" s="65"/>
      <c r="AH5" s="65"/>
      <c r="AI5" s="65"/>
      <c r="AJ5" s="65"/>
      <c r="AK5" s="65"/>
      <c r="AL5" s="65"/>
      <c r="AM5" s="65"/>
      <c r="AN5" s="65"/>
      <c r="AO5" s="65"/>
      <c r="AP5" s="65"/>
      <c r="AQ5" s="65"/>
      <c r="AR5" s="65"/>
      <c r="AS5" s="65"/>
      <c r="AT5" s="65"/>
      <c r="AU5" s="65"/>
      <c r="AV5" s="65"/>
      <c r="AW5" s="67"/>
      <c r="AX5" s="66"/>
      <c r="AY5" s="65"/>
      <c r="AZ5" s="65"/>
      <c r="BA5" s="65"/>
      <c r="BB5" s="65"/>
      <c r="BC5" s="65"/>
      <c r="BD5" s="65"/>
      <c r="BE5" s="65"/>
      <c r="BF5" s="65"/>
      <c r="BG5" s="65"/>
      <c r="BH5" s="65"/>
      <c r="BI5" s="65"/>
      <c r="BJ5" s="65"/>
      <c r="BK5" s="65"/>
      <c r="BL5" s="65"/>
      <c r="BM5" s="65"/>
      <c r="BN5" s="65"/>
      <c r="BO5" s="65"/>
      <c r="BP5" s="65"/>
      <c r="BQ5" s="65"/>
      <c r="BR5" s="65"/>
      <c r="BS5" s="65"/>
      <c r="BT5" s="65"/>
      <c r="BU5" s="67"/>
      <c r="BV5" s="66"/>
      <c r="BW5" s="67"/>
      <c r="BX5" s="11"/>
      <c r="BY5" s="11"/>
      <c r="BZ5" s="11"/>
      <c r="CA5" s="67"/>
      <c r="CB5" s="65"/>
      <c r="CC5" s="65"/>
      <c r="CD5" s="65"/>
      <c r="CE5" s="65"/>
      <c r="CF5" s="65"/>
      <c r="CG5" s="65"/>
      <c r="CH5" s="65"/>
      <c r="CI5" s="65"/>
      <c r="CJ5" s="65"/>
      <c r="CK5" s="65"/>
      <c r="CL5" s="65"/>
      <c r="CM5" s="65"/>
      <c r="CN5" s="65"/>
      <c r="CO5" s="65"/>
      <c r="CP5" s="65"/>
      <c r="CQ5" s="67"/>
      <c r="CR5" s="11"/>
      <c r="CS5" s="11"/>
      <c r="CT5" s="11"/>
      <c r="CU5" s="67"/>
      <c r="CV5" s="66"/>
      <c r="CW5" s="65"/>
      <c r="CX5" s="65"/>
      <c r="CY5" s="65"/>
      <c r="CZ5" s="65"/>
      <c r="DA5" s="65"/>
      <c r="DB5" s="65"/>
      <c r="DC5" s="65"/>
      <c r="DD5" s="65"/>
      <c r="DE5" s="65"/>
      <c r="DF5" s="65"/>
      <c r="DG5" s="65"/>
      <c r="DH5" s="65"/>
      <c r="DI5" s="65"/>
      <c r="DJ5" s="65"/>
      <c r="DK5" s="65"/>
      <c r="DL5" s="65"/>
      <c r="DM5" s="65"/>
      <c r="DN5" s="65"/>
      <c r="DO5" s="65"/>
      <c r="DP5" s="65"/>
      <c r="DQ5" s="67"/>
      <c r="DR5" s="66"/>
      <c r="DS5" s="65"/>
      <c r="DT5" s="65"/>
      <c r="DU5" s="65"/>
      <c r="DV5" s="65"/>
      <c r="DW5" s="65"/>
      <c r="DX5" s="65"/>
      <c r="DY5" s="65"/>
      <c r="DZ5" s="65"/>
      <c r="EA5" s="65"/>
      <c r="EB5" s="65"/>
      <c r="EC5" s="65"/>
      <c r="ED5" s="65"/>
      <c r="EE5" s="65"/>
      <c r="EF5" s="65"/>
      <c r="EG5" s="65"/>
      <c r="EH5" s="65"/>
      <c r="EI5" s="65"/>
      <c r="EJ5" s="65"/>
      <c r="EK5" s="65"/>
      <c r="EL5" s="65"/>
      <c r="EM5" s="65"/>
      <c r="EN5" s="65"/>
      <c r="EO5" s="67"/>
      <c r="EP5" s="66"/>
      <c r="EQ5" s="65"/>
      <c r="ER5" s="65"/>
      <c r="ES5" s="65"/>
      <c r="ET5" s="65"/>
      <c r="EU5" s="65"/>
      <c r="EV5" s="65"/>
      <c r="EW5" s="65"/>
      <c r="EX5" s="65"/>
      <c r="EY5" s="65"/>
      <c r="EZ5" s="65"/>
      <c r="FA5" s="65"/>
      <c r="FB5" s="65"/>
      <c r="FC5" s="65"/>
      <c r="FD5" s="65"/>
      <c r="FE5" s="65"/>
      <c r="FF5" s="65"/>
      <c r="FG5" s="65"/>
      <c r="FH5" s="65"/>
      <c r="FI5" s="65"/>
      <c r="FJ5" s="65"/>
      <c r="FK5" s="65"/>
      <c r="FL5" s="65"/>
      <c r="FM5" s="65"/>
      <c r="FN5" s="65"/>
      <c r="FO5" s="67"/>
      <c r="FP5" s="66"/>
      <c r="FQ5" s="65"/>
      <c r="FR5" s="65"/>
      <c r="FS5" s="65"/>
      <c r="FT5" s="65"/>
      <c r="FU5" s="65"/>
      <c r="FV5" s="65"/>
      <c r="FW5" s="65"/>
      <c r="FX5" s="65"/>
      <c r="FY5" s="65"/>
      <c r="FZ5" s="65"/>
      <c r="GA5" s="67"/>
      <c r="GB5" s="66"/>
      <c r="GC5" s="65"/>
      <c r="GD5" s="65"/>
      <c r="GE5" s="65"/>
      <c r="GF5" s="65"/>
      <c r="GG5" s="65"/>
      <c r="GH5" s="65"/>
      <c r="GI5" s="65"/>
      <c r="GJ5" s="65"/>
      <c r="GK5" s="65"/>
      <c r="GL5" s="65"/>
      <c r="GM5" s="65"/>
      <c r="GN5" s="65"/>
      <c r="GO5" s="65"/>
      <c r="GP5" s="298"/>
      <c r="GQ5" s="299"/>
      <c r="GR5" s="65"/>
      <c r="GS5" s="299"/>
      <c r="GT5" s="65"/>
      <c r="GU5" s="65"/>
      <c r="GV5" s="65"/>
      <c r="GW5" s="65"/>
      <c r="GX5" s="65"/>
      <c r="GY5" s="65"/>
      <c r="GZ5" s="65"/>
      <c r="HA5" s="67"/>
      <c r="HB5" s="66"/>
      <c r="HC5" s="65"/>
      <c r="HD5" s="65"/>
      <c r="HE5" s="65"/>
      <c r="HF5" s="65"/>
      <c r="HG5" s="65"/>
      <c r="HH5" s="65"/>
      <c r="HI5" s="65"/>
      <c r="HJ5" s="65"/>
      <c r="HK5" s="65"/>
      <c r="HL5" s="65"/>
      <c r="HM5" s="65"/>
      <c r="HN5" s="65"/>
      <c r="HO5" s="65"/>
      <c r="HP5" s="298"/>
      <c r="HQ5" s="299"/>
      <c r="HR5" s="65"/>
      <c r="HS5" s="65"/>
      <c r="HT5" s="65"/>
      <c r="HU5" s="65"/>
      <c r="HV5" s="65"/>
      <c r="HW5" s="65"/>
      <c r="HX5" s="299"/>
      <c r="HY5" s="298"/>
      <c r="HZ5" s="65"/>
      <c r="IA5" s="65"/>
      <c r="IB5" s="65"/>
      <c r="IC5" s="65"/>
      <c r="ID5" s="65"/>
      <c r="IE5" s="65"/>
      <c r="IF5" s="65"/>
      <c r="IG5" s="65"/>
      <c r="IH5" s="65"/>
      <c r="II5" s="65"/>
      <c r="IJ5" s="65"/>
      <c r="IK5" s="65"/>
      <c r="IL5" s="65"/>
      <c r="IM5" s="298"/>
      <c r="IN5" s="299"/>
      <c r="IO5" s="65"/>
      <c r="IP5" s="65"/>
      <c r="IQ5" s="65"/>
      <c r="IR5" s="65"/>
      <c r="IS5" s="65"/>
      <c r="IT5" s="65"/>
      <c r="IU5" s="67"/>
      <c r="IV5" s="65"/>
      <c r="IW5" s="65"/>
      <c r="IX5" s="65"/>
      <c r="IY5" s="65"/>
      <c r="IZ5" s="65"/>
      <c r="JA5" s="65"/>
      <c r="JB5" s="65"/>
      <c r="JC5" s="65"/>
      <c r="JD5" s="65"/>
      <c r="JE5" s="65"/>
      <c r="JF5" s="298"/>
      <c r="JG5" s="299"/>
      <c r="JH5" s="65"/>
      <c r="JI5" s="65"/>
      <c r="JJ5" s="65"/>
      <c r="JK5" s="65"/>
      <c r="JL5" s="65"/>
      <c r="JM5" s="65"/>
      <c r="JN5" s="65"/>
      <c r="JO5" s="65"/>
      <c r="JP5" s="65"/>
      <c r="JQ5" s="65"/>
      <c r="JR5" s="298"/>
      <c r="JS5" s="299"/>
      <c r="JT5" s="298"/>
      <c r="JU5" s="65"/>
      <c r="JV5" s="65"/>
      <c r="JW5" s="65"/>
      <c r="JX5" s="65"/>
      <c r="JY5" s="65"/>
      <c r="JZ5" s="65"/>
      <c r="KA5" s="65"/>
      <c r="KB5" s="65"/>
      <c r="KC5" s="65"/>
      <c r="KD5" s="298"/>
      <c r="KE5" s="299"/>
      <c r="KF5" s="298"/>
      <c r="KG5" s="65"/>
      <c r="KH5" s="65"/>
      <c r="KI5" s="65"/>
      <c r="KJ5" s="65"/>
      <c r="KK5" s="65"/>
      <c r="KL5" s="65"/>
      <c r="KM5" s="65"/>
      <c r="KN5" s="66"/>
      <c r="KO5" s="65"/>
      <c r="KP5" s="65"/>
      <c r="KQ5" s="65"/>
      <c r="KR5" s="65"/>
      <c r="KS5" s="65"/>
      <c r="KT5" s="67"/>
      <c r="KU5" s="11"/>
      <c r="KV5" s="11"/>
      <c r="KW5" s="11"/>
      <c r="KX5" s="11"/>
      <c r="KY5" s="65"/>
      <c r="KZ5" s="11"/>
      <c r="LA5" s="11"/>
      <c r="LB5" s="11"/>
      <c r="LC5" s="11"/>
      <c r="LD5" s="67"/>
      <c r="LE5" s="11"/>
      <c r="LF5" s="11"/>
      <c r="LG5" s="11"/>
      <c r="LH5" s="11"/>
      <c r="LI5" s="11"/>
      <c r="LJ5" s="351"/>
      <c r="LK5" s="11"/>
      <c r="LL5" s="11"/>
      <c r="LM5" s="11"/>
      <c r="LN5" s="11"/>
      <c r="LO5" s="350"/>
      <c r="LP5" s="351"/>
      <c r="LQ5" s="11"/>
      <c r="LR5" s="11"/>
      <c r="LS5" s="11"/>
      <c r="LT5" s="11"/>
      <c r="LU5" s="65"/>
      <c r="LV5" s="11"/>
      <c r="LW5" s="11"/>
      <c r="LX5" s="298"/>
      <c r="LY5" s="298"/>
      <c r="LZ5" s="299"/>
      <c r="MA5" s="11"/>
      <c r="MB5" s="11"/>
      <c r="MC5" s="11"/>
      <c r="MD5" s="11"/>
      <c r="ME5" s="65"/>
      <c r="MF5" s="11"/>
      <c r="MG5" s="11"/>
      <c r="MH5" s="298"/>
      <c r="MI5" s="299"/>
      <c r="MJ5" s="11"/>
      <c r="MK5" s="11"/>
      <c r="ML5" s="11"/>
      <c r="MM5" s="11"/>
      <c r="MN5" s="11"/>
      <c r="MO5" s="351"/>
      <c r="MP5" s="11"/>
      <c r="MQ5" s="11"/>
      <c r="MR5" s="11"/>
      <c r="MS5" s="11"/>
      <c r="MT5" s="350"/>
      <c r="MU5" s="351"/>
      <c r="MV5" s="11"/>
      <c r="MW5" s="11"/>
      <c r="MX5" s="11"/>
      <c r="MY5" s="11"/>
      <c r="MZ5" s="65"/>
      <c r="NA5" s="11"/>
      <c r="NB5" s="11"/>
      <c r="NC5" s="298"/>
      <c r="ND5" s="299"/>
      <c r="NE5" s="298"/>
      <c r="NF5" s="11"/>
      <c r="NG5" s="11"/>
      <c r="NH5" s="11"/>
      <c r="NI5" s="65"/>
      <c r="NJ5" s="11"/>
      <c r="NK5" s="11"/>
      <c r="NL5" s="298"/>
      <c r="NM5" s="299"/>
      <c r="NN5" s="11"/>
      <c r="NO5" s="11"/>
      <c r="NP5" s="11"/>
      <c r="NQ5" s="11"/>
      <c r="NR5" s="11"/>
      <c r="NS5" s="351"/>
      <c r="NT5" s="11"/>
      <c r="NU5" s="11"/>
      <c r="NV5" s="11"/>
      <c r="NW5" s="11"/>
      <c r="NX5" s="350"/>
      <c r="NY5" s="351"/>
      <c r="NZ5" s="11"/>
      <c r="OA5" s="11"/>
      <c r="OB5" s="11"/>
      <c r="OC5" s="11"/>
      <c r="OD5" s="65"/>
      <c r="OE5" s="11"/>
      <c r="OF5" s="11"/>
      <c r="OG5" s="298"/>
      <c r="OH5" s="299"/>
      <c r="OI5" s="298"/>
      <c r="OJ5" s="11"/>
      <c r="OK5" s="11"/>
      <c r="OL5" s="11"/>
      <c r="OM5" s="65"/>
      <c r="ON5" s="11"/>
      <c r="OO5" s="11"/>
      <c r="OP5" s="298"/>
      <c r="OQ5" s="299"/>
      <c r="OR5" s="11"/>
      <c r="OS5" s="11"/>
      <c r="OT5" s="11"/>
      <c r="OU5" s="11"/>
      <c r="OV5" s="350"/>
      <c r="OW5" s="351"/>
      <c r="OX5" s="11"/>
      <c r="OY5" s="11"/>
      <c r="OZ5" s="11"/>
      <c r="PA5" s="11"/>
      <c r="PB5" s="350"/>
      <c r="PC5" s="351"/>
      <c r="PD5" s="11"/>
      <c r="PE5" s="11"/>
      <c r="PF5" s="11"/>
      <c r="PG5" s="11"/>
      <c r="PH5" s="65"/>
      <c r="PI5" s="11"/>
      <c r="PJ5" s="11"/>
      <c r="PK5" s="298"/>
      <c r="PL5" s="299"/>
      <c r="PM5" s="298"/>
      <c r="PN5" s="11"/>
      <c r="PO5" s="11"/>
      <c r="PP5" s="11"/>
      <c r="PQ5" s="65"/>
      <c r="PR5" s="11"/>
      <c r="PS5" s="11"/>
      <c r="PT5" s="298"/>
      <c r="PU5" s="299"/>
      <c r="PV5" s="11"/>
      <c r="PW5" s="11"/>
      <c r="PX5" s="11"/>
      <c r="PY5" s="11"/>
      <c r="PZ5" s="65"/>
      <c r="QA5" s="11"/>
      <c r="QB5" s="11"/>
      <c r="QC5" s="298"/>
      <c r="QD5" s="299"/>
      <c r="QE5" s="298"/>
      <c r="QF5" s="11"/>
      <c r="QG5" s="11"/>
      <c r="QH5" s="11"/>
      <c r="QI5" s="65"/>
      <c r="QJ5" s="11"/>
      <c r="QK5" s="11"/>
      <c r="QL5" s="298"/>
      <c r="QM5" s="299"/>
      <c r="QN5" s="11"/>
      <c r="QO5" s="11"/>
      <c r="QP5" s="11"/>
      <c r="QQ5" s="11"/>
      <c r="QR5" s="65"/>
      <c r="QS5" s="11"/>
      <c r="QT5" s="11"/>
      <c r="QU5" s="298"/>
      <c r="QV5" s="299"/>
    </row>
    <row r="6" spans="1:464" s="2" customFormat="1" x14ac:dyDescent="0.25">
      <c r="A6" s="1"/>
      <c r="B6" s="66"/>
      <c r="C6" s="67"/>
      <c r="D6" s="66"/>
      <c r="E6" s="65"/>
      <c r="F6" s="65"/>
      <c r="G6" s="67"/>
      <c r="H6" s="65"/>
      <c r="I6" s="65"/>
      <c r="J6" s="65"/>
      <c r="K6" s="65"/>
      <c r="L6" s="65"/>
      <c r="M6" s="65"/>
      <c r="N6" s="65"/>
      <c r="O6" s="65"/>
      <c r="P6" s="65"/>
      <c r="Q6" s="65"/>
      <c r="R6" s="65"/>
      <c r="S6" s="65"/>
      <c r="T6" s="65"/>
      <c r="U6" s="65"/>
      <c r="V6" s="65"/>
      <c r="W6" s="65"/>
      <c r="X6" s="66"/>
      <c r="Y6" s="65"/>
      <c r="Z6" s="65"/>
      <c r="AA6" s="65"/>
      <c r="AB6" s="66"/>
      <c r="AC6" s="65"/>
      <c r="AD6" s="65"/>
      <c r="AE6" s="65"/>
      <c r="AF6" s="65"/>
      <c r="AG6" s="65"/>
      <c r="AH6" s="65"/>
      <c r="AI6" s="65"/>
      <c r="AJ6" s="65"/>
      <c r="AK6" s="65"/>
      <c r="AL6" s="65"/>
      <c r="AM6" s="65"/>
      <c r="AN6" s="65"/>
      <c r="AO6" s="65"/>
      <c r="AP6" s="65"/>
      <c r="AQ6" s="65"/>
      <c r="AR6" s="65"/>
      <c r="AS6" s="65"/>
      <c r="AT6" s="65"/>
      <c r="AU6" s="65"/>
      <c r="AV6" s="65"/>
      <c r="AW6" s="67"/>
      <c r="AX6" s="66"/>
      <c r="AY6" s="65"/>
      <c r="AZ6" s="65"/>
      <c r="BA6" s="65"/>
      <c r="BB6" s="65"/>
      <c r="BC6" s="65"/>
      <c r="BD6" s="65"/>
      <c r="BE6" s="65"/>
      <c r="BF6" s="65"/>
      <c r="BG6" s="65"/>
      <c r="BH6" s="65"/>
      <c r="BI6" s="65"/>
      <c r="BJ6" s="65"/>
      <c r="BK6" s="65"/>
      <c r="BL6" s="65"/>
      <c r="BM6" s="65"/>
      <c r="BN6" s="65"/>
      <c r="BO6" s="65"/>
      <c r="BP6" s="65"/>
      <c r="BQ6" s="65"/>
      <c r="BR6" s="65"/>
      <c r="BS6" s="65"/>
      <c r="BT6" s="65"/>
      <c r="BU6" s="67"/>
      <c r="BV6" s="66"/>
      <c r="BW6" s="67"/>
      <c r="BX6" s="11"/>
      <c r="BY6" s="11"/>
      <c r="BZ6" s="11"/>
      <c r="CA6" s="67"/>
      <c r="CB6" s="65"/>
      <c r="CC6" s="65"/>
      <c r="CD6" s="65"/>
      <c r="CE6" s="65"/>
      <c r="CF6" s="65"/>
      <c r="CG6" s="65"/>
      <c r="CH6" s="65"/>
      <c r="CI6" s="65"/>
      <c r="CJ6" s="65"/>
      <c r="CK6" s="65"/>
      <c r="CL6" s="65"/>
      <c r="CM6" s="65"/>
      <c r="CN6" s="65"/>
      <c r="CO6" s="65"/>
      <c r="CP6" s="65"/>
      <c r="CQ6" s="67"/>
      <c r="CR6" s="11"/>
      <c r="CS6" s="11"/>
      <c r="CT6" s="11"/>
      <c r="CU6" s="67"/>
      <c r="CV6" s="66"/>
      <c r="CW6" s="65"/>
      <c r="CX6" s="65"/>
      <c r="CY6" s="65"/>
      <c r="CZ6" s="65"/>
      <c r="DA6" s="65"/>
      <c r="DB6" s="65"/>
      <c r="DC6" s="65"/>
      <c r="DD6" s="65"/>
      <c r="DE6" s="65"/>
      <c r="DF6" s="65"/>
      <c r="DG6" s="65"/>
      <c r="DH6" s="65"/>
      <c r="DI6" s="65"/>
      <c r="DJ6" s="65"/>
      <c r="DK6" s="65"/>
      <c r="DL6" s="65"/>
      <c r="DM6" s="65"/>
      <c r="DN6" s="65"/>
      <c r="DO6" s="65"/>
      <c r="DP6" s="65"/>
      <c r="DQ6" s="67"/>
      <c r="DR6" s="66"/>
      <c r="DS6" s="65"/>
      <c r="DT6" s="65"/>
      <c r="DU6" s="65"/>
      <c r="DV6" s="65"/>
      <c r="DW6" s="65"/>
      <c r="DX6" s="65"/>
      <c r="DY6" s="65"/>
      <c r="DZ6" s="65"/>
      <c r="EA6" s="65"/>
      <c r="EB6" s="65"/>
      <c r="EC6" s="65"/>
      <c r="ED6" s="65"/>
      <c r="EE6" s="65"/>
      <c r="EF6" s="65"/>
      <c r="EG6" s="65"/>
      <c r="EH6" s="65"/>
      <c r="EI6" s="65"/>
      <c r="EJ6" s="65"/>
      <c r="EK6" s="65"/>
      <c r="EL6" s="65"/>
      <c r="EM6" s="65"/>
      <c r="EN6" s="65"/>
      <c r="EO6" s="67"/>
      <c r="EP6" s="66"/>
      <c r="EQ6" s="65"/>
      <c r="ER6" s="65"/>
      <c r="ES6" s="65"/>
      <c r="ET6" s="65"/>
      <c r="EU6" s="65"/>
      <c r="EV6" s="65"/>
      <c r="EW6" s="65"/>
      <c r="EX6" s="65"/>
      <c r="EY6" s="65"/>
      <c r="EZ6" s="65"/>
      <c r="FA6" s="65"/>
      <c r="FB6" s="65"/>
      <c r="FC6" s="65"/>
      <c r="FD6" s="65"/>
      <c r="FE6" s="65"/>
      <c r="FF6" s="65"/>
      <c r="FG6" s="65"/>
      <c r="FH6" s="65"/>
      <c r="FI6" s="65"/>
      <c r="FJ6" s="65"/>
      <c r="FK6" s="65"/>
      <c r="FL6" s="65"/>
      <c r="FM6" s="65"/>
      <c r="FN6" s="65"/>
      <c r="FO6" s="67"/>
      <c r="FP6" s="66"/>
      <c r="FQ6" s="65"/>
      <c r="FR6" s="65"/>
      <c r="FS6" s="65"/>
      <c r="FT6" s="65"/>
      <c r="FU6" s="65"/>
      <c r="FV6" s="65"/>
      <c r="FW6" s="65"/>
      <c r="FX6" s="65"/>
      <c r="FY6" s="65"/>
      <c r="FZ6" s="65"/>
      <c r="GA6" s="67"/>
      <c r="GB6" s="66"/>
      <c r="GC6" s="65"/>
      <c r="GD6" s="65"/>
      <c r="GE6" s="65"/>
      <c r="GF6" s="65"/>
      <c r="GG6" s="65"/>
      <c r="GH6" s="65"/>
      <c r="GI6" s="65"/>
      <c r="GJ6" s="65"/>
      <c r="GK6" s="65"/>
      <c r="GL6" s="65"/>
      <c r="GM6" s="65"/>
      <c r="GN6" s="65"/>
      <c r="GO6" s="65"/>
      <c r="GP6" s="298"/>
      <c r="GQ6" s="299"/>
      <c r="GR6" s="65"/>
      <c r="GS6" s="299"/>
      <c r="GT6" s="65"/>
      <c r="GU6" s="65"/>
      <c r="GV6" s="65"/>
      <c r="GW6" s="65"/>
      <c r="GX6" s="65"/>
      <c r="GY6" s="65"/>
      <c r="GZ6" s="65"/>
      <c r="HA6" s="67"/>
      <c r="HB6" s="66"/>
      <c r="HC6" s="65"/>
      <c r="HD6" s="65"/>
      <c r="HE6" s="65"/>
      <c r="HF6" s="65"/>
      <c r="HG6" s="65"/>
      <c r="HH6" s="65"/>
      <c r="HI6" s="65"/>
      <c r="HJ6" s="65"/>
      <c r="HK6" s="65"/>
      <c r="HL6" s="65"/>
      <c r="HM6" s="65"/>
      <c r="HN6" s="65"/>
      <c r="HO6" s="65"/>
      <c r="HP6" s="298"/>
      <c r="HQ6" s="299"/>
      <c r="HR6" s="65"/>
      <c r="HS6" s="65"/>
      <c r="HT6" s="65"/>
      <c r="HU6" s="65"/>
      <c r="HV6" s="65"/>
      <c r="HW6" s="65"/>
      <c r="HX6" s="299"/>
      <c r="HY6" s="298"/>
      <c r="HZ6" s="65"/>
      <c r="IA6" s="65"/>
      <c r="IB6" s="65"/>
      <c r="IC6" s="65"/>
      <c r="ID6" s="65"/>
      <c r="IE6" s="65"/>
      <c r="IF6" s="65"/>
      <c r="IG6" s="65"/>
      <c r="IH6" s="65"/>
      <c r="II6" s="65"/>
      <c r="IJ6" s="65"/>
      <c r="IK6" s="65"/>
      <c r="IL6" s="65"/>
      <c r="IM6" s="298"/>
      <c r="IN6" s="299"/>
      <c r="IO6" s="65"/>
      <c r="IP6" s="65"/>
      <c r="IQ6" s="65"/>
      <c r="IR6" s="65"/>
      <c r="IS6" s="65"/>
      <c r="IT6" s="65"/>
      <c r="IU6" s="67"/>
      <c r="IV6" s="65"/>
      <c r="IW6" s="65"/>
      <c r="IX6" s="65"/>
      <c r="IY6" s="65"/>
      <c r="IZ6" s="65"/>
      <c r="JA6" s="65"/>
      <c r="JB6" s="65"/>
      <c r="JC6" s="65"/>
      <c r="JD6" s="65"/>
      <c r="JE6" s="65"/>
      <c r="JF6" s="298"/>
      <c r="JG6" s="299"/>
      <c r="JH6" s="65"/>
      <c r="JI6" s="65"/>
      <c r="JJ6" s="65"/>
      <c r="JK6" s="65"/>
      <c r="JL6" s="65"/>
      <c r="JM6" s="65"/>
      <c r="JN6" s="65"/>
      <c r="JO6" s="65"/>
      <c r="JP6" s="65"/>
      <c r="JQ6" s="65"/>
      <c r="JR6" s="298"/>
      <c r="JS6" s="299"/>
      <c r="JT6" s="298"/>
      <c r="JU6" s="65"/>
      <c r="JV6" s="65"/>
      <c r="JW6" s="65"/>
      <c r="JX6" s="65"/>
      <c r="JY6" s="65"/>
      <c r="JZ6" s="65"/>
      <c r="KA6" s="65"/>
      <c r="KB6" s="65"/>
      <c r="KC6" s="65"/>
      <c r="KD6" s="298"/>
      <c r="KE6" s="299"/>
      <c r="KF6" s="298"/>
      <c r="KG6" s="65"/>
      <c r="KH6" s="65"/>
      <c r="KI6" s="65"/>
      <c r="KJ6" s="65"/>
      <c r="KK6" s="65"/>
      <c r="KL6" s="65"/>
      <c r="KM6" s="65"/>
      <c r="KN6" s="66"/>
      <c r="KO6" s="65"/>
      <c r="KP6" s="65"/>
      <c r="KQ6" s="65"/>
      <c r="KR6" s="65"/>
      <c r="KS6" s="65"/>
      <c r="KT6" s="67"/>
      <c r="KU6" s="11"/>
      <c r="KV6" s="11"/>
      <c r="KW6" s="11"/>
      <c r="KX6" s="11"/>
      <c r="KY6" s="65"/>
      <c r="KZ6" s="11"/>
      <c r="LA6" s="11"/>
      <c r="LB6" s="11"/>
      <c r="LC6" s="11"/>
      <c r="LD6" s="67"/>
      <c r="LE6" s="11"/>
      <c r="LF6" s="11"/>
      <c r="LG6" s="11"/>
      <c r="LH6" s="11"/>
      <c r="LI6" s="11"/>
      <c r="LJ6" s="351"/>
      <c r="LK6" s="11"/>
      <c r="LL6" s="11"/>
      <c r="LM6" s="11"/>
      <c r="LN6" s="11"/>
      <c r="LO6" s="350"/>
      <c r="LP6" s="351"/>
      <c r="LQ6" s="11"/>
      <c r="LR6" s="11"/>
      <c r="LS6" s="11"/>
      <c r="LT6" s="11"/>
      <c r="LU6" s="65"/>
      <c r="LV6" s="11"/>
      <c r="LW6" s="11"/>
      <c r="LX6" s="298"/>
      <c r="LY6" s="298"/>
      <c r="LZ6" s="299"/>
      <c r="MA6" s="11"/>
      <c r="MB6" s="11"/>
      <c r="MC6" s="11"/>
      <c r="MD6" s="11"/>
      <c r="ME6" s="65"/>
      <c r="MF6" s="11"/>
      <c r="MG6" s="11"/>
      <c r="MH6" s="298"/>
      <c r="MI6" s="299"/>
      <c r="MJ6" s="11"/>
      <c r="MK6" s="11"/>
      <c r="ML6" s="11"/>
      <c r="MM6" s="11"/>
      <c r="MN6" s="11"/>
      <c r="MO6" s="351"/>
      <c r="MP6" s="11"/>
      <c r="MQ6" s="11"/>
      <c r="MR6" s="11"/>
      <c r="MS6" s="11"/>
      <c r="MT6" s="350"/>
      <c r="MU6" s="351"/>
      <c r="MV6" s="11"/>
      <c r="MW6" s="11"/>
      <c r="MX6" s="11"/>
      <c r="MY6" s="11"/>
      <c r="MZ6" s="65"/>
      <c r="NA6" s="11"/>
      <c r="NB6" s="11"/>
      <c r="NC6" s="298"/>
      <c r="ND6" s="299"/>
      <c r="NE6" s="298"/>
      <c r="NF6" s="11"/>
      <c r="NG6" s="11"/>
      <c r="NH6" s="11"/>
      <c r="NI6" s="65"/>
      <c r="NJ6" s="11"/>
      <c r="NK6" s="11"/>
      <c r="NL6" s="298"/>
      <c r="NM6" s="299"/>
      <c r="NN6" s="11"/>
      <c r="NO6" s="11"/>
      <c r="NP6" s="11"/>
      <c r="NQ6" s="11"/>
      <c r="NR6" s="11"/>
      <c r="NS6" s="351"/>
      <c r="NT6" s="11"/>
      <c r="NU6" s="11"/>
      <c r="NV6" s="11"/>
      <c r="NW6" s="11"/>
      <c r="NX6" s="350"/>
      <c r="NY6" s="351"/>
      <c r="NZ6" s="11"/>
      <c r="OA6" s="11"/>
      <c r="OB6" s="11"/>
      <c r="OC6" s="11"/>
      <c r="OD6" s="65"/>
      <c r="OE6" s="11"/>
      <c r="OF6" s="11"/>
      <c r="OG6" s="298"/>
      <c r="OH6" s="299"/>
      <c r="OI6" s="298"/>
      <c r="OJ6" s="11"/>
      <c r="OK6" s="11"/>
      <c r="OL6" s="11"/>
      <c r="OM6" s="65"/>
      <c r="ON6" s="11"/>
      <c r="OO6" s="11"/>
      <c r="OP6" s="298"/>
      <c r="OQ6" s="299"/>
      <c r="OR6" s="11"/>
      <c r="OS6" s="11"/>
      <c r="OT6" s="11"/>
      <c r="OU6" s="11"/>
      <c r="OV6" s="350"/>
      <c r="OW6" s="351"/>
      <c r="OX6" s="11"/>
      <c r="OY6" s="11"/>
      <c r="OZ6" s="11"/>
      <c r="PA6" s="11"/>
      <c r="PB6" s="350"/>
      <c r="PC6" s="351"/>
      <c r="PD6" s="11"/>
      <c r="PE6" s="11"/>
      <c r="PF6" s="11"/>
      <c r="PG6" s="11"/>
      <c r="PH6" s="65"/>
      <c r="PI6" s="11"/>
      <c r="PJ6" s="11"/>
      <c r="PK6" s="298"/>
      <c r="PL6" s="299"/>
      <c r="PM6" s="298"/>
      <c r="PN6" s="11"/>
      <c r="PO6" s="11"/>
      <c r="PP6" s="11"/>
      <c r="PQ6" s="65"/>
      <c r="PR6" s="11"/>
      <c r="PS6" s="11"/>
      <c r="PT6" s="298"/>
      <c r="PU6" s="299"/>
      <c r="PV6" s="11"/>
      <c r="PW6" s="11"/>
      <c r="PX6" s="11"/>
      <c r="PY6" s="11"/>
      <c r="PZ6" s="65"/>
      <c r="QA6" s="11"/>
      <c r="QB6" s="11"/>
      <c r="QC6" s="298"/>
      <c r="QD6" s="299"/>
      <c r="QE6" s="298"/>
      <c r="QF6" s="11"/>
      <c r="QG6" s="11"/>
      <c r="QH6" s="11"/>
      <c r="QI6" s="65"/>
      <c r="QJ6" s="11"/>
      <c r="QK6" s="11"/>
      <c r="QL6" s="298"/>
      <c r="QM6" s="299"/>
      <c r="QN6" s="11"/>
      <c r="QO6" s="11"/>
      <c r="QP6" s="11"/>
      <c r="QQ6" s="11"/>
      <c r="QR6" s="65"/>
      <c r="QS6" s="11"/>
      <c r="QT6" s="11"/>
      <c r="QU6" s="298"/>
      <c r="QV6" s="299"/>
    </row>
    <row r="7" spans="1:464" s="106" customFormat="1" x14ac:dyDescent="0.25">
      <c r="A7" s="108">
        <v>39873</v>
      </c>
      <c r="B7" s="109"/>
      <c r="C7" s="52"/>
      <c r="D7" s="109"/>
      <c r="E7" s="51"/>
      <c r="F7" s="51"/>
      <c r="G7" s="52"/>
      <c r="H7" s="51"/>
      <c r="I7" s="51"/>
      <c r="J7" s="51"/>
      <c r="K7" s="51"/>
      <c r="L7" s="51"/>
      <c r="M7" s="51"/>
      <c r="N7" s="51"/>
      <c r="O7" s="51"/>
      <c r="P7" s="51"/>
      <c r="Q7" s="51"/>
      <c r="R7" s="51"/>
      <c r="S7" s="51"/>
      <c r="T7" s="51"/>
      <c r="U7" s="51"/>
      <c r="V7" s="51"/>
      <c r="W7" s="51"/>
      <c r="X7" s="109"/>
      <c r="Y7" s="51"/>
      <c r="Z7" s="51"/>
      <c r="AA7" s="51"/>
      <c r="AB7" s="109"/>
      <c r="AC7" s="51"/>
      <c r="AD7" s="51"/>
      <c r="AE7" s="51"/>
      <c r="AF7" s="51"/>
      <c r="AG7" s="51"/>
      <c r="AH7" s="51"/>
      <c r="AI7" s="51"/>
      <c r="AJ7" s="51"/>
      <c r="AK7" s="51"/>
      <c r="AL7" s="51"/>
      <c r="AM7" s="51"/>
      <c r="AN7" s="51"/>
      <c r="AO7" s="51"/>
      <c r="AP7" s="51"/>
      <c r="AQ7" s="51"/>
      <c r="AR7" s="51"/>
      <c r="AS7" s="51"/>
      <c r="AT7" s="51"/>
      <c r="AU7" s="51"/>
      <c r="AV7" s="51"/>
      <c r="AW7" s="52"/>
      <c r="AX7" s="109"/>
      <c r="AY7" s="51"/>
      <c r="AZ7" s="51"/>
      <c r="BA7" s="51"/>
      <c r="BB7" s="51"/>
      <c r="BC7" s="51"/>
      <c r="BD7" s="51"/>
      <c r="BE7" s="51"/>
      <c r="BF7" s="51"/>
      <c r="BG7" s="51"/>
      <c r="BH7" s="51"/>
      <c r="BI7" s="51"/>
      <c r="BJ7" s="51"/>
      <c r="BK7" s="51"/>
      <c r="BL7" s="51"/>
      <c r="BM7" s="51"/>
      <c r="BN7" s="51"/>
      <c r="BO7" s="51"/>
      <c r="BP7" s="51"/>
      <c r="BQ7" s="51"/>
      <c r="BR7" s="51"/>
      <c r="BS7" s="51"/>
      <c r="BT7" s="51"/>
      <c r="BU7" s="52"/>
      <c r="BV7" s="109"/>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9"/>
      <c r="CW7" s="51"/>
      <c r="CX7" s="51"/>
      <c r="CY7" s="51"/>
      <c r="CZ7" s="51"/>
      <c r="DA7" s="51"/>
      <c r="DB7" s="51"/>
      <c r="DC7" s="51"/>
      <c r="DD7" s="51"/>
      <c r="DE7" s="51"/>
      <c r="DF7" s="51"/>
      <c r="DG7" s="51"/>
      <c r="DH7" s="51"/>
      <c r="DI7" s="51"/>
      <c r="DJ7" s="51"/>
      <c r="DK7" s="51"/>
      <c r="DL7" s="51"/>
      <c r="DM7" s="51"/>
      <c r="DN7" s="51"/>
      <c r="DO7" s="51"/>
      <c r="DP7" s="51"/>
      <c r="DQ7" s="52"/>
      <c r="DR7" s="109"/>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8">
        <v>0.21428571428571427</v>
      </c>
      <c r="GU7" s="88">
        <v>0.16666666666666666</v>
      </c>
      <c r="GV7" s="88">
        <v>0</v>
      </c>
      <c r="GW7" s="88">
        <v>0.11904761904761904</v>
      </c>
      <c r="GX7" s="88">
        <v>0</v>
      </c>
      <c r="GY7" s="88">
        <v>0.14285714285714285</v>
      </c>
      <c r="GZ7" s="88">
        <v>9.5238095238095233E-2</v>
      </c>
      <c r="HA7" s="87">
        <v>0.26190476190476186</v>
      </c>
      <c r="HB7" s="88">
        <v>3.8095238095238092E-2</v>
      </c>
      <c r="HC7" s="88">
        <v>0</v>
      </c>
      <c r="HD7" s="88">
        <v>0.10476190476190476</v>
      </c>
      <c r="HE7" s="88">
        <v>2.8571428571428567E-2</v>
      </c>
      <c r="HF7" s="88">
        <v>2.8571428571428574E-2</v>
      </c>
      <c r="HG7" s="88">
        <v>0</v>
      </c>
      <c r="HH7" s="88">
        <v>6.6666666666666652E-2</v>
      </c>
      <c r="HI7" s="88">
        <v>0.21904761904761905</v>
      </c>
      <c r="HJ7" s="88">
        <v>0.15238095238095237</v>
      </c>
      <c r="HK7" s="88">
        <v>1.9047619047619046E-2</v>
      </c>
      <c r="HL7" s="88">
        <v>0.12380952380952381</v>
      </c>
      <c r="HM7" s="88">
        <v>7.6190476190476197E-2</v>
      </c>
      <c r="HN7" s="88">
        <v>0.13333333333333333</v>
      </c>
      <c r="HO7" s="88">
        <v>0</v>
      </c>
      <c r="HP7" s="86">
        <v>9.5238095238095229E-3</v>
      </c>
      <c r="HQ7" s="87"/>
      <c r="HR7" s="88">
        <v>0.71400000000000008</v>
      </c>
      <c r="HS7" s="88">
        <v>0.42899999999999999</v>
      </c>
      <c r="HT7" s="88">
        <v>0</v>
      </c>
      <c r="HU7" s="88">
        <v>0</v>
      </c>
      <c r="HV7" s="88">
        <v>0.42899999999999999</v>
      </c>
      <c r="HW7" s="88">
        <v>0.14300000000000002</v>
      </c>
      <c r="HX7" s="87">
        <v>0.14300000000000002</v>
      </c>
      <c r="HY7" s="88">
        <v>0.12437865497076023</v>
      </c>
      <c r="HZ7" s="88">
        <v>8.2090643274853811E-2</v>
      </c>
      <c r="IA7" s="88">
        <v>0.10763888888888888</v>
      </c>
      <c r="IB7" s="88">
        <v>0.15555555555555556</v>
      </c>
      <c r="IC7" s="88">
        <v>5.9722222222222225E-2</v>
      </c>
      <c r="ID7" s="88">
        <v>6.2024853801169594E-2</v>
      </c>
      <c r="IE7" s="88">
        <v>9.1666666666666674E-2</v>
      </c>
      <c r="IF7" s="88">
        <v>6.8421052631578952E-2</v>
      </c>
      <c r="IG7" s="88">
        <v>6.0489766081871343E-2</v>
      </c>
      <c r="IH7" s="88">
        <v>6.611842105263159E-2</v>
      </c>
      <c r="II7" s="88">
        <v>6.6885964912280702E-2</v>
      </c>
      <c r="IJ7" s="88">
        <v>5.5007309941520477E-2</v>
      </c>
      <c r="IK7" s="88">
        <v>0</v>
      </c>
      <c r="IL7" s="88">
        <v>0</v>
      </c>
      <c r="IM7" s="86">
        <v>0</v>
      </c>
      <c r="IN7" s="87"/>
      <c r="IO7" s="88">
        <v>-0.14285714285714285</v>
      </c>
      <c r="IP7" s="88">
        <v>0.14285714285714285</v>
      </c>
      <c r="IQ7" s="88">
        <v>0.14285714285714285</v>
      </c>
      <c r="IR7" s="88">
        <v>0.14285714285714285</v>
      </c>
      <c r="IS7" s="88">
        <v>0.14285714285714285</v>
      </c>
      <c r="IT7" s="88">
        <v>0.2857142857142857</v>
      </c>
      <c r="IU7" s="87">
        <v>0.2857142857142857</v>
      </c>
      <c r="IV7" s="88">
        <v>0.5714285714285714</v>
      </c>
      <c r="IW7" s="88">
        <v>0.5714285714285714</v>
      </c>
      <c r="IX7" s="88">
        <v>0.42857142857142855</v>
      </c>
      <c r="IY7" s="88">
        <v>-0.14285714285714285</v>
      </c>
      <c r="IZ7" s="88">
        <v>-0.42857142857142855</v>
      </c>
      <c r="JA7" s="88">
        <v>0.14285714285714285</v>
      </c>
      <c r="JB7" s="88">
        <v>0</v>
      </c>
      <c r="JC7" s="88">
        <v>0.14285714285714285</v>
      </c>
      <c r="JD7" s="88">
        <v>-0.14285714285714285</v>
      </c>
      <c r="JE7" s="88">
        <v>0.42857142857142855</v>
      </c>
      <c r="JF7" s="86">
        <v>0</v>
      </c>
      <c r="JG7" s="87"/>
      <c r="JH7" s="88"/>
      <c r="JI7" s="88"/>
      <c r="JJ7" s="88"/>
      <c r="JK7" s="88"/>
      <c r="JL7" s="88"/>
      <c r="JM7" s="88"/>
      <c r="JN7" s="88"/>
      <c r="JO7" s="88"/>
      <c r="JP7" s="88"/>
      <c r="JQ7" s="88"/>
      <c r="JR7" s="86"/>
      <c r="JS7" s="87"/>
      <c r="JT7" s="86">
        <v>0.14300000000000002</v>
      </c>
      <c r="JU7" s="88">
        <v>0.28600000000000003</v>
      </c>
      <c r="JV7" s="88">
        <v>0.28600000000000003</v>
      </c>
      <c r="JW7" s="88">
        <v>0.14300000000000002</v>
      </c>
      <c r="JX7" s="88">
        <v>0.85699999999999998</v>
      </c>
      <c r="JY7" s="88">
        <v>0</v>
      </c>
      <c r="JZ7" s="88">
        <v>0.14300000000000002</v>
      </c>
      <c r="KA7" s="88">
        <v>0.14300000000000002</v>
      </c>
      <c r="KB7" s="88">
        <v>0.14300000000000002</v>
      </c>
      <c r="KC7" s="88">
        <v>0</v>
      </c>
      <c r="KD7" s="86">
        <v>0</v>
      </c>
      <c r="KE7" s="87"/>
      <c r="KF7" s="86"/>
      <c r="KG7" s="86"/>
      <c r="KH7" s="86"/>
      <c r="KI7" s="86"/>
      <c r="KJ7" s="86"/>
      <c r="KK7" s="86"/>
      <c r="KL7" s="86"/>
      <c r="KM7" s="86"/>
      <c r="KN7" s="95"/>
      <c r="KO7" s="88"/>
      <c r="KP7" s="88"/>
      <c r="KQ7" s="88"/>
      <c r="KR7" s="88"/>
      <c r="KS7" s="88"/>
      <c r="KT7" s="87"/>
      <c r="KU7" s="53">
        <v>0.31666666666666665</v>
      </c>
      <c r="KV7" s="53">
        <v>0.19365079365079363</v>
      </c>
      <c r="KW7" s="53">
        <v>0.25436507936507935</v>
      </c>
      <c r="KX7" s="53">
        <v>0.23531746031746031</v>
      </c>
      <c r="KY7" s="53">
        <v>0</v>
      </c>
      <c r="KZ7" s="94">
        <v>0.28888888888888886</v>
      </c>
      <c r="LA7" s="94">
        <v>0.19259259259259259</v>
      </c>
      <c r="LB7" s="94">
        <v>0.28148148148148144</v>
      </c>
      <c r="LC7" s="94">
        <v>0.23703703703703705</v>
      </c>
      <c r="LD7" s="99">
        <v>0</v>
      </c>
      <c r="LE7" s="88"/>
      <c r="LF7" s="88"/>
      <c r="LG7" s="88"/>
      <c r="LH7" s="88"/>
      <c r="LI7" s="88"/>
      <c r="LJ7" s="87"/>
      <c r="LK7" s="88"/>
      <c r="LL7" s="88"/>
      <c r="LM7" s="88"/>
      <c r="LN7" s="88"/>
      <c r="LO7" s="86"/>
      <c r="LP7" s="87"/>
      <c r="LQ7" s="88">
        <v>1</v>
      </c>
      <c r="LR7" s="88">
        <v>0.5</v>
      </c>
      <c r="LS7" s="88">
        <v>0.5</v>
      </c>
      <c r="LT7" s="88">
        <v>0</v>
      </c>
      <c r="LU7" s="88">
        <v>0.5</v>
      </c>
      <c r="LV7" s="88">
        <v>0.5</v>
      </c>
      <c r="LW7" s="88">
        <v>0</v>
      </c>
      <c r="LX7" s="86">
        <v>0</v>
      </c>
      <c r="LY7" s="86"/>
      <c r="LZ7" s="87"/>
      <c r="MA7" s="88"/>
      <c r="MB7" s="88"/>
      <c r="MC7" s="88"/>
      <c r="MD7" s="88"/>
      <c r="ME7" s="88"/>
      <c r="MF7" s="88"/>
      <c r="MG7" s="88"/>
      <c r="MH7" s="86"/>
      <c r="MI7" s="87"/>
      <c r="MJ7" s="88"/>
      <c r="MK7" s="88"/>
      <c r="ML7" s="88"/>
      <c r="MM7" s="88"/>
      <c r="MN7" s="88"/>
      <c r="MO7" s="87"/>
      <c r="MP7" s="88"/>
      <c r="MQ7" s="88"/>
      <c r="MR7" s="88"/>
      <c r="MS7" s="88"/>
      <c r="MT7" s="86"/>
      <c r="MU7" s="87"/>
      <c r="MV7" s="88">
        <v>0.66700000000000004</v>
      </c>
      <c r="MW7" s="88">
        <v>0.33299999999999996</v>
      </c>
      <c r="MX7" s="88">
        <v>0.33299999999999996</v>
      </c>
      <c r="MY7" s="88">
        <v>0</v>
      </c>
      <c r="MZ7" s="88">
        <v>0.33299999999999996</v>
      </c>
      <c r="NA7" s="88">
        <v>0.66700000000000004</v>
      </c>
      <c r="NB7" s="88">
        <v>0</v>
      </c>
      <c r="NC7" s="86">
        <v>0.33299999999999996</v>
      </c>
      <c r="ND7" s="87"/>
      <c r="NE7" s="86"/>
      <c r="NF7" s="88"/>
      <c r="NG7" s="88"/>
      <c r="NH7" s="88"/>
      <c r="NI7" s="88"/>
      <c r="NJ7" s="88"/>
      <c r="NK7" s="88"/>
      <c r="NL7" s="86"/>
      <c r="NM7" s="87"/>
      <c r="NN7" s="88"/>
      <c r="NO7" s="88"/>
      <c r="NP7" s="88"/>
      <c r="NQ7" s="88"/>
      <c r="NR7" s="88"/>
      <c r="NS7" s="87"/>
      <c r="NT7" s="88"/>
      <c r="NU7" s="88"/>
      <c r="NV7" s="88"/>
      <c r="NW7" s="88"/>
      <c r="NX7" s="86"/>
      <c r="NY7" s="87"/>
      <c r="NZ7" s="88"/>
      <c r="OA7" s="88"/>
      <c r="OB7" s="88"/>
      <c r="OC7" s="88"/>
      <c r="OD7" s="88"/>
      <c r="OE7" s="88"/>
      <c r="OF7" s="88"/>
      <c r="OG7" s="86"/>
      <c r="OH7" s="87"/>
      <c r="OI7" s="86"/>
      <c r="OJ7" s="88"/>
      <c r="OK7" s="88"/>
      <c r="OL7" s="88"/>
      <c r="OM7" s="88"/>
      <c r="ON7" s="88"/>
      <c r="OO7" s="88"/>
      <c r="OP7" s="86"/>
      <c r="OQ7" s="87"/>
      <c r="OR7" s="88"/>
      <c r="OS7" s="88"/>
      <c r="OT7" s="88"/>
      <c r="OU7" s="88"/>
      <c r="OV7" s="86"/>
      <c r="OW7" s="87"/>
      <c r="OX7" s="88"/>
      <c r="OY7" s="88"/>
      <c r="OZ7" s="88"/>
      <c r="PA7" s="88"/>
      <c r="PB7" s="86"/>
      <c r="PC7" s="87"/>
      <c r="PD7" s="88"/>
      <c r="PE7" s="88"/>
      <c r="PF7" s="88"/>
      <c r="PG7" s="88"/>
      <c r="PH7" s="88"/>
      <c r="PI7" s="88"/>
      <c r="PJ7" s="88"/>
      <c r="PK7" s="86"/>
      <c r="PL7" s="87"/>
      <c r="PM7" s="86"/>
      <c r="PN7" s="88"/>
      <c r="PO7" s="88"/>
      <c r="PP7" s="88"/>
      <c r="PQ7" s="88"/>
      <c r="PR7" s="88"/>
      <c r="PS7" s="88"/>
      <c r="PT7" s="86"/>
      <c r="PU7" s="87"/>
      <c r="PV7" s="88">
        <v>0.33333333333333337</v>
      </c>
      <c r="PW7" s="88">
        <v>4.7619047619047616E-2</v>
      </c>
      <c r="PX7" s="88">
        <v>0.16666666666666666</v>
      </c>
      <c r="PY7" s="88">
        <v>9.5238095238095233E-2</v>
      </c>
      <c r="PZ7" s="88">
        <v>4.7619047619047616E-2</v>
      </c>
      <c r="QA7" s="88">
        <v>0.19047619047619047</v>
      </c>
      <c r="QB7" s="88">
        <v>0.11904761904761904</v>
      </c>
      <c r="QC7" s="86">
        <v>0</v>
      </c>
      <c r="QD7" s="87"/>
      <c r="QE7" s="86">
        <v>7.1428571428571425E-2</v>
      </c>
      <c r="QF7" s="88">
        <v>7.1428571428571425E-2</v>
      </c>
      <c r="QG7" s="88">
        <v>4.7619047619047616E-2</v>
      </c>
      <c r="QH7" s="88">
        <v>7.1428571428571425E-2</v>
      </c>
      <c r="QI7" s="88">
        <v>0.16666666666666666</v>
      </c>
      <c r="QJ7" s="88">
        <v>0.26190476190476186</v>
      </c>
      <c r="QK7" s="88">
        <v>0.23809523809523808</v>
      </c>
      <c r="QL7" s="86">
        <v>7.1428571428571425E-2</v>
      </c>
      <c r="QM7" s="87"/>
      <c r="QN7" s="88">
        <v>0.30952380952380953</v>
      </c>
      <c r="QO7" s="88">
        <v>0.19047619047619047</v>
      </c>
      <c r="QP7" s="88">
        <v>0.19047619047619047</v>
      </c>
      <c r="QQ7" s="88">
        <v>0.11904761904761904</v>
      </c>
      <c r="QR7" s="88">
        <v>4.7619047619047616E-2</v>
      </c>
      <c r="QS7" s="88">
        <v>7.1428571428571425E-2</v>
      </c>
      <c r="QT7" s="88">
        <v>0</v>
      </c>
      <c r="QU7" s="86">
        <v>7.1428571428571425E-2</v>
      </c>
      <c r="QV7" s="17"/>
    </row>
    <row r="8" spans="1:464" s="106" customFormat="1" x14ac:dyDescent="0.25">
      <c r="A8" s="108">
        <v>39965</v>
      </c>
      <c r="B8" s="109"/>
      <c r="C8" s="52"/>
      <c r="D8" s="109"/>
      <c r="E8" s="51"/>
      <c r="F8" s="51"/>
      <c r="G8" s="52"/>
      <c r="H8" s="51"/>
      <c r="I8" s="51"/>
      <c r="J8" s="51"/>
      <c r="K8" s="51"/>
      <c r="L8" s="51"/>
      <c r="M8" s="51"/>
      <c r="N8" s="51"/>
      <c r="O8" s="51"/>
      <c r="P8" s="51"/>
      <c r="Q8" s="51"/>
      <c r="R8" s="51"/>
      <c r="S8" s="51"/>
      <c r="T8" s="51"/>
      <c r="U8" s="51"/>
      <c r="V8" s="51"/>
      <c r="W8" s="51"/>
      <c r="X8" s="109"/>
      <c r="Y8" s="51"/>
      <c r="Z8" s="51"/>
      <c r="AA8" s="51"/>
      <c r="AB8" s="109"/>
      <c r="AC8" s="51"/>
      <c r="AD8" s="51"/>
      <c r="AE8" s="51"/>
      <c r="AF8" s="51"/>
      <c r="AG8" s="51"/>
      <c r="AH8" s="51"/>
      <c r="AI8" s="51"/>
      <c r="AJ8" s="51"/>
      <c r="AK8" s="51"/>
      <c r="AL8" s="51"/>
      <c r="AM8" s="51"/>
      <c r="AN8" s="51"/>
      <c r="AO8" s="51"/>
      <c r="AP8" s="51"/>
      <c r="AQ8" s="51"/>
      <c r="AR8" s="51"/>
      <c r="AS8" s="51"/>
      <c r="AT8" s="51"/>
      <c r="AU8" s="51"/>
      <c r="AV8" s="51"/>
      <c r="AW8" s="52"/>
      <c r="AX8" s="109"/>
      <c r="AY8" s="51"/>
      <c r="AZ8" s="51"/>
      <c r="BA8" s="51"/>
      <c r="BB8" s="51"/>
      <c r="BC8" s="51"/>
      <c r="BD8" s="51"/>
      <c r="BE8" s="51"/>
      <c r="BF8" s="51"/>
      <c r="BG8" s="51"/>
      <c r="BH8" s="51"/>
      <c r="BI8" s="51"/>
      <c r="BJ8" s="51"/>
      <c r="BK8" s="51"/>
      <c r="BL8" s="51"/>
      <c r="BM8" s="51"/>
      <c r="BN8" s="51"/>
      <c r="BO8" s="51"/>
      <c r="BP8" s="51"/>
      <c r="BQ8" s="51"/>
      <c r="BR8" s="51"/>
      <c r="BS8" s="51"/>
      <c r="BT8" s="51"/>
      <c r="BU8" s="52"/>
      <c r="BV8" s="109"/>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9"/>
      <c r="CW8" s="51"/>
      <c r="CX8" s="51"/>
      <c r="CY8" s="51"/>
      <c r="CZ8" s="51"/>
      <c r="DA8" s="51"/>
      <c r="DB8" s="51"/>
      <c r="DC8" s="51"/>
      <c r="DD8" s="51"/>
      <c r="DE8" s="51"/>
      <c r="DF8" s="51"/>
      <c r="DG8" s="51"/>
      <c r="DH8" s="51"/>
      <c r="DI8" s="51"/>
      <c r="DJ8" s="51"/>
      <c r="DK8" s="51"/>
      <c r="DL8" s="51"/>
      <c r="DM8" s="51"/>
      <c r="DN8" s="51"/>
      <c r="DO8" s="51"/>
      <c r="DP8" s="51"/>
      <c r="DQ8" s="52"/>
      <c r="DR8" s="109"/>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8">
        <v>0.23809523809523808</v>
      </c>
      <c r="GU8" s="88">
        <v>0.21428571428571427</v>
      </c>
      <c r="GV8" s="88">
        <v>0</v>
      </c>
      <c r="GW8" s="88">
        <v>0.16666666666666666</v>
      </c>
      <c r="GX8" s="88">
        <v>2.3809523809523808E-2</v>
      </c>
      <c r="GY8" s="88">
        <v>4.7619047619047616E-2</v>
      </c>
      <c r="GZ8" s="88">
        <v>4.7619047619047616E-2</v>
      </c>
      <c r="HA8" s="87">
        <v>0.26190476190476186</v>
      </c>
      <c r="HB8" s="88">
        <v>0.12579365079365079</v>
      </c>
      <c r="HC8" s="88">
        <v>0</v>
      </c>
      <c r="HD8" s="88">
        <v>0.11071428571428571</v>
      </c>
      <c r="HE8" s="88">
        <v>0</v>
      </c>
      <c r="HF8" s="88">
        <v>7.6190476190476183E-2</v>
      </c>
      <c r="HG8" s="88">
        <v>0</v>
      </c>
      <c r="HH8" s="88">
        <v>2.8571428571428574E-2</v>
      </c>
      <c r="HI8" s="88">
        <v>0.18293650793650795</v>
      </c>
      <c r="HJ8" s="88">
        <v>0.14484126984126985</v>
      </c>
      <c r="HK8" s="88">
        <v>3.8095238095238092E-2</v>
      </c>
      <c r="HL8" s="88">
        <v>0.12698412698412698</v>
      </c>
      <c r="HM8" s="88">
        <v>3.0555555555555558E-2</v>
      </c>
      <c r="HN8" s="88">
        <v>0.13531746031746031</v>
      </c>
      <c r="HO8" s="88">
        <v>0</v>
      </c>
      <c r="HP8" s="86">
        <v>0</v>
      </c>
      <c r="HQ8" s="87"/>
      <c r="HR8" s="88">
        <v>0.28600000000000003</v>
      </c>
      <c r="HS8" s="88">
        <v>0.42899999999999999</v>
      </c>
      <c r="HT8" s="88">
        <v>0</v>
      </c>
      <c r="HU8" s="88">
        <v>0.14300000000000002</v>
      </c>
      <c r="HV8" s="88">
        <v>0.57100000000000006</v>
      </c>
      <c r="HW8" s="88">
        <v>0.28600000000000003</v>
      </c>
      <c r="HX8" s="87">
        <v>0.14300000000000002</v>
      </c>
      <c r="HY8" s="88">
        <v>0.13353535353535353</v>
      </c>
      <c r="HZ8" s="88">
        <v>9.7979797979797972E-2</v>
      </c>
      <c r="IA8" s="88">
        <v>0.10222222222222221</v>
      </c>
      <c r="IB8" s="88">
        <v>0.15555555555555553</v>
      </c>
      <c r="IC8" s="88">
        <v>8.0606060606060612E-2</v>
      </c>
      <c r="ID8" s="88">
        <v>5.454545454545455E-2</v>
      </c>
      <c r="IE8" s="88">
        <v>5.8787878787878792E-2</v>
      </c>
      <c r="IF8" s="88">
        <v>0.06</v>
      </c>
      <c r="IG8" s="88">
        <v>7.1919191919191924E-2</v>
      </c>
      <c r="IH8" s="88">
        <v>4.8484848484848485E-2</v>
      </c>
      <c r="II8" s="88">
        <v>6.3030303030303034E-2</v>
      </c>
      <c r="IJ8" s="88">
        <v>7.3333333333333334E-2</v>
      </c>
      <c r="IK8" s="88">
        <v>0</v>
      </c>
      <c r="IL8" s="88">
        <v>0</v>
      </c>
      <c r="IM8" s="86">
        <v>0</v>
      </c>
      <c r="IN8" s="87"/>
      <c r="IO8" s="88">
        <v>-0.14285714285714285</v>
      </c>
      <c r="IP8" s="88">
        <v>-0.14285714285714285</v>
      </c>
      <c r="IQ8" s="88">
        <v>-0.14285714285714285</v>
      </c>
      <c r="IR8" s="88">
        <v>0</v>
      </c>
      <c r="IS8" s="88">
        <v>-0.2857142857142857</v>
      </c>
      <c r="IT8" s="88">
        <v>0</v>
      </c>
      <c r="IU8" s="87">
        <v>-0.14285714285714285</v>
      </c>
      <c r="IV8" s="88">
        <v>0.2857142857142857</v>
      </c>
      <c r="IW8" s="88">
        <v>0.14285714285714285</v>
      </c>
      <c r="IX8" s="88">
        <v>0</v>
      </c>
      <c r="IY8" s="88">
        <v>-0.7142857142857143</v>
      </c>
      <c r="IZ8" s="88">
        <v>-0.5714285714285714</v>
      </c>
      <c r="JA8" s="88">
        <v>0</v>
      </c>
      <c r="JB8" s="88">
        <v>-0.7142857142857143</v>
      </c>
      <c r="JC8" s="88">
        <v>-0.42857142857142855</v>
      </c>
      <c r="JD8" s="88">
        <v>-0.2857142857142857</v>
      </c>
      <c r="JE8" s="88">
        <v>0.2857142857142857</v>
      </c>
      <c r="JF8" s="86">
        <v>0</v>
      </c>
      <c r="JG8" s="87"/>
      <c r="JH8" s="88"/>
      <c r="JI8" s="88"/>
      <c r="JJ8" s="88"/>
      <c r="JK8" s="88"/>
      <c r="JL8" s="88"/>
      <c r="JM8" s="88"/>
      <c r="JN8" s="88"/>
      <c r="JO8" s="88"/>
      <c r="JP8" s="88"/>
      <c r="JQ8" s="88"/>
      <c r="JR8" s="86"/>
      <c r="JS8" s="87"/>
      <c r="JT8" s="86">
        <v>0</v>
      </c>
      <c r="JU8" s="88">
        <v>0.14300000000000002</v>
      </c>
      <c r="JV8" s="88">
        <v>0.57100000000000006</v>
      </c>
      <c r="JW8" s="88">
        <v>0.57100000000000006</v>
      </c>
      <c r="JX8" s="88">
        <v>0.85699999999999998</v>
      </c>
      <c r="JY8" s="88">
        <v>0</v>
      </c>
      <c r="JZ8" s="88">
        <v>0.14300000000000002</v>
      </c>
      <c r="KA8" s="88">
        <v>0.14299999999999999</v>
      </c>
      <c r="KB8" s="88">
        <v>0.28600000000000003</v>
      </c>
      <c r="KC8" s="88">
        <v>0</v>
      </c>
      <c r="KD8" s="86">
        <v>0</v>
      </c>
      <c r="KE8" s="87"/>
      <c r="KF8" s="86"/>
      <c r="KG8" s="86"/>
      <c r="KH8" s="86"/>
      <c r="KI8" s="86"/>
      <c r="KJ8" s="86"/>
      <c r="KK8" s="86"/>
      <c r="KL8" s="86"/>
      <c r="KM8" s="86"/>
      <c r="KN8" s="95"/>
      <c r="KO8" s="88"/>
      <c r="KP8" s="88"/>
      <c r="KQ8" s="88"/>
      <c r="KR8" s="88"/>
      <c r="KS8" s="88"/>
      <c r="KT8" s="87"/>
      <c r="KU8" s="53">
        <v>0.31428571428571428</v>
      </c>
      <c r="KV8" s="53">
        <v>0.23174603174603176</v>
      </c>
      <c r="KW8" s="53">
        <v>0.2857142857142857</v>
      </c>
      <c r="KX8" s="53">
        <v>0.16825396825396827</v>
      </c>
      <c r="KY8" s="53">
        <v>0</v>
      </c>
      <c r="KZ8" s="94">
        <v>0.32380952380952377</v>
      </c>
      <c r="LA8" s="94">
        <v>0.23174603174603176</v>
      </c>
      <c r="LB8" s="94">
        <v>0.27619047619047621</v>
      </c>
      <c r="LC8" s="94">
        <v>0.16825396825396827</v>
      </c>
      <c r="LD8" s="99">
        <v>0</v>
      </c>
      <c r="LE8" s="88"/>
      <c r="LF8" s="88"/>
      <c r="LG8" s="88"/>
      <c r="LH8" s="88"/>
      <c r="LI8" s="88"/>
      <c r="LJ8" s="87"/>
      <c r="LK8" s="88"/>
      <c r="LL8" s="88"/>
      <c r="LM8" s="88"/>
      <c r="LN8" s="88"/>
      <c r="LO8" s="86"/>
      <c r="LP8" s="87"/>
      <c r="LQ8" s="88">
        <v>0.66700000000000004</v>
      </c>
      <c r="LR8" s="88">
        <v>0.66700000000000004</v>
      </c>
      <c r="LS8" s="88">
        <v>0.33299999999999996</v>
      </c>
      <c r="LT8" s="88">
        <v>0</v>
      </c>
      <c r="LU8" s="88">
        <v>0.66700000000000004</v>
      </c>
      <c r="LV8" s="88">
        <v>0.66700000000000004</v>
      </c>
      <c r="LW8" s="88">
        <v>0</v>
      </c>
      <c r="LX8" s="86">
        <v>0</v>
      </c>
      <c r="LY8" s="86"/>
      <c r="LZ8" s="87"/>
      <c r="MA8" s="88"/>
      <c r="MB8" s="88"/>
      <c r="MC8" s="88"/>
      <c r="MD8" s="88"/>
      <c r="ME8" s="88"/>
      <c r="MF8" s="88"/>
      <c r="MG8" s="88"/>
      <c r="MH8" s="86"/>
      <c r="MI8" s="87"/>
      <c r="MJ8" s="88"/>
      <c r="MK8" s="88"/>
      <c r="ML8" s="88"/>
      <c r="MM8" s="88"/>
      <c r="MN8" s="88"/>
      <c r="MO8" s="87"/>
      <c r="MP8" s="88"/>
      <c r="MQ8" s="88"/>
      <c r="MR8" s="88"/>
      <c r="MS8" s="88"/>
      <c r="MT8" s="86"/>
      <c r="MU8" s="87"/>
      <c r="MV8" s="88">
        <v>0.66700000000000004</v>
      </c>
      <c r="MW8" s="88">
        <v>1</v>
      </c>
      <c r="MX8" s="88">
        <v>1</v>
      </c>
      <c r="MY8" s="88">
        <v>0</v>
      </c>
      <c r="MZ8" s="88">
        <v>0.66700000000000004</v>
      </c>
      <c r="NA8" s="88">
        <v>0.33299999999999996</v>
      </c>
      <c r="NB8" s="88">
        <v>0</v>
      </c>
      <c r="NC8" s="86">
        <v>0</v>
      </c>
      <c r="ND8" s="87"/>
      <c r="NE8" s="86"/>
      <c r="NF8" s="88"/>
      <c r="NG8" s="88"/>
      <c r="NH8" s="88"/>
      <c r="NI8" s="88"/>
      <c r="NJ8" s="88"/>
      <c r="NK8" s="88"/>
      <c r="NL8" s="86"/>
      <c r="NM8" s="87"/>
      <c r="NN8" s="88"/>
      <c r="NO8" s="88"/>
      <c r="NP8" s="88"/>
      <c r="NQ8" s="88"/>
      <c r="NR8" s="88"/>
      <c r="NS8" s="87"/>
      <c r="NT8" s="88"/>
      <c r="NU8" s="88"/>
      <c r="NV8" s="88"/>
      <c r="NW8" s="88"/>
      <c r="NX8" s="86"/>
      <c r="NY8" s="87"/>
      <c r="NZ8" s="88"/>
      <c r="OA8" s="88"/>
      <c r="OB8" s="88"/>
      <c r="OC8" s="88"/>
      <c r="OD8" s="88"/>
      <c r="OE8" s="88"/>
      <c r="OF8" s="88"/>
      <c r="OG8" s="86"/>
      <c r="OH8" s="87"/>
      <c r="OI8" s="86"/>
      <c r="OJ8" s="88"/>
      <c r="OK8" s="88"/>
      <c r="OL8" s="88"/>
      <c r="OM8" s="88"/>
      <c r="ON8" s="88"/>
      <c r="OO8" s="88"/>
      <c r="OP8" s="86"/>
      <c r="OQ8" s="87"/>
      <c r="OR8" s="88"/>
      <c r="OS8" s="88"/>
      <c r="OT8" s="88"/>
      <c r="OU8" s="88"/>
      <c r="OV8" s="86"/>
      <c r="OW8" s="87"/>
      <c r="OX8" s="88"/>
      <c r="OY8" s="88"/>
      <c r="OZ8" s="88"/>
      <c r="PA8" s="88"/>
      <c r="PB8" s="86"/>
      <c r="PC8" s="87"/>
      <c r="PD8" s="88"/>
      <c r="PE8" s="88"/>
      <c r="PF8" s="88"/>
      <c r="PG8" s="88"/>
      <c r="PH8" s="88"/>
      <c r="PI8" s="88"/>
      <c r="PJ8" s="88"/>
      <c r="PK8" s="86"/>
      <c r="PL8" s="87"/>
      <c r="PM8" s="86"/>
      <c r="PN8" s="88"/>
      <c r="PO8" s="88"/>
      <c r="PP8" s="88"/>
      <c r="PQ8" s="88"/>
      <c r="PR8" s="88"/>
      <c r="PS8" s="88"/>
      <c r="PT8" s="86"/>
      <c r="PU8" s="87"/>
      <c r="PV8" s="88">
        <v>0.4285714285714286</v>
      </c>
      <c r="PW8" s="88">
        <v>0</v>
      </c>
      <c r="PX8" s="88">
        <v>0.21428571428571427</v>
      </c>
      <c r="PY8" s="88">
        <v>0.11904761904761904</v>
      </c>
      <c r="PZ8" s="88">
        <v>7.1428571428571425E-2</v>
      </c>
      <c r="QA8" s="88">
        <v>4.7619047619047616E-2</v>
      </c>
      <c r="QB8" s="88">
        <v>4.7619047619047616E-2</v>
      </c>
      <c r="QC8" s="86">
        <v>7.1428571428571425E-2</v>
      </c>
      <c r="QD8" s="87"/>
      <c r="QE8" s="86">
        <v>4.7619047619047616E-2</v>
      </c>
      <c r="QF8" s="88">
        <v>9.5238095238095233E-2</v>
      </c>
      <c r="QG8" s="88">
        <v>0.11904761904761904</v>
      </c>
      <c r="QH8" s="88">
        <v>0</v>
      </c>
      <c r="QI8" s="88">
        <v>0.3571428571428571</v>
      </c>
      <c r="QJ8" s="88">
        <v>7.1428571428571425E-2</v>
      </c>
      <c r="QK8" s="88">
        <v>0.30952380952380953</v>
      </c>
      <c r="QL8" s="86">
        <v>0</v>
      </c>
      <c r="QM8" s="87"/>
      <c r="QN8" s="88">
        <v>0.19047619047619047</v>
      </c>
      <c r="QO8" s="88">
        <v>0.11904761904761904</v>
      </c>
      <c r="QP8" s="88">
        <v>0.38095238095238093</v>
      </c>
      <c r="QQ8" s="88">
        <v>0</v>
      </c>
      <c r="QR8" s="88">
        <v>0</v>
      </c>
      <c r="QS8" s="88">
        <v>0.26190476190476186</v>
      </c>
      <c r="QT8" s="88">
        <v>4.7619047619047616E-2</v>
      </c>
      <c r="QU8" s="86">
        <v>0</v>
      </c>
      <c r="QV8" s="17"/>
    </row>
    <row r="9" spans="1:464" s="106" customFormat="1" x14ac:dyDescent="0.25">
      <c r="A9" s="108">
        <v>40057</v>
      </c>
      <c r="B9" s="109"/>
      <c r="C9" s="52"/>
      <c r="D9" s="109"/>
      <c r="E9" s="51"/>
      <c r="F9" s="51"/>
      <c r="G9" s="52"/>
      <c r="H9" s="51"/>
      <c r="I9" s="51"/>
      <c r="J9" s="51"/>
      <c r="K9" s="51"/>
      <c r="L9" s="51"/>
      <c r="M9" s="51"/>
      <c r="N9" s="51"/>
      <c r="O9" s="51"/>
      <c r="P9" s="51"/>
      <c r="Q9" s="51"/>
      <c r="R9" s="51"/>
      <c r="S9" s="51"/>
      <c r="T9" s="51"/>
      <c r="U9" s="51"/>
      <c r="V9" s="51"/>
      <c r="W9" s="51"/>
      <c r="X9" s="109"/>
      <c r="Y9" s="51"/>
      <c r="Z9" s="51"/>
      <c r="AA9" s="51"/>
      <c r="AB9" s="109"/>
      <c r="AC9" s="51"/>
      <c r="AD9" s="51"/>
      <c r="AE9" s="51"/>
      <c r="AF9" s="51"/>
      <c r="AG9" s="51"/>
      <c r="AH9" s="51"/>
      <c r="AI9" s="51"/>
      <c r="AJ9" s="51"/>
      <c r="AK9" s="51"/>
      <c r="AL9" s="51"/>
      <c r="AM9" s="51"/>
      <c r="AN9" s="51"/>
      <c r="AO9" s="51"/>
      <c r="AP9" s="51"/>
      <c r="AQ9" s="51"/>
      <c r="AR9" s="51"/>
      <c r="AS9" s="51"/>
      <c r="AT9" s="51"/>
      <c r="AU9" s="51"/>
      <c r="AV9" s="51"/>
      <c r="AW9" s="52"/>
      <c r="AX9" s="109"/>
      <c r="AY9" s="51"/>
      <c r="AZ9" s="51"/>
      <c r="BA9" s="51"/>
      <c r="BB9" s="51"/>
      <c r="BC9" s="51"/>
      <c r="BD9" s="51"/>
      <c r="BE9" s="51"/>
      <c r="BF9" s="51"/>
      <c r="BG9" s="51"/>
      <c r="BH9" s="51"/>
      <c r="BI9" s="51"/>
      <c r="BJ9" s="51"/>
      <c r="BK9" s="51"/>
      <c r="BL9" s="51"/>
      <c r="BM9" s="51"/>
      <c r="BN9" s="51"/>
      <c r="BO9" s="51"/>
      <c r="BP9" s="51"/>
      <c r="BQ9" s="51"/>
      <c r="BR9" s="51"/>
      <c r="BS9" s="51"/>
      <c r="BT9" s="51"/>
      <c r="BU9" s="52"/>
      <c r="BV9" s="109"/>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9"/>
      <c r="CW9" s="51"/>
      <c r="CX9" s="51"/>
      <c r="CY9" s="51"/>
      <c r="CZ9" s="51"/>
      <c r="DA9" s="51"/>
      <c r="DB9" s="51"/>
      <c r="DC9" s="51"/>
      <c r="DD9" s="51"/>
      <c r="DE9" s="51"/>
      <c r="DF9" s="51"/>
      <c r="DG9" s="51"/>
      <c r="DH9" s="51"/>
      <c r="DI9" s="51"/>
      <c r="DJ9" s="51"/>
      <c r="DK9" s="51"/>
      <c r="DL9" s="51"/>
      <c r="DM9" s="51"/>
      <c r="DN9" s="51"/>
      <c r="DO9" s="51"/>
      <c r="DP9" s="51"/>
      <c r="DQ9" s="52"/>
      <c r="DR9" s="109"/>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8">
        <v>0.25</v>
      </c>
      <c r="GU9" s="88">
        <v>0.1388888888888889</v>
      </c>
      <c r="GV9" s="88">
        <v>5.5555555555555552E-2</v>
      </c>
      <c r="GW9" s="88">
        <v>5.5555555555555552E-2</v>
      </c>
      <c r="GX9" s="88">
        <v>0</v>
      </c>
      <c r="GY9" s="88">
        <v>0.1388888888888889</v>
      </c>
      <c r="GZ9" s="88">
        <v>0.1111111111111111</v>
      </c>
      <c r="HA9" s="87">
        <v>0.25</v>
      </c>
      <c r="HB9" s="88">
        <v>4.4444444444444446E-2</v>
      </c>
      <c r="HC9" s="88">
        <v>0</v>
      </c>
      <c r="HD9" s="88">
        <v>3.3333333333333333E-2</v>
      </c>
      <c r="HE9" s="88">
        <v>5.5555555555555552E-2</v>
      </c>
      <c r="HF9" s="88">
        <v>1.1111111111111112E-2</v>
      </c>
      <c r="HG9" s="88">
        <v>0</v>
      </c>
      <c r="HH9" s="88">
        <v>5.5555555555555552E-2</v>
      </c>
      <c r="HI9" s="88">
        <v>0.24444444444444444</v>
      </c>
      <c r="HJ9" s="88">
        <v>0.14444444444444443</v>
      </c>
      <c r="HK9" s="88">
        <v>3.3333333333333333E-2</v>
      </c>
      <c r="HL9" s="88">
        <v>7.7777777777777779E-2</v>
      </c>
      <c r="HM9" s="88">
        <v>5.5555555555555552E-2</v>
      </c>
      <c r="HN9" s="88">
        <v>0.2</v>
      </c>
      <c r="HO9" s="88">
        <v>4.4444444444444446E-2</v>
      </c>
      <c r="HP9" s="86">
        <v>0</v>
      </c>
      <c r="HQ9" s="87"/>
      <c r="HR9" s="88">
        <v>0.66700000000000004</v>
      </c>
      <c r="HS9" s="88">
        <v>0.66700000000000004</v>
      </c>
      <c r="HT9" s="88">
        <v>0</v>
      </c>
      <c r="HU9" s="88">
        <v>0.16699999999999998</v>
      </c>
      <c r="HV9" s="88">
        <v>0.5</v>
      </c>
      <c r="HW9" s="88">
        <v>0.33299999999999996</v>
      </c>
      <c r="HX9" s="87">
        <v>0</v>
      </c>
      <c r="HY9" s="88">
        <v>0.12074592074592075</v>
      </c>
      <c r="HZ9" s="88">
        <v>9.4241053064582483E-2</v>
      </c>
      <c r="IA9" s="88">
        <v>8.0926916221033873E-2</v>
      </c>
      <c r="IB9" s="88">
        <v>0.15384615384615385</v>
      </c>
      <c r="IC9" s="88">
        <v>7.9289338112867522E-2</v>
      </c>
      <c r="ID9" s="88">
        <v>6.2306321129850545E-2</v>
      </c>
      <c r="IE9" s="88">
        <v>7.5497051967640214E-2</v>
      </c>
      <c r="IF9" s="88">
        <v>6.0372960372960374E-2</v>
      </c>
      <c r="IG9" s="88">
        <v>7.6662553133141367E-2</v>
      </c>
      <c r="IH9" s="88">
        <v>6.2439521263050683E-2</v>
      </c>
      <c r="II9" s="88">
        <v>6.3471822295351712E-2</v>
      </c>
      <c r="IJ9" s="88">
        <v>7.0200387847446671E-2</v>
      </c>
      <c r="IK9" s="88">
        <v>0</v>
      </c>
      <c r="IL9" s="88">
        <v>0</v>
      </c>
      <c r="IM9" s="86">
        <v>0</v>
      </c>
      <c r="IN9" s="87"/>
      <c r="IO9" s="88">
        <v>0</v>
      </c>
      <c r="IP9" s="88">
        <v>-0.16666666666666666</v>
      </c>
      <c r="IQ9" s="88">
        <v>-0.16666666666666666</v>
      </c>
      <c r="IR9" s="88">
        <v>-0.16666666666666666</v>
      </c>
      <c r="IS9" s="88">
        <v>0</v>
      </c>
      <c r="IT9" s="88">
        <v>-0.16666666666666666</v>
      </c>
      <c r="IU9" s="87">
        <v>0.16666666666666666</v>
      </c>
      <c r="IV9" s="88">
        <v>0.33333333333333331</v>
      </c>
      <c r="IW9" s="88">
        <v>0.33333333333333298</v>
      </c>
      <c r="IX9" s="88">
        <v>0.33333333333333331</v>
      </c>
      <c r="IY9" s="88">
        <v>-0.5</v>
      </c>
      <c r="IZ9" s="88">
        <v>-0.5</v>
      </c>
      <c r="JA9" s="88">
        <v>0.16666666666666666</v>
      </c>
      <c r="JB9" s="88">
        <v>-0.83333333333333337</v>
      </c>
      <c r="JC9" s="88">
        <v>-0.33333333333333331</v>
      </c>
      <c r="JD9" s="88">
        <v>-0.16666666666666666</v>
      </c>
      <c r="JE9" s="88">
        <v>0.5</v>
      </c>
      <c r="JF9" s="86">
        <v>0</v>
      </c>
      <c r="JG9" s="87"/>
      <c r="JH9" s="88">
        <v>0.13</v>
      </c>
      <c r="JI9" s="88">
        <v>0.155</v>
      </c>
      <c r="JJ9" s="88">
        <v>7.7777777777777779E-2</v>
      </c>
      <c r="JK9" s="88">
        <v>8.611111111111111E-2</v>
      </c>
      <c r="JL9" s="88">
        <v>0.1</v>
      </c>
      <c r="JM9" s="88">
        <v>4.8888888888888885E-2</v>
      </c>
      <c r="JN9" s="88">
        <v>0.125</v>
      </c>
      <c r="JO9" s="88">
        <v>7.166666666666667E-2</v>
      </c>
      <c r="JP9" s="88">
        <v>5.8333333333333334E-2</v>
      </c>
      <c r="JQ9" s="88">
        <v>0.14722222222222223</v>
      </c>
      <c r="JR9" s="86">
        <v>0</v>
      </c>
      <c r="JS9" s="87"/>
      <c r="JT9" s="86">
        <v>0.16699999999999998</v>
      </c>
      <c r="JU9" s="88">
        <v>0.16699999999999998</v>
      </c>
      <c r="JV9" s="88">
        <v>0.33299999999999996</v>
      </c>
      <c r="JW9" s="88">
        <v>0.16699999999999998</v>
      </c>
      <c r="JX9" s="88">
        <v>0.83299999999999996</v>
      </c>
      <c r="JY9" s="88">
        <v>0</v>
      </c>
      <c r="JZ9" s="88">
        <v>0</v>
      </c>
      <c r="KA9" s="88">
        <v>0</v>
      </c>
      <c r="KB9" s="88">
        <v>0.16699999999999998</v>
      </c>
      <c r="KC9" s="88">
        <v>0</v>
      </c>
      <c r="KD9" s="86">
        <v>0</v>
      </c>
      <c r="KE9" s="87"/>
      <c r="KF9" s="86">
        <v>-0.5</v>
      </c>
      <c r="KG9" s="86">
        <v>-0.16666666666666666</v>
      </c>
      <c r="KH9" s="86">
        <v>0.16666666666666666</v>
      </c>
      <c r="KI9" s="86">
        <v>0.66666666666666663</v>
      </c>
      <c r="KJ9" s="86">
        <v>0</v>
      </c>
      <c r="KK9" s="86">
        <v>-0.14285714285714285</v>
      </c>
      <c r="KL9" s="86">
        <v>0.14285714285714285</v>
      </c>
      <c r="KM9" s="86">
        <v>0.14285714285714285</v>
      </c>
      <c r="KN9" s="95"/>
      <c r="KO9" s="88"/>
      <c r="KP9" s="88"/>
      <c r="KQ9" s="88"/>
      <c r="KR9" s="88"/>
      <c r="KS9" s="88"/>
      <c r="KT9" s="87"/>
      <c r="KU9" s="53">
        <v>0.314285714285714</v>
      </c>
      <c r="KV9" s="53">
        <v>0.23174603174603176</v>
      </c>
      <c r="KW9" s="53">
        <v>0.2857142857142857</v>
      </c>
      <c r="KX9" s="53">
        <v>0.16825396825396827</v>
      </c>
      <c r="KY9" s="53">
        <v>0</v>
      </c>
      <c r="KZ9" s="94">
        <v>0.32222222222222219</v>
      </c>
      <c r="LA9" s="94">
        <v>0.14444444444444443</v>
      </c>
      <c r="LB9" s="94">
        <v>0.27777777777777779</v>
      </c>
      <c r="LC9" s="94">
        <v>0.18888888888888888</v>
      </c>
      <c r="LD9" s="99">
        <v>0</v>
      </c>
      <c r="LE9" s="88"/>
      <c r="LF9" s="88"/>
      <c r="LG9" s="88"/>
      <c r="LH9" s="88"/>
      <c r="LI9" s="88"/>
      <c r="LJ9" s="87"/>
      <c r="LK9" s="88"/>
      <c r="LL9" s="88"/>
      <c r="LM9" s="88"/>
      <c r="LN9" s="88"/>
      <c r="LO9" s="86"/>
      <c r="LP9" s="87"/>
      <c r="LQ9" s="88">
        <v>0.66700000000000004</v>
      </c>
      <c r="LR9" s="88">
        <v>0.66700000000000004</v>
      </c>
      <c r="LS9" s="88">
        <v>0.33299999999999996</v>
      </c>
      <c r="LT9" s="88">
        <v>0</v>
      </c>
      <c r="LU9" s="88">
        <v>0.66700000000000004</v>
      </c>
      <c r="LV9" s="88">
        <v>0</v>
      </c>
      <c r="LW9" s="88">
        <v>0</v>
      </c>
      <c r="LX9" s="86">
        <v>0</v>
      </c>
      <c r="LY9" s="86"/>
      <c r="LZ9" s="87"/>
      <c r="MA9" s="88"/>
      <c r="MB9" s="88"/>
      <c r="MC9" s="88"/>
      <c r="MD9" s="88"/>
      <c r="ME9" s="88"/>
      <c r="MF9" s="88"/>
      <c r="MG9" s="88"/>
      <c r="MH9" s="86"/>
      <c r="MI9" s="87"/>
      <c r="MJ9" s="88"/>
      <c r="MK9" s="88"/>
      <c r="ML9" s="88"/>
      <c r="MM9" s="88"/>
      <c r="MN9" s="88"/>
      <c r="MO9" s="87"/>
      <c r="MP9" s="88"/>
      <c r="MQ9" s="88"/>
      <c r="MR9" s="88"/>
      <c r="MS9" s="88"/>
      <c r="MT9" s="86"/>
      <c r="MU9" s="87"/>
      <c r="MV9" s="88">
        <v>0.5</v>
      </c>
      <c r="MW9" s="88">
        <v>0.5</v>
      </c>
      <c r="MX9" s="88">
        <v>1</v>
      </c>
      <c r="MY9" s="88">
        <v>0</v>
      </c>
      <c r="MZ9" s="88">
        <v>1</v>
      </c>
      <c r="NA9" s="88">
        <v>0</v>
      </c>
      <c r="NB9" s="88">
        <v>0</v>
      </c>
      <c r="NC9" s="86">
        <v>0</v>
      </c>
      <c r="ND9" s="87"/>
      <c r="NE9" s="86"/>
      <c r="NF9" s="88"/>
      <c r="NG9" s="88"/>
      <c r="NH9" s="88"/>
      <c r="NI9" s="88"/>
      <c r="NJ9" s="88"/>
      <c r="NK9" s="88"/>
      <c r="NL9" s="86"/>
      <c r="NM9" s="87"/>
      <c r="NN9" s="88"/>
      <c r="NO9" s="88"/>
      <c r="NP9" s="88"/>
      <c r="NQ9" s="88"/>
      <c r="NR9" s="88"/>
      <c r="NS9" s="87"/>
      <c r="NT9" s="88"/>
      <c r="NU9" s="88"/>
      <c r="NV9" s="88"/>
      <c r="NW9" s="88"/>
      <c r="NX9" s="86"/>
      <c r="NY9" s="87"/>
      <c r="NZ9" s="88"/>
      <c r="OA9" s="88"/>
      <c r="OB9" s="88"/>
      <c r="OC9" s="88"/>
      <c r="OD9" s="88"/>
      <c r="OE9" s="88"/>
      <c r="OF9" s="88"/>
      <c r="OG9" s="86"/>
      <c r="OH9" s="87"/>
      <c r="OI9" s="86"/>
      <c r="OJ9" s="88"/>
      <c r="OK9" s="88"/>
      <c r="OL9" s="88"/>
      <c r="OM9" s="88"/>
      <c r="ON9" s="88"/>
      <c r="OO9" s="88"/>
      <c r="OP9" s="86"/>
      <c r="OQ9" s="87"/>
      <c r="OR9" s="88"/>
      <c r="OS9" s="88"/>
      <c r="OT9" s="88"/>
      <c r="OU9" s="88"/>
      <c r="OV9" s="86"/>
      <c r="OW9" s="87"/>
      <c r="OX9" s="88"/>
      <c r="OY9" s="88"/>
      <c r="OZ9" s="88"/>
      <c r="PA9" s="88"/>
      <c r="PB9" s="86"/>
      <c r="PC9" s="87"/>
      <c r="PD9" s="88"/>
      <c r="PE9" s="88"/>
      <c r="PF9" s="88"/>
      <c r="PG9" s="88"/>
      <c r="PH9" s="88"/>
      <c r="PI9" s="88"/>
      <c r="PJ9" s="88"/>
      <c r="PK9" s="86"/>
      <c r="PL9" s="87"/>
      <c r="PM9" s="86"/>
      <c r="PN9" s="88"/>
      <c r="PO9" s="88"/>
      <c r="PP9" s="88"/>
      <c r="PQ9" s="88"/>
      <c r="PR9" s="88"/>
      <c r="PS9" s="88"/>
      <c r="PT9" s="86"/>
      <c r="PU9" s="87"/>
      <c r="PV9" s="88">
        <v>0.19444444444444442</v>
      </c>
      <c r="PW9" s="88">
        <v>5.5555555555555552E-2</v>
      </c>
      <c r="PX9" s="88">
        <v>0.30555555555555558</v>
      </c>
      <c r="PY9" s="88">
        <v>0.25</v>
      </c>
      <c r="PZ9" s="88">
        <v>0</v>
      </c>
      <c r="QA9" s="88">
        <v>0.1111111111111111</v>
      </c>
      <c r="QB9" s="88">
        <v>8.3333333333333329E-2</v>
      </c>
      <c r="QC9" s="86">
        <v>0</v>
      </c>
      <c r="QD9" s="87"/>
      <c r="QE9" s="86">
        <v>0</v>
      </c>
      <c r="QF9" s="88">
        <v>5.5555555555555552E-2</v>
      </c>
      <c r="QG9" s="88">
        <v>0.16666666666666666</v>
      </c>
      <c r="QH9" s="88">
        <v>2.7777777777777776E-2</v>
      </c>
      <c r="QI9" s="88">
        <v>0.41666666666666663</v>
      </c>
      <c r="QJ9" s="88">
        <v>0.19444444444444442</v>
      </c>
      <c r="QK9" s="88">
        <v>0.1388888888888889</v>
      </c>
      <c r="QL9" s="86">
        <v>0</v>
      </c>
      <c r="QM9" s="87"/>
      <c r="QN9" s="88">
        <v>0.1388888888888889</v>
      </c>
      <c r="QO9" s="88">
        <v>0.1388888888888889</v>
      </c>
      <c r="QP9" s="88">
        <v>0.25</v>
      </c>
      <c r="QQ9" s="88">
        <v>2.7777777777777776E-2</v>
      </c>
      <c r="QR9" s="88">
        <v>8.3333333333333329E-2</v>
      </c>
      <c r="QS9" s="88">
        <v>0.30555555555555558</v>
      </c>
      <c r="QT9" s="88">
        <v>5.5555555555555552E-2</v>
      </c>
      <c r="QU9" s="86">
        <v>0</v>
      </c>
      <c r="QV9" s="17"/>
    </row>
    <row r="10" spans="1:464" s="106" customFormat="1" x14ac:dyDescent="0.25">
      <c r="A10" s="108">
        <v>40148</v>
      </c>
      <c r="B10" s="109"/>
      <c r="C10" s="52"/>
      <c r="D10" s="109"/>
      <c r="E10" s="51"/>
      <c r="F10" s="51"/>
      <c r="G10" s="52"/>
      <c r="H10" s="51"/>
      <c r="I10" s="51"/>
      <c r="J10" s="51"/>
      <c r="K10" s="51"/>
      <c r="L10" s="51"/>
      <c r="M10" s="51"/>
      <c r="N10" s="51"/>
      <c r="O10" s="51"/>
      <c r="P10" s="51"/>
      <c r="Q10" s="51"/>
      <c r="R10" s="51"/>
      <c r="S10" s="51"/>
      <c r="T10" s="51"/>
      <c r="U10" s="51"/>
      <c r="V10" s="51"/>
      <c r="W10" s="51"/>
      <c r="X10" s="109"/>
      <c r="Y10" s="51"/>
      <c r="Z10" s="51"/>
      <c r="AA10" s="51"/>
      <c r="AB10" s="109"/>
      <c r="AC10" s="51"/>
      <c r="AD10" s="51"/>
      <c r="AE10" s="51"/>
      <c r="AF10" s="51"/>
      <c r="AG10" s="51"/>
      <c r="AH10" s="51"/>
      <c r="AI10" s="51"/>
      <c r="AJ10" s="51"/>
      <c r="AK10" s="51"/>
      <c r="AL10" s="51"/>
      <c r="AM10" s="51"/>
      <c r="AN10" s="51"/>
      <c r="AO10" s="51"/>
      <c r="AP10" s="51"/>
      <c r="AQ10" s="51"/>
      <c r="AR10" s="51"/>
      <c r="AS10" s="51"/>
      <c r="AT10" s="51"/>
      <c r="AU10" s="51"/>
      <c r="AV10" s="51"/>
      <c r="AW10" s="52"/>
      <c r="AX10" s="109"/>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9"/>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9"/>
      <c r="CW10" s="51"/>
      <c r="CX10" s="51"/>
      <c r="CY10" s="51"/>
      <c r="CZ10" s="51"/>
      <c r="DA10" s="51"/>
      <c r="DB10" s="51"/>
      <c r="DC10" s="51"/>
      <c r="DD10" s="51"/>
      <c r="DE10" s="51"/>
      <c r="DF10" s="51"/>
      <c r="DG10" s="51"/>
      <c r="DH10" s="51"/>
      <c r="DI10" s="51"/>
      <c r="DJ10" s="51"/>
      <c r="DK10" s="51"/>
      <c r="DL10" s="51"/>
      <c r="DM10" s="51"/>
      <c r="DN10" s="51"/>
      <c r="DO10" s="51"/>
      <c r="DP10" s="51"/>
      <c r="DQ10" s="52"/>
      <c r="DR10" s="109"/>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8">
        <v>0.2142857142857143</v>
      </c>
      <c r="FQ10" s="88">
        <v>0.16190476190476188</v>
      </c>
      <c r="FR10" s="88">
        <v>0.32380952380952377</v>
      </c>
      <c r="FS10" s="88">
        <v>0.23333333333333334</v>
      </c>
      <c r="FT10" s="88">
        <v>6.6666666666666666E-2</v>
      </c>
      <c r="FU10" s="88">
        <v>0</v>
      </c>
      <c r="FV10" s="88">
        <v>0.2142857142857143</v>
      </c>
      <c r="FW10" s="88">
        <v>0.16190476190476188</v>
      </c>
      <c r="FX10" s="88">
        <v>0.32380952380952377</v>
      </c>
      <c r="FY10" s="88">
        <v>0.23333333333333334</v>
      </c>
      <c r="FZ10" s="88">
        <v>6.6666666666666666E-2</v>
      </c>
      <c r="GA10" s="87">
        <v>0</v>
      </c>
      <c r="GB10" s="60">
        <v>0.10357142857142856</v>
      </c>
      <c r="GC10" s="60">
        <v>3.8095238095238092E-2</v>
      </c>
      <c r="GD10" s="60">
        <v>0</v>
      </c>
      <c r="GE10" s="60">
        <v>0.37142857142857139</v>
      </c>
      <c r="GF10" s="60">
        <v>9.5238095238095233E-2</v>
      </c>
      <c r="GG10" s="60">
        <v>3.8095238095238092E-2</v>
      </c>
      <c r="GH10" s="60">
        <v>0</v>
      </c>
      <c r="GI10" s="60">
        <v>8.3333333333333329E-2</v>
      </c>
      <c r="GJ10" s="60">
        <v>1.6666666666666666E-2</v>
      </c>
      <c r="GK10" s="60">
        <v>0.11309523809523808</v>
      </c>
      <c r="GL10" s="60">
        <v>0</v>
      </c>
      <c r="GM10" s="60">
        <v>6.5476190476190466E-2</v>
      </c>
      <c r="GN10" s="60">
        <v>0</v>
      </c>
      <c r="GO10" s="60">
        <v>7.4999999999999997E-2</v>
      </c>
      <c r="GP10" s="60">
        <v>0</v>
      </c>
      <c r="GQ10" s="97"/>
      <c r="GR10" s="51"/>
      <c r="GS10" s="52"/>
      <c r="GT10" s="88">
        <v>0.38095238095238093</v>
      </c>
      <c r="GU10" s="88">
        <v>7.1428571428571425E-2</v>
      </c>
      <c r="GV10" s="88">
        <v>0</v>
      </c>
      <c r="GW10" s="88">
        <v>7.1428571428571425E-2</v>
      </c>
      <c r="GX10" s="88">
        <v>0</v>
      </c>
      <c r="GY10" s="88">
        <v>0.14285714285714285</v>
      </c>
      <c r="GZ10" s="88">
        <v>0.11904761904761904</v>
      </c>
      <c r="HA10" s="87">
        <v>0.21428571428571427</v>
      </c>
      <c r="HB10" s="88">
        <v>6.6666666666666666E-2</v>
      </c>
      <c r="HC10" s="88">
        <v>9.5238095238095229E-3</v>
      </c>
      <c r="HD10" s="88">
        <v>5.7142857142857134E-2</v>
      </c>
      <c r="HE10" s="88">
        <v>2.8571428571428574E-2</v>
      </c>
      <c r="HF10" s="88">
        <v>2.8571428571428574E-2</v>
      </c>
      <c r="HG10" s="88">
        <v>2.8571428571428567E-2</v>
      </c>
      <c r="HH10" s="88">
        <v>4.7619047619047616E-2</v>
      </c>
      <c r="HI10" s="88">
        <v>0.21904761904761905</v>
      </c>
      <c r="HJ10" s="88">
        <v>0.14285714285714285</v>
      </c>
      <c r="HK10" s="88">
        <v>4.7619047619047616E-2</v>
      </c>
      <c r="HL10" s="88">
        <v>0.12380952380952381</v>
      </c>
      <c r="HM10" s="88">
        <v>1.9047619047619046E-2</v>
      </c>
      <c r="HN10" s="88">
        <v>0.18095238095238095</v>
      </c>
      <c r="HO10" s="88">
        <v>0</v>
      </c>
      <c r="HP10" s="86">
        <v>0</v>
      </c>
      <c r="HQ10" s="87"/>
      <c r="HR10" s="88">
        <v>0.14300000000000002</v>
      </c>
      <c r="HS10" s="88">
        <v>0.28600000000000003</v>
      </c>
      <c r="HT10" s="88">
        <v>0</v>
      </c>
      <c r="HU10" s="88">
        <v>0</v>
      </c>
      <c r="HV10" s="88">
        <v>0.71400000000000008</v>
      </c>
      <c r="HW10" s="88">
        <v>0.28600000000000003</v>
      </c>
      <c r="HX10" s="87">
        <v>0</v>
      </c>
      <c r="HY10" s="88">
        <v>0.16287878787878787</v>
      </c>
      <c r="HZ10" s="88">
        <v>9.1666666666666674E-2</v>
      </c>
      <c r="IA10" s="88">
        <v>0.12196969696969696</v>
      </c>
      <c r="IB10" s="88">
        <v>0.19848484848484849</v>
      </c>
      <c r="IC10" s="88">
        <v>6.25E-2</v>
      </c>
      <c r="ID10" s="88">
        <v>4.8148148148148148E-2</v>
      </c>
      <c r="IE10" s="88">
        <v>6.4814814814814825E-2</v>
      </c>
      <c r="IF10" s="88">
        <v>5.0462962962962959E-2</v>
      </c>
      <c r="IG10" s="88">
        <v>5.9722222222222218E-2</v>
      </c>
      <c r="IH10" s="88">
        <v>4.3055555555555555E-2</v>
      </c>
      <c r="II10" s="88">
        <v>4.8148148148148148E-2</v>
      </c>
      <c r="IJ10" s="88">
        <v>4.3981481481481483E-2</v>
      </c>
      <c r="IK10" s="88">
        <v>4.1666666666666666E-3</v>
      </c>
      <c r="IL10" s="88">
        <v>0</v>
      </c>
      <c r="IM10" s="86">
        <v>0</v>
      </c>
      <c r="IN10" s="87"/>
      <c r="IO10" s="88">
        <v>-0.42857142857142855</v>
      </c>
      <c r="IP10" s="88">
        <v>-0.2857142857142857</v>
      </c>
      <c r="IQ10" s="88">
        <v>-0.5714285714285714</v>
      </c>
      <c r="IR10" s="88">
        <v>-0.5714285714285714</v>
      </c>
      <c r="IS10" s="88">
        <v>-0.2857142857142857</v>
      </c>
      <c r="IT10" s="88">
        <v>-0.2857142857142857</v>
      </c>
      <c r="IU10" s="87">
        <v>-0.14285714285714285</v>
      </c>
      <c r="IV10" s="88">
        <v>0.14285714285714285</v>
      </c>
      <c r="IW10" s="88">
        <v>0.14285714285714285</v>
      </c>
      <c r="IX10" s="88">
        <v>0.42857142857142855</v>
      </c>
      <c r="IY10" s="88">
        <v>-0.14285714285714285</v>
      </c>
      <c r="IZ10" s="88">
        <v>-0.42857142857142855</v>
      </c>
      <c r="JA10" s="88">
        <v>0</v>
      </c>
      <c r="JB10" s="88">
        <v>-0.8571428571428571</v>
      </c>
      <c r="JC10" s="88">
        <v>-0.42857142857142855</v>
      </c>
      <c r="JD10" s="88">
        <v>-0.2857142857142857</v>
      </c>
      <c r="JE10" s="88">
        <v>-0.2857142857142857</v>
      </c>
      <c r="JF10" s="86">
        <v>-0.14285714285714285</v>
      </c>
      <c r="JG10" s="87"/>
      <c r="JH10" s="88">
        <v>7.6190476190476197E-2</v>
      </c>
      <c r="JI10" s="88">
        <v>0.1142857142857143</v>
      </c>
      <c r="JJ10" s="88">
        <v>0.10476190476190475</v>
      </c>
      <c r="JK10" s="88">
        <v>5.7142857142857141E-2</v>
      </c>
      <c r="JL10" s="88">
        <v>0.23809523809523808</v>
      </c>
      <c r="JM10" s="88">
        <v>9.5238095238095229E-3</v>
      </c>
      <c r="JN10" s="88">
        <v>0.2095238095238095</v>
      </c>
      <c r="JO10" s="88">
        <v>5.7142857142857148E-2</v>
      </c>
      <c r="JP10" s="88">
        <v>3.8095238095238092E-2</v>
      </c>
      <c r="JQ10" s="88">
        <v>9.5238095238095233E-2</v>
      </c>
      <c r="JR10" s="86">
        <v>0</v>
      </c>
      <c r="JS10" s="87"/>
      <c r="JT10" s="86">
        <v>0.14300000000000002</v>
      </c>
      <c r="JU10" s="88">
        <v>0</v>
      </c>
      <c r="JV10" s="88">
        <v>0.28600000000000003</v>
      </c>
      <c r="JW10" s="88">
        <v>0.14300000000000002</v>
      </c>
      <c r="JX10" s="88">
        <v>0.71400000000000008</v>
      </c>
      <c r="JY10" s="88">
        <v>0</v>
      </c>
      <c r="JZ10" s="88">
        <v>0.14300000000000002</v>
      </c>
      <c r="KA10" s="88">
        <v>0.28600000000000003</v>
      </c>
      <c r="KB10" s="88">
        <v>0.42899999999999999</v>
      </c>
      <c r="KC10" s="88">
        <v>0.28600000000000003</v>
      </c>
      <c r="KD10" s="86">
        <v>0</v>
      </c>
      <c r="KE10" s="87"/>
      <c r="KF10" s="86">
        <v>-0.7142857142857143</v>
      </c>
      <c r="KG10" s="86">
        <v>-0.7142857142857143</v>
      </c>
      <c r="KH10" s="86">
        <v>0.5714285714285714</v>
      </c>
      <c r="KI10" s="86">
        <v>0.8571428571428571</v>
      </c>
      <c r="KJ10" s="86">
        <v>0</v>
      </c>
      <c r="KK10" s="86">
        <v>0.2857142857142857</v>
      </c>
      <c r="KL10" s="86">
        <v>0.14285714285714285</v>
      </c>
      <c r="KM10" s="86">
        <v>-0.42857142857142855</v>
      </c>
      <c r="KN10" s="95"/>
      <c r="KO10" s="88"/>
      <c r="KP10" s="88"/>
      <c r="KQ10" s="88"/>
      <c r="KR10" s="88"/>
      <c r="KS10" s="88"/>
      <c r="KT10" s="87"/>
      <c r="KU10" s="53">
        <v>0.33333333333333331</v>
      </c>
      <c r="KV10" s="53">
        <v>0.19047619047619047</v>
      </c>
      <c r="KW10" s="53">
        <v>0.26666666666666666</v>
      </c>
      <c r="KX10" s="53">
        <v>0.19047619047619049</v>
      </c>
      <c r="KY10" s="53">
        <v>1.9047619047619046E-2</v>
      </c>
      <c r="KZ10" s="94">
        <v>0.32380952380952377</v>
      </c>
      <c r="LA10" s="94">
        <v>0.20555555555555555</v>
      </c>
      <c r="LB10" s="94">
        <v>0.27619047619047621</v>
      </c>
      <c r="LC10" s="94">
        <v>0.17222222222222225</v>
      </c>
      <c r="LD10" s="99">
        <v>2.2222222222222223E-2</v>
      </c>
      <c r="LE10" s="88"/>
      <c r="LF10" s="88"/>
      <c r="LG10" s="88"/>
      <c r="LH10" s="88"/>
      <c r="LI10" s="88"/>
      <c r="LJ10" s="87"/>
      <c r="LK10" s="88"/>
      <c r="LL10" s="88"/>
      <c r="LM10" s="88"/>
      <c r="LN10" s="88"/>
      <c r="LO10" s="86"/>
      <c r="LP10" s="87"/>
      <c r="LQ10" s="88">
        <v>1</v>
      </c>
      <c r="LR10" s="88">
        <v>0.5</v>
      </c>
      <c r="LS10" s="88">
        <v>0.5</v>
      </c>
      <c r="LT10" s="88">
        <v>0</v>
      </c>
      <c r="LU10" s="88">
        <v>0</v>
      </c>
      <c r="LV10" s="88">
        <v>0</v>
      </c>
      <c r="LW10" s="88">
        <v>0</v>
      </c>
      <c r="LX10" s="86">
        <v>0</v>
      </c>
      <c r="LY10" s="86"/>
      <c r="LZ10" s="87"/>
      <c r="MA10" s="88"/>
      <c r="MB10" s="88"/>
      <c r="MC10" s="88"/>
      <c r="MD10" s="88"/>
      <c r="ME10" s="88"/>
      <c r="MF10" s="88"/>
      <c r="MG10" s="88"/>
      <c r="MH10" s="86"/>
      <c r="MI10" s="87"/>
      <c r="MJ10" s="88"/>
      <c r="MK10" s="88"/>
      <c r="ML10" s="88"/>
      <c r="MM10" s="88"/>
      <c r="MN10" s="88"/>
      <c r="MO10" s="87"/>
      <c r="MP10" s="88"/>
      <c r="MQ10" s="88"/>
      <c r="MR10" s="88"/>
      <c r="MS10" s="88"/>
      <c r="MT10" s="86"/>
      <c r="MU10" s="87"/>
      <c r="MV10" s="88">
        <v>1</v>
      </c>
      <c r="MW10" s="88">
        <v>1</v>
      </c>
      <c r="MX10" s="88">
        <v>1</v>
      </c>
      <c r="MY10" s="88">
        <v>0</v>
      </c>
      <c r="MZ10" s="88">
        <v>0</v>
      </c>
      <c r="NA10" s="88">
        <v>0</v>
      </c>
      <c r="NB10" s="88">
        <v>0</v>
      </c>
      <c r="NC10" s="86">
        <v>0</v>
      </c>
      <c r="ND10" s="87"/>
      <c r="NE10" s="86"/>
      <c r="NF10" s="88"/>
      <c r="NG10" s="88"/>
      <c r="NH10" s="88"/>
      <c r="NI10" s="88"/>
      <c r="NJ10" s="88"/>
      <c r="NK10" s="88"/>
      <c r="NL10" s="86"/>
      <c r="NM10" s="87"/>
      <c r="NN10" s="88"/>
      <c r="NO10" s="88"/>
      <c r="NP10" s="88"/>
      <c r="NQ10" s="88"/>
      <c r="NR10" s="88"/>
      <c r="NS10" s="87"/>
      <c r="NT10" s="88"/>
      <c r="NU10" s="88"/>
      <c r="NV10" s="88"/>
      <c r="NW10" s="88"/>
      <c r="NX10" s="86"/>
      <c r="NY10" s="87"/>
      <c r="NZ10" s="88"/>
      <c r="OA10" s="88"/>
      <c r="OB10" s="88"/>
      <c r="OC10" s="88"/>
      <c r="OD10" s="88"/>
      <c r="OE10" s="88"/>
      <c r="OF10" s="88"/>
      <c r="OG10" s="86"/>
      <c r="OH10" s="87"/>
      <c r="OI10" s="86"/>
      <c r="OJ10" s="88"/>
      <c r="OK10" s="88"/>
      <c r="OL10" s="88"/>
      <c r="OM10" s="88"/>
      <c r="ON10" s="88"/>
      <c r="OO10" s="88"/>
      <c r="OP10" s="86"/>
      <c r="OQ10" s="87"/>
      <c r="OR10" s="88"/>
      <c r="OS10" s="88"/>
      <c r="OT10" s="88"/>
      <c r="OU10" s="88"/>
      <c r="OV10" s="86"/>
      <c r="OW10" s="87"/>
      <c r="OX10" s="88"/>
      <c r="OY10" s="88"/>
      <c r="OZ10" s="88"/>
      <c r="PA10" s="88"/>
      <c r="PB10" s="86"/>
      <c r="PC10" s="87"/>
      <c r="PD10" s="88"/>
      <c r="PE10" s="88"/>
      <c r="PF10" s="88"/>
      <c r="PG10" s="88"/>
      <c r="PH10" s="88"/>
      <c r="PI10" s="88"/>
      <c r="PJ10" s="88"/>
      <c r="PK10" s="86"/>
      <c r="PL10" s="87"/>
      <c r="PM10" s="86"/>
      <c r="PN10" s="88"/>
      <c r="PO10" s="88"/>
      <c r="PP10" s="88"/>
      <c r="PQ10" s="88"/>
      <c r="PR10" s="88"/>
      <c r="PS10" s="88"/>
      <c r="PT10" s="86"/>
      <c r="PU10" s="87"/>
      <c r="PV10" s="88">
        <v>0.21428571428571427</v>
      </c>
      <c r="PW10" s="88">
        <v>2.3809523809523808E-2</v>
      </c>
      <c r="PX10" s="88">
        <v>7.1428571428571425E-2</v>
      </c>
      <c r="PY10" s="88">
        <v>0.33333333333333337</v>
      </c>
      <c r="PZ10" s="88">
        <v>0</v>
      </c>
      <c r="QA10" s="88">
        <v>0.30952380952380948</v>
      </c>
      <c r="QB10" s="88">
        <v>4.7619047619047616E-2</v>
      </c>
      <c r="QC10" s="86">
        <v>0</v>
      </c>
      <c r="QD10" s="87"/>
      <c r="QE10" s="86">
        <v>9.5238095238095233E-2</v>
      </c>
      <c r="QF10" s="88">
        <v>4.7619047619047616E-2</v>
      </c>
      <c r="QG10" s="88">
        <v>7.1428571428571425E-2</v>
      </c>
      <c r="QH10" s="88">
        <v>2.3809523809523808E-2</v>
      </c>
      <c r="QI10" s="88">
        <v>0.33333333333333331</v>
      </c>
      <c r="QJ10" s="88">
        <v>0.19047619047619047</v>
      </c>
      <c r="QK10" s="88">
        <v>0.23809523809523808</v>
      </c>
      <c r="QL10" s="86">
        <v>0</v>
      </c>
      <c r="QM10" s="87"/>
      <c r="QN10" s="88">
        <v>0.21428571428571427</v>
      </c>
      <c r="QO10" s="88">
        <v>0.2857142857142857</v>
      </c>
      <c r="QP10" s="88">
        <v>0.19047619047619047</v>
      </c>
      <c r="QQ10" s="88">
        <v>4.7619047619047616E-2</v>
      </c>
      <c r="QR10" s="88">
        <v>0</v>
      </c>
      <c r="QS10" s="88">
        <v>0.23809523809523808</v>
      </c>
      <c r="QT10" s="88">
        <v>0</v>
      </c>
      <c r="QU10" s="86">
        <v>2.3809523809523808E-2</v>
      </c>
      <c r="QV10" s="17"/>
    </row>
    <row r="11" spans="1:464" s="106" customFormat="1" x14ac:dyDescent="0.25">
      <c r="A11" s="108">
        <v>40238</v>
      </c>
      <c r="B11" s="109"/>
      <c r="C11" s="52"/>
      <c r="D11" s="109"/>
      <c r="E11" s="51"/>
      <c r="F11" s="51"/>
      <c r="G11" s="52"/>
      <c r="H11" s="51"/>
      <c r="I11" s="51"/>
      <c r="J11" s="51"/>
      <c r="K11" s="51"/>
      <c r="L11" s="51"/>
      <c r="M11" s="51"/>
      <c r="N11" s="51"/>
      <c r="O11" s="51"/>
      <c r="P11" s="51"/>
      <c r="Q11" s="51"/>
      <c r="R11" s="51"/>
      <c r="S11" s="51"/>
      <c r="T11" s="51"/>
      <c r="U11" s="51"/>
      <c r="V11" s="51"/>
      <c r="W11" s="51"/>
      <c r="X11" s="109"/>
      <c r="Y11" s="51"/>
      <c r="Z11" s="51"/>
      <c r="AA11" s="51"/>
      <c r="AB11" s="109"/>
      <c r="AC11" s="51"/>
      <c r="AD11" s="51"/>
      <c r="AE11" s="51"/>
      <c r="AF11" s="51"/>
      <c r="AG11" s="51"/>
      <c r="AH11" s="51"/>
      <c r="AI11" s="51"/>
      <c r="AJ11" s="51"/>
      <c r="AK11" s="51"/>
      <c r="AL11" s="51"/>
      <c r="AM11" s="51"/>
      <c r="AN11" s="51"/>
      <c r="AO11" s="51"/>
      <c r="AP11" s="51"/>
      <c r="AQ11" s="51"/>
      <c r="AR11" s="51"/>
      <c r="AS11" s="51"/>
      <c r="AT11" s="51"/>
      <c r="AU11" s="51"/>
      <c r="AV11" s="51"/>
      <c r="AW11" s="52"/>
      <c r="AX11" s="109"/>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9"/>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9"/>
      <c r="CW11" s="51"/>
      <c r="CX11" s="51"/>
      <c r="CY11" s="51"/>
      <c r="CZ11" s="51"/>
      <c r="DA11" s="51"/>
      <c r="DB11" s="51"/>
      <c r="DC11" s="51"/>
      <c r="DD11" s="51"/>
      <c r="DE11" s="51"/>
      <c r="DF11" s="51"/>
      <c r="DG11" s="51"/>
      <c r="DH11" s="51"/>
      <c r="DI11" s="51"/>
      <c r="DJ11" s="51"/>
      <c r="DK11" s="51"/>
      <c r="DL11" s="51"/>
      <c r="DM11" s="51"/>
      <c r="DN11" s="51"/>
      <c r="DO11" s="51"/>
      <c r="DP11" s="51"/>
      <c r="DQ11" s="52"/>
      <c r="DR11" s="109"/>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8">
        <v>0.2392857142857143</v>
      </c>
      <c r="FQ11" s="88">
        <v>0.17261904761904762</v>
      </c>
      <c r="FR11" s="88">
        <v>0.2904761904761905</v>
      </c>
      <c r="FS11" s="88">
        <v>0.18452380952380953</v>
      </c>
      <c r="FT11" s="88">
        <v>0</v>
      </c>
      <c r="FU11" s="88">
        <v>0.11309523809523811</v>
      </c>
      <c r="FV11" s="88">
        <v>0.23928571428571427</v>
      </c>
      <c r="FW11" s="88">
        <v>0.17261904761904759</v>
      </c>
      <c r="FX11" s="88">
        <v>0.29047619047619044</v>
      </c>
      <c r="FY11" s="88">
        <v>0.18452380952380951</v>
      </c>
      <c r="FZ11" s="88">
        <v>0</v>
      </c>
      <c r="GA11" s="87">
        <v>0.1130952380952381</v>
      </c>
      <c r="GB11" s="60">
        <v>3.8095238095238092E-2</v>
      </c>
      <c r="GC11" s="60">
        <v>0</v>
      </c>
      <c r="GD11" s="60">
        <v>4.7619047619047616E-2</v>
      </c>
      <c r="GE11" s="60">
        <v>0.29523809523809524</v>
      </c>
      <c r="GF11" s="60">
        <v>0.14285714285714285</v>
      </c>
      <c r="GG11" s="60">
        <v>9.5238095238095229E-3</v>
      </c>
      <c r="GH11" s="60">
        <v>0</v>
      </c>
      <c r="GI11" s="60">
        <v>0.15238095238095239</v>
      </c>
      <c r="GJ11" s="60">
        <v>0</v>
      </c>
      <c r="GK11" s="60">
        <v>0.2095238095238095</v>
      </c>
      <c r="GL11" s="60">
        <v>0</v>
      </c>
      <c r="GM11" s="60">
        <v>4.7619047619047616E-2</v>
      </c>
      <c r="GN11" s="60">
        <v>2.8571428571428574E-2</v>
      </c>
      <c r="GO11" s="60">
        <v>2.8571428571428574E-2</v>
      </c>
      <c r="GP11" s="60">
        <v>0</v>
      </c>
      <c r="GQ11" s="97"/>
      <c r="GR11" s="51"/>
      <c r="GS11" s="52"/>
      <c r="GT11" s="88">
        <v>0.2857142857142857</v>
      </c>
      <c r="GU11" s="88">
        <v>0.14285714285714285</v>
      </c>
      <c r="GV11" s="88">
        <v>2.0833333333333332E-2</v>
      </c>
      <c r="GW11" s="88">
        <v>0.13194444444444445</v>
      </c>
      <c r="GX11" s="88">
        <v>5.5555555555555552E-2</v>
      </c>
      <c r="GY11" s="88">
        <v>0.19444444444444442</v>
      </c>
      <c r="GZ11" s="88">
        <v>2.0833333333333332E-2</v>
      </c>
      <c r="HA11" s="87">
        <v>0.14781746031746032</v>
      </c>
      <c r="HB11" s="88">
        <v>8.5714285714285715E-2</v>
      </c>
      <c r="HC11" s="88">
        <v>0</v>
      </c>
      <c r="HD11" s="88">
        <v>4.7619047619047616E-2</v>
      </c>
      <c r="HE11" s="88">
        <v>2.8571428571428574E-2</v>
      </c>
      <c r="HF11" s="88">
        <v>0</v>
      </c>
      <c r="HG11" s="88">
        <v>0</v>
      </c>
      <c r="HH11" s="88">
        <v>9.5238095238095233E-2</v>
      </c>
      <c r="HI11" s="88">
        <v>0.26666666666666666</v>
      </c>
      <c r="HJ11" s="88">
        <v>0.14285714285714285</v>
      </c>
      <c r="HK11" s="88">
        <v>2.8571428571428567E-2</v>
      </c>
      <c r="HL11" s="88">
        <v>0.10476190476190475</v>
      </c>
      <c r="HM11" s="88">
        <v>1.9047619047619046E-2</v>
      </c>
      <c r="HN11" s="88">
        <v>0.1238095238095238</v>
      </c>
      <c r="HO11" s="88">
        <v>3.8095238095238092E-2</v>
      </c>
      <c r="HP11" s="86">
        <v>1.9047619047619046E-2</v>
      </c>
      <c r="HQ11" s="87"/>
      <c r="HR11" s="88">
        <v>0.57100000000000006</v>
      </c>
      <c r="HS11" s="88">
        <v>0.42899999999999999</v>
      </c>
      <c r="HT11" s="88">
        <v>0</v>
      </c>
      <c r="HU11" s="88">
        <v>0.14300000000000002</v>
      </c>
      <c r="HV11" s="88">
        <v>0.71400000000000008</v>
      </c>
      <c r="HW11" s="88">
        <v>0.14300000000000002</v>
      </c>
      <c r="HX11" s="87">
        <v>0</v>
      </c>
      <c r="HY11" s="88">
        <v>0.13090909090909089</v>
      </c>
      <c r="HZ11" s="88">
        <v>6.9444444444444448E-2</v>
      </c>
      <c r="IA11" s="88">
        <v>0.11338383838383838</v>
      </c>
      <c r="IB11" s="88">
        <v>0.17373737373737372</v>
      </c>
      <c r="IC11" s="88">
        <v>6.3888888888888884E-2</v>
      </c>
      <c r="ID11" s="88">
        <v>5.9444444444444446E-2</v>
      </c>
      <c r="IE11" s="88">
        <v>6.3888888888888884E-2</v>
      </c>
      <c r="IF11" s="88">
        <v>6.2222222222222227E-2</v>
      </c>
      <c r="IG11" s="88">
        <v>8.5858585858585856E-2</v>
      </c>
      <c r="IH11" s="88">
        <v>5.7777777777777775E-2</v>
      </c>
      <c r="II11" s="88">
        <v>5.9444444444444453E-2</v>
      </c>
      <c r="IJ11" s="88">
        <v>5.1666666666666666E-2</v>
      </c>
      <c r="IK11" s="88">
        <v>8.3333333333333332E-3</v>
      </c>
      <c r="IL11" s="88">
        <v>0</v>
      </c>
      <c r="IM11" s="86">
        <v>0</v>
      </c>
      <c r="IN11" s="87"/>
      <c r="IO11" s="88">
        <v>0</v>
      </c>
      <c r="IP11" s="88">
        <v>-0.2857142857142857</v>
      </c>
      <c r="IQ11" s="88">
        <v>-0.2857142857142857</v>
      </c>
      <c r="IR11" s="88">
        <v>-0.14285714285714285</v>
      </c>
      <c r="IS11" s="88">
        <v>-0.14285714285714285</v>
      </c>
      <c r="IT11" s="88">
        <v>0.14285714285714285</v>
      </c>
      <c r="IU11" s="87">
        <v>-0.14285714285714285</v>
      </c>
      <c r="IV11" s="88">
        <v>0</v>
      </c>
      <c r="IW11" s="88">
        <v>0.42857142857142855</v>
      </c>
      <c r="IX11" s="88">
        <v>0.42857142857142855</v>
      </c>
      <c r="IY11" s="88">
        <v>0</v>
      </c>
      <c r="IZ11" s="88">
        <v>-0.5714285714285714</v>
      </c>
      <c r="JA11" s="88">
        <v>0.14285714285714285</v>
      </c>
      <c r="JB11" s="88">
        <v>-0.5714285714285714</v>
      </c>
      <c r="JC11" s="88">
        <v>-0.14285714285714285</v>
      </c>
      <c r="JD11" s="88">
        <v>-0.2857142857142857</v>
      </c>
      <c r="JE11" s="88">
        <v>0.5714285714285714</v>
      </c>
      <c r="JF11" s="86">
        <v>0</v>
      </c>
      <c r="JG11" s="87"/>
      <c r="JH11" s="88">
        <v>0.11481481481481481</v>
      </c>
      <c r="JI11" s="88">
        <v>0.1088888888888889</v>
      </c>
      <c r="JJ11" s="88">
        <v>6.6666666666666666E-2</v>
      </c>
      <c r="JK11" s="88">
        <v>7.9259259259259265E-2</v>
      </c>
      <c r="JL11" s="88">
        <v>8.5185185185185183E-2</v>
      </c>
      <c r="JM11" s="88">
        <v>6.6666666666666666E-2</v>
      </c>
      <c r="JN11" s="88">
        <v>0.15777777777777777</v>
      </c>
      <c r="JO11" s="88">
        <v>6.6296296296296298E-2</v>
      </c>
      <c r="JP11" s="88">
        <v>0.12555555555555556</v>
      </c>
      <c r="JQ11" s="88">
        <v>0.11555555555555556</v>
      </c>
      <c r="JR11" s="86">
        <v>1.3333333333333332E-2</v>
      </c>
      <c r="JS11" s="87"/>
      <c r="JT11" s="86">
        <v>0</v>
      </c>
      <c r="JU11" s="88">
        <v>0.28600000000000003</v>
      </c>
      <c r="JV11" s="88">
        <v>0.42899999999999999</v>
      </c>
      <c r="JW11" s="88">
        <v>0.14300000000000002</v>
      </c>
      <c r="JX11" s="88">
        <v>0.57100000000000006</v>
      </c>
      <c r="JY11" s="88">
        <v>0.14300000000000002</v>
      </c>
      <c r="JZ11" s="88">
        <v>0.28600000000000003</v>
      </c>
      <c r="KA11" s="88">
        <v>0.14300000000000002</v>
      </c>
      <c r="KB11" s="88">
        <v>0</v>
      </c>
      <c r="KC11" s="88">
        <v>0.42899999999999999</v>
      </c>
      <c r="KD11" s="86">
        <v>0</v>
      </c>
      <c r="KE11" s="87"/>
      <c r="KF11" s="86">
        <v>-0.7142857142857143</v>
      </c>
      <c r="KG11" s="86">
        <v>-0.14285714285714285</v>
      </c>
      <c r="KH11" s="86">
        <v>0.14285714285714285</v>
      </c>
      <c r="KI11" s="86">
        <v>0.5714285714285714</v>
      </c>
      <c r="KJ11" s="86">
        <v>0</v>
      </c>
      <c r="KK11" s="86">
        <v>0</v>
      </c>
      <c r="KL11" s="86">
        <v>0.2857142857142857</v>
      </c>
      <c r="KM11" s="86">
        <v>0.42857142857142855</v>
      </c>
      <c r="KN11" s="95"/>
      <c r="KO11" s="88"/>
      <c r="KP11" s="88"/>
      <c r="KQ11" s="88"/>
      <c r="KR11" s="88"/>
      <c r="KS11" s="88"/>
      <c r="KT11" s="87"/>
      <c r="KU11" s="53">
        <v>0.32380952380952377</v>
      </c>
      <c r="KV11" s="53">
        <v>0.17142857142857143</v>
      </c>
      <c r="KW11" s="53">
        <v>0.26666666666666666</v>
      </c>
      <c r="KX11" s="53">
        <v>0.17142857142857143</v>
      </c>
      <c r="KY11" s="53">
        <v>0</v>
      </c>
      <c r="KZ11" s="94">
        <v>0.31904761904761902</v>
      </c>
      <c r="LA11" s="94">
        <v>0.17936507936507939</v>
      </c>
      <c r="LB11" s="94">
        <v>0.24761904761904763</v>
      </c>
      <c r="LC11" s="94">
        <v>0.1873015873015873</v>
      </c>
      <c r="LD11" s="99">
        <v>0</v>
      </c>
      <c r="LE11" s="88"/>
      <c r="LF11" s="88"/>
      <c r="LG11" s="88"/>
      <c r="LH11" s="88"/>
      <c r="LI11" s="88"/>
      <c r="LJ11" s="87"/>
      <c r="LK11" s="88"/>
      <c r="LL11" s="88"/>
      <c r="LM11" s="88"/>
      <c r="LN11" s="88"/>
      <c r="LO11" s="86"/>
      <c r="LP11" s="87"/>
      <c r="LQ11" s="88">
        <v>0.5</v>
      </c>
      <c r="LR11" s="88">
        <v>0.5</v>
      </c>
      <c r="LS11" s="88">
        <v>1</v>
      </c>
      <c r="LT11" s="88">
        <v>0</v>
      </c>
      <c r="LU11" s="88">
        <v>0</v>
      </c>
      <c r="LV11" s="88">
        <v>0</v>
      </c>
      <c r="LW11" s="88">
        <v>0</v>
      </c>
      <c r="LX11" s="86">
        <v>0</v>
      </c>
      <c r="LY11" s="86"/>
      <c r="LZ11" s="87"/>
      <c r="MA11" s="88"/>
      <c r="MB11" s="88"/>
      <c r="MC11" s="88"/>
      <c r="MD11" s="88"/>
      <c r="ME11" s="88"/>
      <c r="MF11" s="88"/>
      <c r="MG11" s="88"/>
      <c r="MH11" s="86"/>
      <c r="MI11" s="87"/>
      <c r="MJ11" s="88"/>
      <c r="MK11" s="88"/>
      <c r="ML11" s="88"/>
      <c r="MM11" s="88"/>
      <c r="MN11" s="88"/>
      <c r="MO11" s="87"/>
      <c r="MP11" s="88"/>
      <c r="MQ11" s="88"/>
      <c r="MR11" s="88"/>
      <c r="MS11" s="88"/>
      <c r="MT11" s="86"/>
      <c r="MU11" s="87"/>
      <c r="MV11" s="88">
        <v>1</v>
      </c>
      <c r="MW11" s="88">
        <v>1</v>
      </c>
      <c r="MX11" s="88">
        <v>1</v>
      </c>
      <c r="MY11" s="88">
        <v>0</v>
      </c>
      <c r="MZ11" s="88">
        <v>0</v>
      </c>
      <c r="NA11" s="88">
        <v>0</v>
      </c>
      <c r="NB11" s="88">
        <v>0</v>
      </c>
      <c r="NC11" s="86">
        <v>0</v>
      </c>
      <c r="ND11" s="87"/>
      <c r="NE11" s="86"/>
      <c r="NF11" s="88"/>
      <c r="NG11" s="88"/>
      <c r="NH11" s="88"/>
      <c r="NI11" s="88"/>
      <c r="NJ11" s="88"/>
      <c r="NK11" s="88"/>
      <c r="NL11" s="86"/>
      <c r="NM11" s="87"/>
      <c r="NN11" s="88"/>
      <c r="NO11" s="88"/>
      <c r="NP11" s="88"/>
      <c r="NQ11" s="88"/>
      <c r="NR11" s="88"/>
      <c r="NS11" s="87"/>
      <c r="NT11" s="88"/>
      <c r="NU11" s="88"/>
      <c r="NV11" s="88"/>
      <c r="NW11" s="88"/>
      <c r="NX11" s="86"/>
      <c r="NY11" s="87"/>
      <c r="NZ11" s="88"/>
      <c r="OA11" s="88"/>
      <c r="OB11" s="88"/>
      <c r="OC11" s="88"/>
      <c r="OD11" s="88"/>
      <c r="OE11" s="88"/>
      <c r="OF11" s="88"/>
      <c r="OG11" s="86"/>
      <c r="OH11" s="87"/>
      <c r="OI11" s="86"/>
      <c r="OJ11" s="88"/>
      <c r="OK11" s="88"/>
      <c r="OL11" s="88"/>
      <c r="OM11" s="88"/>
      <c r="ON11" s="88"/>
      <c r="OO11" s="88"/>
      <c r="OP11" s="86"/>
      <c r="OQ11" s="87"/>
      <c r="OR11" s="88"/>
      <c r="OS11" s="88"/>
      <c r="OT11" s="88"/>
      <c r="OU11" s="88"/>
      <c r="OV11" s="86"/>
      <c r="OW11" s="87"/>
      <c r="OX11" s="88"/>
      <c r="OY11" s="88"/>
      <c r="OZ11" s="88"/>
      <c r="PA11" s="88"/>
      <c r="PB11" s="86"/>
      <c r="PC11" s="87"/>
      <c r="PD11" s="88"/>
      <c r="PE11" s="88"/>
      <c r="PF11" s="88"/>
      <c r="PG11" s="88"/>
      <c r="PH11" s="88"/>
      <c r="PI11" s="88"/>
      <c r="PJ11" s="88"/>
      <c r="PK11" s="86"/>
      <c r="PL11" s="87"/>
      <c r="PM11" s="86"/>
      <c r="PN11" s="88"/>
      <c r="PO11" s="88"/>
      <c r="PP11" s="88"/>
      <c r="PQ11" s="88"/>
      <c r="PR11" s="88"/>
      <c r="PS11" s="88"/>
      <c r="PT11" s="86"/>
      <c r="PU11" s="87"/>
      <c r="PV11" s="88">
        <v>0.19047619047619047</v>
      </c>
      <c r="PW11" s="88">
        <v>7.1428571428571425E-2</v>
      </c>
      <c r="PX11" s="88">
        <v>4.7619047619047616E-2</v>
      </c>
      <c r="PY11" s="88">
        <v>0.30952380952380948</v>
      </c>
      <c r="PZ11" s="88">
        <v>4.7619047619047616E-2</v>
      </c>
      <c r="QA11" s="88">
        <v>0.19047619047619047</v>
      </c>
      <c r="QB11" s="88">
        <v>0.14285714285714285</v>
      </c>
      <c r="QC11" s="86">
        <v>0</v>
      </c>
      <c r="QD11" s="87"/>
      <c r="QE11" s="86">
        <v>2.3809523809523808E-2</v>
      </c>
      <c r="QF11" s="88">
        <v>0</v>
      </c>
      <c r="QG11" s="88">
        <v>0.14285714285714285</v>
      </c>
      <c r="QH11" s="88">
        <v>7.1428571428571425E-2</v>
      </c>
      <c r="QI11" s="88">
        <v>0.38095238095238093</v>
      </c>
      <c r="QJ11" s="88">
        <v>0.11904761904761904</v>
      </c>
      <c r="QK11" s="88">
        <v>0.26190476190476186</v>
      </c>
      <c r="QL11" s="86">
        <v>0</v>
      </c>
      <c r="QM11" s="87"/>
      <c r="QN11" s="88">
        <v>0.14285714285714285</v>
      </c>
      <c r="QO11" s="88">
        <v>0.14285714285714285</v>
      </c>
      <c r="QP11" s="88">
        <v>0.23809523809523808</v>
      </c>
      <c r="QQ11" s="88">
        <v>4.7619047619047616E-2</v>
      </c>
      <c r="QR11" s="88">
        <v>0.14285714285714285</v>
      </c>
      <c r="QS11" s="88">
        <v>0.23809523809523808</v>
      </c>
      <c r="QT11" s="88">
        <v>4.7619047619047616E-2</v>
      </c>
      <c r="QU11" s="86">
        <v>0</v>
      </c>
      <c r="QV11" s="17"/>
    </row>
    <row r="12" spans="1:464" s="106" customFormat="1" x14ac:dyDescent="0.25">
      <c r="A12" s="108">
        <v>40330</v>
      </c>
      <c r="B12" s="109"/>
      <c r="C12" s="52"/>
      <c r="D12" s="109"/>
      <c r="E12" s="51"/>
      <c r="F12" s="51"/>
      <c r="G12" s="52"/>
      <c r="H12" s="51"/>
      <c r="I12" s="51"/>
      <c r="J12" s="51"/>
      <c r="K12" s="51"/>
      <c r="L12" s="51"/>
      <c r="M12" s="51"/>
      <c r="N12" s="51"/>
      <c r="O12" s="51"/>
      <c r="P12" s="51"/>
      <c r="Q12" s="51"/>
      <c r="R12" s="51"/>
      <c r="S12" s="51"/>
      <c r="T12" s="51"/>
      <c r="U12" s="51"/>
      <c r="V12" s="51"/>
      <c r="W12" s="51"/>
      <c r="X12" s="109"/>
      <c r="Y12" s="51"/>
      <c r="Z12" s="51"/>
      <c r="AA12" s="51"/>
      <c r="AB12" s="109"/>
      <c r="AC12" s="51"/>
      <c r="AD12" s="51"/>
      <c r="AE12" s="51"/>
      <c r="AF12" s="51"/>
      <c r="AG12" s="51"/>
      <c r="AH12" s="51"/>
      <c r="AI12" s="51"/>
      <c r="AJ12" s="51"/>
      <c r="AK12" s="51"/>
      <c r="AL12" s="51"/>
      <c r="AM12" s="51"/>
      <c r="AN12" s="51"/>
      <c r="AO12" s="51"/>
      <c r="AP12" s="51"/>
      <c r="AQ12" s="51"/>
      <c r="AR12" s="51"/>
      <c r="AS12" s="51"/>
      <c r="AT12" s="51"/>
      <c r="AU12" s="51"/>
      <c r="AV12" s="51"/>
      <c r="AW12" s="52"/>
      <c r="AX12" s="109"/>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9"/>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9"/>
      <c r="CW12" s="51"/>
      <c r="CX12" s="51"/>
      <c r="CY12" s="51"/>
      <c r="CZ12" s="51"/>
      <c r="DA12" s="51"/>
      <c r="DB12" s="51"/>
      <c r="DC12" s="51"/>
      <c r="DD12" s="51"/>
      <c r="DE12" s="51"/>
      <c r="DF12" s="51"/>
      <c r="DG12" s="51"/>
      <c r="DH12" s="51"/>
      <c r="DI12" s="51"/>
      <c r="DJ12" s="51"/>
      <c r="DK12" s="51"/>
      <c r="DL12" s="51"/>
      <c r="DM12" s="51"/>
      <c r="DN12" s="51"/>
      <c r="DO12" s="51"/>
      <c r="DP12" s="51"/>
      <c r="DQ12" s="52"/>
      <c r="DR12" s="109"/>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8"/>
      <c r="EQ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7"/>
      <c r="FP12" s="88">
        <v>0.22333333333333336</v>
      </c>
      <c r="FQ12" s="88">
        <v>0.16111111111111112</v>
      </c>
      <c r="FR12" s="88">
        <v>0.27111111111111114</v>
      </c>
      <c r="FS12" s="88">
        <v>0.17222222222222225</v>
      </c>
      <c r="FT12" s="88">
        <v>6.666666666666668E-2</v>
      </c>
      <c r="FU12" s="88">
        <v>0.10555555555555557</v>
      </c>
      <c r="FV12" s="88">
        <v>0.22333333333333333</v>
      </c>
      <c r="FW12" s="88">
        <v>0.16111111111111109</v>
      </c>
      <c r="FX12" s="88">
        <v>0.27111111111111108</v>
      </c>
      <c r="FY12" s="88">
        <v>0.17222222222222222</v>
      </c>
      <c r="FZ12" s="88">
        <v>6.6666666666666666E-2</v>
      </c>
      <c r="GA12" s="87">
        <v>0.10555555555555556</v>
      </c>
      <c r="GB12" s="60">
        <v>4.7619047619047616E-2</v>
      </c>
      <c r="GC12" s="60">
        <v>0</v>
      </c>
      <c r="GD12" s="60">
        <v>0</v>
      </c>
      <c r="GE12" s="60">
        <v>0.26666666666666666</v>
      </c>
      <c r="GF12" s="60">
        <v>0.10476190476190476</v>
      </c>
      <c r="GG12" s="60">
        <v>9.5238095238095233E-2</v>
      </c>
      <c r="GH12" s="60">
        <v>0</v>
      </c>
      <c r="GI12" s="60">
        <v>0.18095238095238095</v>
      </c>
      <c r="GJ12" s="60">
        <v>2.8571428571428567E-2</v>
      </c>
      <c r="GK12" s="60">
        <v>0.14285714285714285</v>
      </c>
      <c r="GL12" s="60">
        <v>0</v>
      </c>
      <c r="GM12" s="60">
        <v>2.8571428571428567E-2</v>
      </c>
      <c r="GN12" s="60">
        <v>3.8095238095238099E-2</v>
      </c>
      <c r="GO12" s="60">
        <v>6.6666666666666666E-2</v>
      </c>
      <c r="GP12" s="60">
        <v>0</v>
      </c>
      <c r="GQ12" s="97"/>
      <c r="GR12" s="88"/>
      <c r="GS12" s="87"/>
      <c r="GT12" s="88">
        <v>0.4375</v>
      </c>
      <c r="GU12" s="88">
        <v>4.7619047619047616E-2</v>
      </c>
      <c r="GV12" s="88">
        <v>0</v>
      </c>
      <c r="GW12" s="88">
        <v>0.11607142857142856</v>
      </c>
      <c r="GX12" s="88">
        <v>0</v>
      </c>
      <c r="GY12" s="88">
        <v>0.15773809523809523</v>
      </c>
      <c r="GZ12" s="88">
        <v>0</v>
      </c>
      <c r="HA12" s="87">
        <v>0.24107142857142855</v>
      </c>
      <c r="HB12" s="88">
        <v>9.5238095238095247E-2</v>
      </c>
      <c r="HC12" s="88">
        <v>0</v>
      </c>
      <c r="HD12" s="88">
        <v>0.11428571428571428</v>
      </c>
      <c r="HE12" s="88">
        <v>2.8571428571428567E-2</v>
      </c>
      <c r="HF12" s="88">
        <v>0</v>
      </c>
      <c r="HG12" s="88">
        <v>2.8571428571428574E-2</v>
      </c>
      <c r="HH12" s="88">
        <v>6.6666666666666666E-2</v>
      </c>
      <c r="HI12" s="88">
        <v>0.2857142857142857</v>
      </c>
      <c r="HJ12" s="88">
        <v>5.7142857142857141E-2</v>
      </c>
      <c r="HK12" s="88">
        <v>1.9047619047619046E-2</v>
      </c>
      <c r="HL12" s="88">
        <v>0.16190476190476188</v>
      </c>
      <c r="HM12" s="88">
        <v>0</v>
      </c>
      <c r="HN12" s="88">
        <v>0.13333333333333333</v>
      </c>
      <c r="HO12" s="88">
        <v>0</v>
      </c>
      <c r="HP12" s="86">
        <v>9.5238095238095229E-3</v>
      </c>
      <c r="HQ12" s="87"/>
      <c r="HR12" s="88">
        <v>0.57100000000000006</v>
      </c>
      <c r="HS12" s="88">
        <v>0.57100000000000006</v>
      </c>
      <c r="HT12" s="88">
        <v>0</v>
      </c>
      <c r="HU12" s="88">
        <v>0.14300000000000002</v>
      </c>
      <c r="HV12" s="88">
        <v>0.71400000000000008</v>
      </c>
      <c r="HW12" s="88">
        <v>0.14300000000000002</v>
      </c>
      <c r="HX12" s="87">
        <v>0</v>
      </c>
      <c r="HY12" s="88">
        <v>0.10151946818613485</v>
      </c>
      <c r="HZ12" s="88">
        <v>9.069325735992402E-2</v>
      </c>
      <c r="IA12" s="88">
        <v>7.3409306742640068E-2</v>
      </c>
      <c r="IB12" s="88">
        <v>6.5716999050332375E-2</v>
      </c>
      <c r="IC12" s="88">
        <v>0.12962962962962962</v>
      </c>
      <c r="ID12" s="88">
        <v>6.359319692653026E-2</v>
      </c>
      <c r="IE12" s="88">
        <v>5.4951221617888291E-2</v>
      </c>
      <c r="IF12" s="88">
        <v>5.1135284468617814E-2</v>
      </c>
      <c r="IG12" s="88">
        <v>6.0398860398860402E-2</v>
      </c>
      <c r="IH12" s="88">
        <v>5.1687818354485021E-2</v>
      </c>
      <c r="II12" s="88">
        <v>6.0951394284727616E-2</v>
      </c>
      <c r="IJ12" s="88">
        <v>5.1328671328671333E-2</v>
      </c>
      <c r="IK12" s="88">
        <v>6.6233272899939563E-2</v>
      </c>
      <c r="IL12" s="88">
        <v>7.2691012691012691E-2</v>
      </c>
      <c r="IM12" s="86">
        <v>6.0606060606060606E-3</v>
      </c>
      <c r="IN12" s="87"/>
      <c r="IO12" s="88">
        <v>-0.2857142857142857</v>
      </c>
      <c r="IP12" s="88">
        <v>-0.2857142857142857</v>
      </c>
      <c r="IQ12" s="88">
        <v>-0.2857142857142857</v>
      </c>
      <c r="IR12" s="88">
        <v>-0.2857142857142857</v>
      </c>
      <c r="IS12" s="88">
        <v>-0.5714285714285714</v>
      </c>
      <c r="IT12" s="88">
        <v>-0.14285714285714285</v>
      </c>
      <c r="IU12" s="87">
        <v>0</v>
      </c>
      <c r="IV12" s="88">
        <v>0.14285714285714285</v>
      </c>
      <c r="IW12" s="88">
        <v>0.14285714285714285</v>
      </c>
      <c r="IX12" s="88">
        <v>0.5714285714285714</v>
      </c>
      <c r="IY12" s="88">
        <v>0.14285714285714285</v>
      </c>
      <c r="IZ12" s="88">
        <v>-0.5714285714285714</v>
      </c>
      <c r="JA12" s="88">
        <v>-0.2857142857142857</v>
      </c>
      <c r="JB12" s="88">
        <v>-0.5714285714285714</v>
      </c>
      <c r="JC12" s="88">
        <v>-0.42857142857142855</v>
      </c>
      <c r="JD12" s="88">
        <v>-0.14285714285714285</v>
      </c>
      <c r="JE12" s="88">
        <v>0.5714285714285714</v>
      </c>
      <c r="JF12" s="86">
        <v>0</v>
      </c>
      <c r="JG12" s="87"/>
      <c r="JH12" s="88">
        <v>2.8571428571428574E-2</v>
      </c>
      <c r="JI12" s="88">
        <v>5.7142857142857134E-2</v>
      </c>
      <c r="JJ12" s="88">
        <v>0.16190476190476188</v>
      </c>
      <c r="JK12" s="88">
        <v>6.6666666666666666E-2</v>
      </c>
      <c r="JL12" s="88">
        <v>0.23809523809523808</v>
      </c>
      <c r="JM12" s="88">
        <v>2.8571428571428574E-2</v>
      </c>
      <c r="JN12" s="88">
        <v>0.15238095238095239</v>
      </c>
      <c r="JO12" s="88">
        <v>8.5714285714285729E-2</v>
      </c>
      <c r="JP12" s="88">
        <v>0.10476190476190476</v>
      </c>
      <c r="JQ12" s="88">
        <v>6.6666666666666666E-2</v>
      </c>
      <c r="JR12" s="86">
        <v>9.5238095238095229E-3</v>
      </c>
      <c r="JS12" s="87"/>
      <c r="JT12" s="86">
        <v>0.14300000000000002</v>
      </c>
      <c r="JU12" s="88">
        <v>0.28600000000000003</v>
      </c>
      <c r="JV12" s="88">
        <v>0.28600000000000003</v>
      </c>
      <c r="JW12" s="88">
        <v>0.28600000000000003</v>
      </c>
      <c r="JX12" s="88">
        <v>0.71400000000000008</v>
      </c>
      <c r="JY12" s="88">
        <v>0</v>
      </c>
      <c r="JZ12" s="88">
        <v>0.14300000000000002</v>
      </c>
      <c r="KA12" s="88">
        <v>0</v>
      </c>
      <c r="KB12" s="88">
        <v>0</v>
      </c>
      <c r="KC12" s="88">
        <v>0.14300000000000002</v>
      </c>
      <c r="KD12" s="86">
        <v>0.14300000000000002</v>
      </c>
      <c r="KE12" s="87"/>
      <c r="KF12" s="86">
        <v>-0.8571428571428571</v>
      </c>
      <c r="KG12" s="86">
        <v>-0.5714285714285714</v>
      </c>
      <c r="KH12" s="86">
        <v>0.2857142857142857</v>
      </c>
      <c r="KI12" s="86">
        <v>0.8571428571428571</v>
      </c>
      <c r="KJ12" s="86">
        <v>-0.5714285714285714</v>
      </c>
      <c r="KK12" s="86">
        <v>0</v>
      </c>
      <c r="KL12" s="86">
        <v>0.2857142857142857</v>
      </c>
      <c r="KM12" s="86">
        <v>0.42857142857142855</v>
      </c>
      <c r="KN12" s="95"/>
      <c r="KO12" s="88"/>
      <c r="KP12" s="88"/>
      <c r="KQ12" s="88"/>
      <c r="KR12" s="88"/>
      <c r="KS12" s="88"/>
      <c r="KT12" s="87"/>
      <c r="KU12" s="53">
        <v>0.30476190476190479</v>
      </c>
      <c r="KV12" s="53">
        <v>0.14285714285714288</v>
      </c>
      <c r="KW12" s="53">
        <v>0.29523809523809519</v>
      </c>
      <c r="KX12" s="53">
        <v>0.19047619047619049</v>
      </c>
      <c r="KY12" s="53">
        <v>0</v>
      </c>
      <c r="KZ12" s="94">
        <v>0.30476190476190479</v>
      </c>
      <c r="LA12" s="94">
        <v>0.14285714285714288</v>
      </c>
      <c r="LB12" s="94">
        <v>0.29523809523809519</v>
      </c>
      <c r="LC12" s="94">
        <v>0.19047619047619049</v>
      </c>
      <c r="LD12" s="99">
        <v>0</v>
      </c>
      <c r="LE12" s="88"/>
      <c r="LF12" s="88"/>
      <c r="LG12" s="88"/>
      <c r="LH12" s="88"/>
      <c r="LI12" s="88"/>
      <c r="LJ12" s="87"/>
      <c r="LK12" s="88"/>
      <c r="LL12" s="88"/>
      <c r="LM12" s="88"/>
      <c r="LN12" s="88"/>
      <c r="LO12" s="86"/>
      <c r="LP12" s="87"/>
      <c r="LQ12" s="88">
        <v>0.66700000000000004</v>
      </c>
      <c r="LR12" s="88">
        <v>0.33299999999999996</v>
      </c>
      <c r="LS12" s="88">
        <v>0.66700000000000004</v>
      </c>
      <c r="LT12" s="88">
        <v>0</v>
      </c>
      <c r="LU12" s="88">
        <v>0</v>
      </c>
      <c r="LV12" s="88">
        <v>0.33299999999999996</v>
      </c>
      <c r="LW12" s="88">
        <v>0</v>
      </c>
      <c r="LX12" s="86">
        <v>0</v>
      </c>
      <c r="LY12" s="86"/>
      <c r="LZ12" s="87"/>
      <c r="MA12" s="88"/>
      <c r="MB12" s="88"/>
      <c r="MC12" s="88"/>
      <c r="MD12" s="88"/>
      <c r="ME12" s="88"/>
      <c r="MF12" s="88"/>
      <c r="MG12" s="88"/>
      <c r="MH12" s="86"/>
      <c r="MI12" s="87"/>
      <c r="MJ12" s="88"/>
      <c r="MK12" s="88"/>
      <c r="ML12" s="88"/>
      <c r="MM12" s="88"/>
      <c r="MN12" s="88"/>
      <c r="MO12" s="87"/>
      <c r="MP12" s="88"/>
      <c r="MQ12" s="88"/>
      <c r="MR12" s="88"/>
      <c r="MS12" s="88"/>
      <c r="MT12" s="86"/>
      <c r="MU12" s="87"/>
      <c r="MV12" s="88">
        <v>0.4</v>
      </c>
      <c r="MW12" s="88">
        <v>0.2</v>
      </c>
      <c r="MX12" s="88">
        <v>0.6</v>
      </c>
      <c r="MY12" s="88">
        <v>0</v>
      </c>
      <c r="MZ12" s="88">
        <v>0.2</v>
      </c>
      <c r="NA12" s="88">
        <v>0.2</v>
      </c>
      <c r="NB12" s="88">
        <v>0</v>
      </c>
      <c r="NC12" s="86">
        <v>0.2</v>
      </c>
      <c r="ND12" s="87"/>
      <c r="NE12" s="86"/>
      <c r="NF12" s="88"/>
      <c r="NG12" s="88"/>
      <c r="NH12" s="88"/>
      <c r="NI12" s="88"/>
      <c r="NJ12" s="88"/>
      <c r="NK12" s="88"/>
      <c r="NL12" s="86"/>
      <c r="NM12" s="87"/>
      <c r="NN12" s="88"/>
      <c r="NO12" s="88"/>
      <c r="NP12" s="88"/>
      <c r="NQ12" s="88"/>
      <c r="NR12" s="88"/>
      <c r="NS12" s="87"/>
      <c r="NT12" s="88"/>
      <c r="NU12" s="88"/>
      <c r="NV12" s="88"/>
      <c r="NW12" s="88"/>
      <c r="NX12" s="86"/>
      <c r="NY12" s="87"/>
      <c r="NZ12" s="88"/>
      <c r="OA12" s="88"/>
      <c r="OB12" s="88"/>
      <c r="OC12" s="88"/>
      <c r="OD12" s="88"/>
      <c r="OE12" s="88"/>
      <c r="OF12" s="88"/>
      <c r="OG12" s="86"/>
      <c r="OH12" s="87"/>
      <c r="OI12" s="86"/>
      <c r="OJ12" s="88"/>
      <c r="OK12" s="88"/>
      <c r="OL12" s="88"/>
      <c r="OM12" s="88"/>
      <c r="ON12" s="88"/>
      <c r="OO12" s="88"/>
      <c r="OP12" s="86"/>
      <c r="OQ12" s="87"/>
      <c r="OR12" s="88"/>
      <c r="OS12" s="88"/>
      <c r="OT12" s="88"/>
      <c r="OU12" s="88"/>
      <c r="OV12" s="86"/>
      <c r="OW12" s="87"/>
      <c r="OX12" s="88"/>
      <c r="OY12" s="88"/>
      <c r="OZ12" s="88"/>
      <c r="PA12" s="88"/>
      <c r="PB12" s="86"/>
      <c r="PC12" s="87"/>
      <c r="PD12" s="88"/>
      <c r="PE12" s="88"/>
      <c r="PF12" s="88"/>
      <c r="PG12" s="88"/>
      <c r="PH12" s="88"/>
      <c r="PI12" s="88"/>
      <c r="PJ12" s="88"/>
      <c r="PK12" s="86"/>
      <c r="PL12" s="87"/>
      <c r="PM12" s="86"/>
      <c r="PN12" s="88"/>
      <c r="PO12" s="88"/>
      <c r="PP12" s="88"/>
      <c r="PQ12" s="88"/>
      <c r="PR12" s="88"/>
      <c r="PS12" s="88"/>
      <c r="PT12" s="86"/>
      <c r="PU12" s="87"/>
      <c r="PV12" s="88">
        <v>0.23809523809523808</v>
      </c>
      <c r="PW12" s="88">
        <v>0.19047619047619047</v>
      </c>
      <c r="PX12" s="88">
        <v>0.21428571428571427</v>
      </c>
      <c r="PY12" s="88">
        <v>0.16666666666666666</v>
      </c>
      <c r="PZ12" s="88">
        <v>2.3809523809523808E-2</v>
      </c>
      <c r="QA12" s="88">
        <v>9.5238095238095233E-2</v>
      </c>
      <c r="QB12" s="88">
        <v>7.1428571428571425E-2</v>
      </c>
      <c r="QC12" s="86">
        <v>0</v>
      </c>
      <c r="QD12" s="87"/>
      <c r="QE12" s="86">
        <v>0</v>
      </c>
      <c r="QF12" s="88">
        <v>0.11904761904761904</v>
      </c>
      <c r="QG12" s="88">
        <v>9.5238095238095233E-2</v>
      </c>
      <c r="QH12" s="88">
        <v>7.1428571428571425E-2</v>
      </c>
      <c r="QI12" s="88">
        <v>0.30952380952380953</v>
      </c>
      <c r="QJ12" s="88">
        <v>0.21428571428571427</v>
      </c>
      <c r="QK12" s="88">
        <v>0.19047619047619047</v>
      </c>
      <c r="QL12" s="86">
        <v>0</v>
      </c>
      <c r="QM12" s="87"/>
      <c r="QN12" s="88">
        <v>0.21428571428571427</v>
      </c>
      <c r="QO12" s="88">
        <v>0.2857142857142857</v>
      </c>
      <c r="QP12" s="88">
        <v>0.19047619047619047</v>
      </c>
      <c r="QQ12" s="88">
        <v>4.7619047619047616E-2</v>
      </c>
      <c r="QR12" s="88">
        <v>2.3809523809523808E-2</v>
      </c>
      <c r="QS12" s="88">
        <v>0.23809523809523808</v>
      </c>
      <c r="QT12" s="88">
        <v>0</v>
      </c>
      <c r="QU12" s="86">
        <v>0</v>
      </c>
      <c r="QV12" s="17"/>
    </row>
    <row r="13" spans="1:464" s="106" customFormat="1" x14ac:dyDescent="0.25">
      <c r="A13" s="108">
        <v>40422</v>
      </c>
      <c r="B13" s="109"/>
      <c r="C13" s="52"/>
      <c r="D13" s="109"/>
      <c r="E13" s="51"/>
      <c r="F13" s="51"/>
      <c r="G13" s="52"/>
      <c r="H13" s="51"/>
      <c r="I13" s="51"/>
      <c r="J13" s="51"/>
      <c r="K13" s="51"/>
      <c r="L13" s="51"/>
      <c r="M13" s="51"/>
      <c r="N13" s="51"/>
      <c r="O13" s="51"/>
      <c r="P13" s="51"/>
      <c r="Q13" s="51"/>
      <c r="R13" s="51"/>
      <c r="S13" s="51"/>
      <c r="T13" s="51"/>
      <c r="U13" s="51"/>
      <c r="V13" s="51"/>
      <c r="W13" s="51"/>
      <c r="X13" s="109"/>
      <c r="Y13" s="51"/>
      <c r="Z13" s="51"/>
      <c r="AA13" s="51"/>
      <c r="AB13" s="109"/>
      <c r="AC13" s="51"/>
      <c r="AD13" s="51"/>
      <c r="AE13" s="51"/>
      <c r="AF13" s="51"/>
      <c r="AG13" s="51"/>
      <c r="AH13" s="51"/>
      <c r="AI13" s="51"/>
      <c r="AJ13" s="51"/>
      <c r="AK13" s="51"/>
      <c r="AL13" s="51"/>
      <c r="AM13" s="51"/>
      <c r="AN13" s="51"/>
      <c r="AO13" s="51"/>
      <c r="AP13" s="51"/>
      <c r="AQ13" s="51"/>
      <c r="AR13" s="51"/>
      <c r="AS13" s="51"/>
      <c r="AT13" s="51"/>
      <c r="AU13" s="51"/>
      <c r="AV13" s="51"/>
      <c r="AW13" s="52"/>
      <c r="AX13" s="109"/>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9"/>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9"/>
      <c r="CW13" s="51"/>
      <c r="CX13" s="51"/>
      <c r="CY13" s="51"/>
      <c r="CZ13" s="51"/>
      <c r="DA13" s="51"/>
      <c r="DB13" s="51"/>
      <c r="DC13" s="51"/>
      <c r="DD13" s="51"/>
      <c r="DE13" s="51"/>
      <c r="DF13" s="51"/>
      <c r="DG13" s="51"/>
      <c r="DH13" s="51"/>
      <c r="DI13" s="51"/>
      <c r="DJ13" s="51"/>
      <c r="DK13" s="51"/>
      <c r="DL13" s="51"/>
      <c r="DM13" s="51"/>
      <c r="DN13" s="51"/>
      <c r="DO13" s="51"/>
      <c r="DP13" s="51"/>
      <c r="DQ13" s="52"/>
      <c r="DR13" s="109"/>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8"/>
      <c r="EQ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7"/>
      <c r="FP13" s="88">
        <v>0.17777777777777776</v>
      </c>
      <c r="FQ13" s="88">
        <v>0.23333333333333334</v>
      </c>
      <c r="FR13" s="88">
        <v>0.27777777777777779</v>
      </c>
      <c r="FS13" s="88">
        <v>0.25555555555555554</v>
      </c>
      <c r="FT13" s="88">
        <v>5.5555555555555552E-2</v>
      </c>
      <c r="FU13" s="88">
        <v>0</v>
      </c>
      <c r="FV13" s="88">
        <v>0.17777777777777776</v>
      </c>
      <c r="FW13" s="88">
        <v>0.23333333333333334</v>
      </c>
      <c r="FX13" s="88">
        <v>0.27777777777777779</v>
      </c>
      <c r="FY13" s="88">
        <v>0.25555555555555554</v>
      </c>
      <c r="FZ13" s="88">
        <v>5.5555555555555552E-2</v>
      </c>
      <c r="GA13" s="87">
        <v>0</v>
      </c>
      <c r="GB13" s="60">
        <v>0.1238095238095238</v>
      </c>
      <c r="GC13" s="60">
        <v>2.8571428571428574E-2</v>
      </c>
      <c r="GD13" s="60">
        <v>9.5238095238095229E-3</v>
      </c>
      <c r="GE13" s="60">
        <v>0.30476190476190473</v>
      </c>
      <c r="GF13" s="60">
        <v>8.5714285714285715E-2</v>
      </c>
      <c r="GG13" s="60">
        <v>2.8571428571428567E-2</v>
      </c>
      <c r="GH13" s="60">
        <v>3.8095238095238092E-2</v>
      </c>
      <c r="GI13" s="60">
        <v>0.10476190476190475</v>
      </c>
      <c r="GJ13" s="60">
        <v>0</v>
      </c>
      <c r="GK13" s="60">
        <v>9.5238095238095247E-2</v>
      </c>
      <c r="GL13" s="60">
        <v>0</v>
      </c>
      <c r="GM13" s="60">
        <v>9.5238095238095229E-3</v>
      </c>
      <c r="GN13" s="60">
        <v>1.9047619047619046E-2</v>
      </c>
      <c r="GO13" s="60">
        <v>8.5714285714285701E-2</v>
      </c>
      <c r="GP13" s="60">
        <v>6.6666666666666666E-2</v>
      </c>
      <c r="GQ13" s="97"/>
      <c r="GR13" s="88"/>
      <c r="GS13" s="87"/>
      <c r="GT13" s="88">
        <v>0.40476190476190477</v>
      </c>
      <c r="GU13" s="88">
        <v>0</v>
      </c>
      <c r="GV13" s="88">
        <v>0</v>
      </c>
      <c r="GW13" s="88">
        <v>4.7619047619047616E-2</v>
      </c>
      <c r="GX13" s="88">
        <v>0</v>
      </c>
      <c r="GY13" s="88">
        <v>0.21428571428571427</v>
      </c>
      <c r="GZ13" s="88">
        <v>4.7619047619047616E-2</v>
      </c>
      <c r="HA13" s="87">
        <v>0.19047619047619047</v>
      </c>
      <c r="HB13" s="88">
        <v>3.8095238095238092E-2</v>
      </c>
      <c r="HC13" s="88">
        <v>4.7619047619047616E-2</v>
      </c>
      <c r="HD13" s="88">
        <v>3.8095238095238092E-2</v>
      </c>
      <c r="HE13" s="88">
        <v>1.9047619047619046E-2</v>
      </c>
      <c r="HF13" s="88">
        <v>0</v>
      </c>
      <c r="HG13" s="88">
        <v>1.9047619047619046E-2</v>
      </c>
      <c r="HH13" s="88">
        <v>6.6666666666666666E-2</v>
      </c>
      <c r="HI13" s="88">
        <v>0.23809523809523808</v>
      </c>
      <c r="HJ13" s="88">
        <v>0.17142857142857143</v>
      </c>
      <c r="HK13" s="88">
        <v>2.8571428571428567E-2</v>
      </c>
      <c r="HL13" s="88">
        <v>0.16190476190476191</v>
      </c>
      <c r="HM13" s="88">
        <v>0</v>
      </c>
      <c r="HN13" s="88">
        <v>0.14285714285714285</v>
      </c>
      <c r="HO13" s="88">
        <v>0</v>
      </c>
      <c r="HP13" s="86">
        <v>2.8571428571428574E-2</v>
      </c>
      <c r="HQ13" s="87"/>
      <c r="HR13" s="88">
        <v>0.71400000000000008</v>
      </c>
      <c r="HS13" s="88">
        <v>1</v>
      </c>
      <c r="HT13" s="88">
        <v>0</v>
      </c>
      <c r="HU13" s="88">
        <v>0.14300000000000002</v>
      </c>
      <c r="HV13" s="88">
        <v>0.42899999999999999</v>
      </c>
      <c r="HW13" s="88">
        <v>0.28600000000000003</v>
      </c>
      <c r="HX13" s="87">
        <v>0.14300000000000002</v>
      </c>
      <c r="HY13" s="88">
        <v>0.14519859225741577</v>
      </c>
      <c r="HZ13" s="88">
        <v>6.7320261437908493E-2</v>
      </c>
      <c r="IA13" s="88">
        <v>7.2176973353443946E-2</v>
      </c>
      <c r="IB13" s="88">
        <v>9.7905144963968502E-2</v>
      </c>
      <c r="IC13" s="88">
        <v>0.15042735042735042</v>
      </c>
      <c r="ID13" s="88">
        <v>4.7930283224400877E-2</v>
      </c>
      <c r="IE13" s="88">
        <v>5.1633986928104572E-2</v>
      </c>
      <c r="IF13" s="88">
        <v>5.0980392156862744E-2</v>
      </c>
      <c r="IG13" s="88">
        <v>5.4684095860566453E-2</v>
      </c>
      <c r="IH13" s="88">
        <v>4.5795206971677563E-2</v>
      </c>
      <c r="II13" s="88">
        <v>5.6862745098039215E-2</v>
      </c>
      <c r="IJ13" s="88">
        <v>5.1764705882352949E-2</v>
      </c>
      <c r="IK13" s="88">
        <v>4.9629629629629635E-2</v>
      </c>
      <c r="IL13" s="88">
        <v>5.0283224400871462E-2</v>
      </c>
      <c r="IM13" s="86">
        <v>7.4074074074074077E-3</v>
      </c>
      <c r="IN13" s="87"/>
      <c r="IO13" s="88">
        <v>0.42857142857142855</v>
      </c>
      <c r="IP13" s="88">
        <v>0</v>
      </c>
      <c r="IQ13" s="88">
        <v>-0.2857142857142857</v>
      </c>
      <c r="IR13" s="88">
        <v>-0.42857142857142855</v>
      </c>
      <c r="IS13" s="88">
        <v>-0.2857142857142857</v>
      </c>
      <c r="IT13" s="88">
        <v>0</v>
      </c>
      <c r="IU13" s="87">
        <v>0.14285714285714285</v>
      </c>
      <c r="IV13" s="88">
        <v>0.5714285714285714</v>
      </c>
      <c r="IW13" s="88">
        <v>0.42857142857142855</v>
      </c>
      <c r="IX13" s="88">
        <v>0.42857142857142855</v>
      </c>
      <c r="IY13" s="88">
        <v>0</v>
      </c>
      <c r="IZ13" s="88">
        <v>-0.5714285714285714</v>
      </c>
      <c r="JA13" s="88">
        <v>-0.14285714285714285</v>
      </c>
      <c r="JB13" s="88">
        <v>-0.5714285714285714</v>
      </c>
      <c r="JC13" s="88">
        <v>-0.42857142857142855</v>
      </c>
      <c r="JD13" s="88">
        <v>0.14285714285714285</v>
      </c>
      <c r="JE13" s="88">
        <v>0.5714285714285714</v>
      </c>
      <c r="JF13" s="86">
        <v>0</v>
      </c>
      <c r="JG13" s="87"/>
      <c r="JH13" s="88">
        <v>6.1904761904761907E-2</v>
      </c>
      <c r="JI13" s="88">
        <v>0.12063492063492064</v>
      </c>
      <c r="JJ13" s="88">
        <v>6.8253968253968261E-2</v>
      </c>
      <c r="JK13" s="88">
        <v>0.13968253968253969</v>
      </c>
      <c r="JL13" s="88">
        <v>0.27777777777777779</v>
      </c>
      <c r="JM13" s="88">
        <v>1.1111111111111112E-2</v>
      </c>
      <c r="JN13" s="88">
        <v>0.17142857142857143</v>
      </c>
      <c r="JO13" s="88">
        <v>2.2222222222222223E-2</v>
      </c>
      <c r="JP13" s="88">
        <v>0.10476190476190476</v>
      </c>
      <c r="JQ13" s="88">
        <v>2.2222222222222223E-2</v>
      </c>
      <c r="JR13" s="86">
        <v>0</v>
      </c>
      <c r="JS13" s="87"/>
      <c r="JT13" s="86">
        <v>0</v>
      </c>
      <c r="JU13" s="88">
        <v>0.28600000000000003</v>
      </c>
      <c r="JV13" s="88">
        <v>0.42899999999999999</v>
      </c>
      <c r="JW13" s="88">
        <v>0.28600000000000003</v>
      </c>
      <c r="JX13" s="88">
        <v>0.85699999999999998</v>
      </c>
      <c r="JY13" s="88">
        <v>0</v>
      </c>
      <c r="JZ13" s="88">
        <v>0</v>
      </c>
      <c r="KA13" s="88">
        <v>0</v>
      </c>
      <c r="KB13" s="88">
        <v>0.42899999999999999</v>
      </c>
      <c r="KC13" s="88">
        <v>0.28600000000000003</v>
      </c>
      <c r="KD13" s="86">
        <v>0</v>
      </c>
      <c r="KE13" s="87"/>
      <c r="KF13" s="86">
        <v>-0.7142857142857143</v>
      </c>
      <c r="KG13" s="86">
        <v>-0.42857142857142855</v>
      </c>
      <c r="KH13" s="86">
        <v>0.42857142857142855</v>
      </c>
      <c r="KI13" s="86">
        <v>0.7142857142857143</v>
      </c>
      <c r="KJ13" s="86">
        <v>-0.5</v>
      </c>
      <c r="KK13" s="86">
        <v>-0.5</v>
      </c>
      <c r="KL13" s="86">
        <v>0.16666666666666666</v>
      </c>
      <c r="KM13" s="86">
        <v>0.16666666666666666</v>
      </c>
      <c r="KN13" s="95"/>
      <c r="KO13" s="88"/>
      <c r="KP13" s="88"/>
      <c r="KQ13" s="88"/>
      <c r="KR13" s="88"/>
      <c r="KS13" s="88"/>
      <c r="KT13" s="87"/>
      <c r="KU13" s="53">
        <v>0.27499999999999997</v>
      </c>
      <c r="KV13" s="53">
        <v>0.18412698412698414</v>
      </c>
      <c r="KW13" s="53">
        <v>0.27738095238095239</v>
      </c>
      <c r="KX13" s="53">
        <v>0.19682539682539685</v>
      </c>
      <c r="KY13" s="53">
        <v>0</v>
      </c>
      <c r="KZ13" s="94">
        <v>0.27499999999999997</v>
      </c>
      <c r="LA13" s="94">
        <v>0.18412698412698414</v>
      </c>
      <c r="LB13" s="94">
        <v>0.27738095238095239</v>
      </c>
      <c r="LC13" s="94">
        <v>0.19682539682539685</v>
      </c>
      <c r="LD13" s="99">
        <v>0</v>
      </c>
      <c r="LE13" s="88"/>
      <c r="LF13" s="88"/>
      <c r="LG13" s="88"/>
      <c r="LH13" s="88"/>
      <c r="LI13" s="88"/>
      <c r="LJ13" s="87"/>
      <c r="LK13" s="88"/>
      <c r="LL13" s="88"/>
      <c r="LM13" s="88"/>
      <c r="LN13" s="88"/>
      <c r="LO13" s="86"/>
      <c r="LP13" s="87"/>
      <c r="LQ13" s="88">
        <v>2</v>
      </c>
      <c r="LR13" s="88">
        <v>1</v>
      </c>
      <c r="LS13" s="88">
        <v>2</v>
      </c>
      <c r="LT13" s="88">
        <v>0</v>
      </c>
      <c r="LU13" s="88">
        <v>1</v>
      </c>
      <c r="LV13" s="88">
        <v>0</v>
      </c>
      <c r="LW13" s="88">
        <v>0</v>
      </c>
      <c r="LX13" s="86">
        <v>0</v>
      </c>
      <c r="LY13" s="86"/>
      <c r="LZ13" s="87"/>
      <c r="MA13" s="88"/>
      <c r="MB13" s="88"/>
      <c r="MC13" s="88"/>
      <c r="MD13" s="88"/>
      <c r="ME13" s="88"/>
      <c r="MF13" s="88"/>
      <c r="MG13" s="88"/>
      <c r="MH13" s="86"/>
      <c r="MI13" s="87"/>
      <c r="MJ13" s="88"/>
      <c r="MK13" s="88"/>
      <c r="ML13" s="88"/>
      <c r="MM13" s="88"/>
      <c r="MN13" s="88"/>
      <c r="MO13" s="87"/>
      <c r="MP13" s="88"/>
      <c r="MQ13" s="88"/>
      <c r="MR13" s="88"/>
      <c r="MS13" s="88"/>
      <c r="MT13" s="86"/>
      <c r="MU13" s="87"/>
      <c r="MV13" s="88">
        <v>1</v>
      </c>
      <c r="MW13" s="88">
        <v>0</v>
      </c>
      <c r="MX13" s="88">
        <v>0</v>
      </c>
      <c r="MY13" s="88">
        <v>0</v>
      </c>
      <c r="MZ13" s="88">
        <v>1</v>
      </c>
      <c r="NA13" s="88">
        <v>0</v>
      </c>
      <c r="NB13" s="88">
        <v>0</v>
      </c>
      <c r="NC13" s="86">
        <v>0</v>
      </c>
      <c r="ND13" s="87"/>
      <c r="NE13" s="86"/>
      <c r="NF13" s="88"/>
      <c r="NG13" s="88"/>
      <c r="NH13" s="88"/>
      <c r="NI13" s="88"/>
      <c r="NJ13" s="88"/>
      <c r="NK13" s="88"/>
      <c r="NL13" s="86"/>
      <c r="NM13" s="87"/>
      <c r="NN13" s="88"/>
      <c r="NO13" s="88"/>
      <c r="NP13" s="88"/>
      <c r="NQ13" s="88"/>
      <c r="NR13" s="88"/>
      <c r="NS13" s="87"/>
      <c r="NT13" s="88"/>
      <c r="NU13" s="88"/>
      <c r="NV13" s="88"/>
      <c r="NW13" s="88"/>
      <c r="NX13" s="86"/>
      <c r="NY13" s="87"/>
      <c r="NZ13" s="88"/>
      <c r="OA13" s="88"/>
      <c r="OB13" s="88"/>
      <c r="OC13" s="88"/>
      <c r="OD13" s="88"/>
      <c r="OE13" s="88"/>
      <c r="OF13" s="88"/>
      <c r="OG13" s="86"/>
      <c r="OH13" s="87"/>
      <c r="OI13" s="86"/>
      <c r="OJ13" s="88"/>
      <c r="OK13" s="88"/>
      <c r="OL13" s="88"/>
      <c r="OM13" s="88"/>
      <c r="ON13" s="88"/>
      <c r="OO13" s="88"/>
      <c r="OP13" s="86"/>
      <c r="OQ13" s="87"/>
      <c r="OR13" s="88"/>
      <c r="OS13" s="88"/>
      <c r="OT13" s="88"/>
      <c r="OU13" s="88"/>
      <c r="OV13" s="86"/>
      <c r="OW13" s="87"/>
      <c r="OX13" s="88"/>
      <c r="OY13" s="88"/>
      <c r="OZ13" s="88"/>
      <c r="PA13" s="88"/>
      <c r="PB13" s="86"/>
      <c r="PC13" s="87"/>
      <c r="PD13" s="88"/>
      <c r="PE13" s="88"/>
      <c r="PF13" s="88"/>
      <c r="PG13" s="88"/>
      <c r="PH13" s="88"/>
      <c r="PI13" s="88"/>
      <c r="PJ13" s="88"/>
      <c r="PK13" s="86"/>
      <c r="PL13" s="87"/>
      <c r="PM13" s="86"/>
      <c r="PN13" s="88"/>
      <c r="PO13" s="88"/>
      <c r="PP13" s="88"/>
      <c r="PQ13" s="88"/>
      <c r="PR13" s="88"/>
      <c r="PS13" s="88"/>
      <c r="PT13" s="86"/>
      <c r="PU13" s="87"/>
      <c r="PV13" s="88">
        <v>0.19047619047619047</v>
      </c>
      <c r="PW13" s="88">
        <v>7.1428571428571425E-2</v>
      </c>
      <c r="PX13" s="88">
        <v>0.11904761904761904</v>
      </c>
      <c r="PY13" s="88">
        <v>0.23809523809523808</v>
      </c>
      <c r="PZ13" s="88">
        <v>4.7619047619047616E-2</v>
      </c>
      <c r="QA13" s="88">
        <v>0.11904761904761904</v>
      </c>
      <c r="QB13" s="88">
        <v>0.21428571428571427</v>
      </c>
      <c r="QC13" s="86">
        <v>0</v>
      </c>
      <c r="QD13" s="87"/>
      <c r="QE13" s="86">
        <v>0.11309523809523808</v>
      </c>
      <c r="QF13" s="88">
        <v>0.11309523809523808</v>
      </c>
      <c r="QG13" s="88">
        <v>0</v>
      </c>
      <c r="QH13" s="88">
        <v>4.1666666666666664E-2</v>
      </c>
      <c r="QI13" s="88">
        <v>0.31150793650793651</v>
      </c>
      <c r="QJ13" s="88">
        <v>0.18253968253968256</v>
      </c>
      <c r="QK13" s="88">
        <v>0.23809523809523808</v>
      </c>
      <c r="QL13" s="86">
        <v>0</v>
      </c>
      <c r="QM13" s="87"/>
      <c r="QN13" s="88">
        <v>7.1428571428571425E-2</v>
      </c>
      <c r="QO13" s="88">
        <v>0.30952380952380948</v>
      </c>
      <c r="QP13" s="88">
        <v>0.2857142857142857</v>
      </c>
      <c r="QQ13" s="88">
        <v>4.7619047619047616E-2</v>
      </c>
      <c r="QR13" s="88">
        <v>7.1428571428571425E-2</v>
      </c>
      <c r="QS13" s="88">
        <v>0.19047619047619047</v>
      </c>
      <c r="QT13" s="88">
        <v>2.3809523809523808E-2</v>
      </c>
      <c r="QU13" s="86">
        <v>0</v>
      </c>
      <c r="QV13" s="17"/>
    </row>
    <row r="14" spans="1:464" s="106" customFormat="1" ht="15.75" customHeight="1" x14ac:dyDescent="0.25">
      <c r="A14" s="108">
        <v>40513</v>
      </c>
      <c r="B14" s="109"/>
      <c r="C14" s="52"/>
      <c r="D14" s="109"/>
      <c r="E14" s="51"/>
      <c r="F14" s="51"/>
      <c r="G14" s="52"/>
      <c r="H14" s="51"/>
      <c r="I14" s="51"/>
      <c r="J14" s="51"/>
      <c r="K14" s="51"/>
      <c r="L14" s="51"/>
      <c r="M14" s="51"/>
      <c r="N14" s="51"/>
      <c r="O14" s="51"/>
      <c r="P14" s="51"/>
      <c r="Q14" s="51"/>
      <c r="R14" s="51"/>
      <c r="S14" s="51"/>
      <c r="T14" s="51"/>
      <c r="U14" s="51"/>
      <c r="V14" s="51"/>
      <c r="W14" s="51"/>
      <c r="X14" s="109"/>
      <c r="Y14" s="51"/>
      <c r="Z14" s="51"/>
      <c r="AA14" s="51"/>
      <c r="AB14" s="109"/>
      <c r="AC14" s="51"/>
      <c r="AD14" s="51"/>
      <c r="AE14" s="51"/>
      <c r="AF14" s="51"/>
      <c r="AG14" s="51"/>
      <c r="AH14" s="51"/>
      <c r="AI14" s="51"/>
      <c r="AJ14" s="51"/>
      <c r="AK14" s="51"/>
      <c r="AL14" s="51"/>
      <c r="AM14" s="51"/>
      <c r="AN14" s="51"/>
      <c r="AO14" s="51"/>
      <c r="AP14" s="51"/>
      <c r="AQ14" s="51"/>
      <c r="AR14" s="51"/>
      <c r="AS14" s="51"/>
      <c r="AT14" s="51"/>
      <c r="AU14" s="51"/>
      <c r="AV14" s="51"/>
      <c r="AW14" s="52"/>
      <c r="AX14" s="109"/>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9"/>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9"/>
      <c r="CW14" s="51"/>
      <c r="CX14" s="51"/>
      <c r="CY14" s="51"/>
      <c r="CZ14" s="51"/>
      <c r="DA14" s="51"/>
      <c r="DB14" s="51"/>
      <c r="DC14" s="51"/>
      <c r="DD14" s="51"/>
      <c r="DE14" s="51"/>
      <c r="DF14" s="51"/>
      <c r="DG14" s="51"/>
      <c r="DH14" s="51"/>
      <c r="DI14" s="51"/>
      <c r="DJ14" s="51"/>
      <c r="DK14" s="51"/>
      <c r="DL14" s="51"/>
      <c r="DM14" s="51"/>
      <c r="DN14" s="51"/>
      <c r="DO14" s="51"/>
      <c r="DP14" s="51"/>
      <c r="DQ14" s="52"/>
      <c r="DR14" s="109"/>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7"/>
      <c r="FP14" s="88">
        <v>0.30833333333333335</v>
      </c>
      <c r="FQ14" s="88">
        <v>0.16666666666666669</v>
      </c>
      <c r="FR14" s="88">
        <v>0.35555555555555557</v>
      </c>
      <c r="FS14" s="88">
        <v>0.16944444444444445</v>
      </c>
      <c r="FT14" s="88">
        <v>0</v>
      </c>
      <c r="FU14" s="88">
        <v>0</v>
      </c>
      <c r="FV14" s="88">
        <v>0.30833333333333329</v>
      </c>
      <c r="FW14" s="88">
        <v>0.16666666666666666</v>
      </c>
      <c r="FX14" s="88">
        <v>0.35555555555555551</v>
      </c>
      <c r="FY14" s="88">
        <v>0.16944444444444443</v>
      </c>
      <c r="FZ14" s="88">
        <v>0</v>
      </c>
      <c r="GA14" s="87">
        <v>0</v>
      </c>
      <c r="GB14" s="60">
        <v>7.1111111111111111E-2</v>
      </c>
      <c r="GC14" s="60">
        <v>5.7142857142857148E-2</v>
      </c>
      <c r="GD14" s="60">
        <v>5.5555555555555552E-2</v>
      </c>
      <c r="GE14" s="60">
        <v>0.21111111111111111</v>
      </c>
      <c r="GF14" s="60">
        <v>0.12666666666666668</v>
      </c>
      <c r="GG14" s="60">
        <v>4.4444444444444446E-2</v>
      </c>
      <c r="GH14" s="60">
        <v>5.7142857142857148E-2</v>
      </c>
      <c r="GI14" s="60">
        <v>0.24222222222222223</v>
      </c>
      <c r="GJ14" s="60">
        <v>0</v>
      </c>
      <c r="GK14" s="60">
        <v>0.21587301587301591</v>
      </c>
      <c r="GL14" s="60">
        <v>0</v>
      </c>
      <c r="GM14" s="60">
        <v>0.13333333333333333</v>
      </c>
      <c r="GN14" s="60">
        <v>4.4444444444444446E-2</v>
      </c>
      <c r="GO14" s="60">
        <v>0.14095238095238097</v>
      </c>
      <c r="GP14" s="60">
        <v>0</v>
      </c>
      <c r="GQ14" s="97"/>
      <c r="GR14" s="88"/>
      <c r="GS14" s="87"/>
      <c r="GT14" s="88">
        <v>0.3611111111111111</v>
      </c>
      <c r="GU14" s="88">
        <v>8.3333333333333329E-2</v>
      </c>
      <c r="GV14" s="88">
        <v>0</v>
      </c>
      <c r="GW14" s="88">
        <v>5.5555555555555552E-2</v>
      </c>
      <c r="GX14" s="88">
        <v>0</v>
      </c>
      <c r="GY14" s="88">
        <v>0.25</v>
      </c>
      <c r="GZ14" s="88">
        <v>2.7777777777777776E-2</v>
      </c>
      <c r="HA14" s="87">
        <v>0.22222222222222221</v>
      </c>
      <c r="HB14" s="88">
        <v>9.9999999999999992E-2</v>
      </c>
      <c r="HC14" s="88">
        <v>0</v>
      </c>
      <c r="HD14" s="88">
        <v>8.8888888888888892E-2</v>
      </c>
      <c r="HE14" s="88">
        <v>4.4444444444444446E-2</v>
      </c>
      <c r="HF14" s="88">
        <v>0</v>
      </c>
      <c r="HG14" s="88">
        <v>0</v>
      </c>
      <c r="HH14" s="88">
        <v>6.6666666666666666E-2</v>
      </c>
      <c r="HI14" s="88">
        <v>0.28888888888888886</v>
      </c>
      <c r="HJ14" s="88">
        <v>0.12222222222222223</v>
      </c>
      <c r="HK14" s="88">
        <v>0</v>
      </c>
      <c r="HL14" s="88">
        <v>0.14444444444444446</v>
      </c>
      <c r="HM14" s="88">
        <v>0</v>
      </c>
      <c r="HN14" s="88">
        <v>0.12222222222222225</v>
      </c>
      <c r="HO14" s="88">
        <v>2.2222222222222223E-2</v>
      </c>
      <c r="HP14" s="86">
        <v>0</v>
      </c>
      <c r="HQ14" s="87"/>
      <c r="HR14" s="88">
        <v>0.66700000000000004</v>
      </c>
      <c r="HS14" s="88">
        <v>0.16699999999999998</v>
      </c>
      <c r="HT14" s="88">
        <v>0</v>
      </c>
      <c r="HU14" s="88">
        <v>0</v>
      </c>
      <c r="HV14" s="88">
        <v>0.5</v>
      </c>
      <c r="HW14" s="88">
        <v>0.16699999999999998</v>
      </c>
      <c r="HX14" s="87">
        <v>0</v>
      </c>
      <c r="HY14" s="88">
        <v>0.11812865497076022</v>
      </c>
      <c r="HZ14" s="88">
        <v>8.1516923622186765E-2</v>
      </c>
      <c r="IA14" s="88">
        <v>7.2620946305156836E-2</v>
      </c>
      <c r="IB14" s="88">
        <v>7.7724614566719821E-2</v>
      </c>
      <c r="IC14" s="88">
        <v>0.12323232323232322</v>
      </c>
      <c r="ID14" s="88">
        <v>5.4616338826865146E-2</v>
      </c>
      <c r="IE14" s="88">
        <v>5.9720007088428145E-2</v>
      </c>
      <c r="IF14" s="88">
        <v>6.4433811802232857E-2</v>
      </c>
      <c r="IG14" s="88">
        <v>6.1314903420166586E-2</v>
      </c>
      <c r="IH14" s="88">
        <v>4.9512670565302147E-2</v>
      </c>
      <c r="II14" s="88">
        <v>7.453482190324294E-2</v>
      </c>
      <c r="IJ14" s="88">
        <v>5.5006202374623427E-2</v>
      </c>
      <c r="IK14" s="88">
        <v>5.4616338826865146E-2</v>
      </c>
      <c r="IL14" s="88">
        <v>5.3021442495126719E-2</v>
      </c>
      <c r="IM14" s="86">
        <v>0</v>
      </c>
      <c r="IN14" s="87"/>
      <c r="IO14" s="88">
        <v>1</v>
      </c>
      <c r="IP14" s="88">
        <v>0.66666666666666663</v>
      </c>
      <c r="IQ14" s="88">
        <v>0.5</v>
      </c>
      <c r="IR14" s="88">
        <v>0.5</v>
      </c>
      <c r="IS14" s="88">
        <v>0</v>
      </c>
      <c r="IT14" s="88">
        <v>0.5</v>
      </c>
      <c r="IU14" s="87">
        <v>0.5</v>
      </c>
      <c r="IV14" s="88">
        <v>0.33333333333333331</v>
      </c>
      <c r="IW14" s="88">
        <v>0.66666666666666663</v>
      </c>
      <c r="IX14" s="88">
        <v>0.83333333333333337</v>
      </c>
      <c r="IY14" s="88">
        <v>0.33333333333333331</v>
      </c>
      <c r="IZ14" s="88">
        <v>0</v>
      </c>
      <c r="JA14" s="88">
        <v>0.83333333333333337</v>
      </c>
      <c r="JB14" s="88">
        <v>-0.33333333333333331</v>
      </c>
      <c r="JC14" s="88">
        <v>0.16666666666666666</v>
      </c>
      <c r="JD14" s="88">
        <v>0.16666666666666666</v>
      </c>
      <c r="JE14" s="88">
        <v>1</v>
      </c>
      <c r="JF14" s="86">
        <v>0</v>
      </c>
      <c r="JG14" s="87"/>
      <c r="JH14" s="88">
        <v>4.1666666666666671E-2</v>
      </c>
      <c r="JI14" s="88">
        <v>7.1428571428571425E-2</v>
      </c>
      <c r="JJ14" s="88">
        <v>6.3095238095238093E-2</v>
      </c>
      <c r="JK14" s="88">
        <v>0.11809523809523809</v>
      </c>
      <c r="JL14" s="88">
        <v>0.2630952380952381</v>
      </c>
      <c r="JM14" s="88">
        <v>0</v>
      </c>
      <c r="JN14" s="88">
        <v>0.16785714285714284</v>
      </c>
      <c r="JO14" s="88">
        <v>6.8333333333333329E-2</v>
      </c>
      <c r="JP14" s="88">
        <v>0.18142857142857144</v>
      </c>
      <c r="JQ14" s="88">
        <v>2.5000000000000001E-2</v>
      </c>
      <c r="JR14" s="86">
        <v>0</v>
      </c>
      <c r="JS14" s="87"/>
      <c r="JT14" s="86">
        <v>0</v>
      </c>
      <c r="JU14" s="88">
        <v>0.33299999999999996</v>
      </c>
      <c r="JV14" s="88">
        <v>0.33299999999999996</v>
      </c>
      <c r="JW14" s="88">
        <v>0.33299999999999996</v>
      </c>
      <c r="JX14" s="88">
        <v>0.66700000000000004</v>
      </c>
      <c r="JY14" s="88">
        <v>0</v>
      </c>
      <c r="JZ14" s="88">
        <v>0</v>
      </c>
      <c r="KA14" s="88">
        <v>0.16699999999999998</v>
      </c>
      <c r="KB14" s="88">
        <v>0</v>
      </c>
      <c r="KC14" s="88">
        <v>0.16699999999999998</v>
      </c>
      <c r="KD14" s="86">
        <v>0</v>
      </c>
      <c r="KE14" s="87"/>
      <c r="KF14" s="86">
        <v>-0.5</v>
      </c>
      <c r="KG14" s="86">
        <v>-0.5</v>
      </c>
      <c r="KH14" s="86">
        <v>0.33333333333333331</v>
      </c>
      <c r="KI14" s="86">
        <v>0.66666666666666663</v>
      </c>
      <c r="KJ14" s="86">
        <v>-0.2857142857142857</v>
      </c>
      <c r="KK14" s="86">
        <v>-0.14285714285714285</v>
      </c>
      <c r="KL14" s="86">
        <v>-0.14285714285714285</v>
      </c>
      <c r="KM14" s="86">
        <v>0.14285714285714285</v>
      </c>
      <c r="KN14" s="95"/>
      <c r="KO14" s="88"/>
      <c r="KP14" s="88"/>
      <c r="KQ14" s="88"/>
      <c r="KR14" s="88"/>
      <c r="KS14" s="88"/>
      <c r="KT14" s="87"/>
      <c r="KU14" s="53">
        <v>0.32222222222222219</v>
      </c>
      <c r="KV14" s="53">
        <v>0.17777777777777778</v>
      </c>
      <c r="KW14" s="53">
        <v>0.25555555555555554</v>
      </c>
      <c r="KX14" s="53">
        <v>0.17777777777777778</v>
      </c>
      <c r="KY14" s="53">
        <v>0</v>
      </c>
      <c r="KZ14" s="94">
        <v>0.32222222222222219</v>
      </c>
      <c r="LA14" s="94">
        <v>0.17777777777777778</v>
      </c>
      <c r="LB14" s="94">
        <v>0.25555555555555554</v>
      </c>
      <c r="LC14" s="94">
        <v>0.17777777777777778</v>
      </c>
      <c r="LD14" s="99">
        <v>0</v>
      </c>
      <c r="LE14" s="88"/>
      <c r="LF14" s="88"/>
      <c r="LG14" s="88"/>
      <c r="LH14" s="88"/>
      <c r="LI14" s="88"/>
      <c r="LJ14" s="87"/>
      <c r="LK14" s="88"/>
      <c r="LL14" s="88"/>
      <c r="LM14" s="88"/>
      <c r="LN14" s="88"/>
      <c r="LO14" s="86"/>
      <c r="LP14" s="87"/>
      <c r="LQ14" s="88">
        <v>0</v>
      </c>
      <c r="LR14" s="88">
        <v>0</v>
      </c>
      <c r="LS14" s="88">
        <v>0</v>
      </c>
      <c r="LT14" s="88">
        <v>0</v>
      </c>
      <c r="LU14" s="88">
        <v>0</v>
      </c>
      <c r="LV14" s="88">
        <v>0</v>
      </c>
      <c r="LW14" s="88">
        <v>0</v>
      </c>
      <c r="LX14" s="86">
        <v>0</v>
      </c>
      <c r="LY14" s="86"/>
      <c r="LZ14" s="87"/>
      <c r="MA14" s="88"/>
      <c r="MB14" s="88"/>
      <c r="MC14" s="88"/>
      <c r="MD14" s="88"/>
      <c r="ME14" s="88"/>
      <c r="MF14" s="88"/>
      <c r="MG14" s="88"/>
      <c r="MH14" s="86"/>
      <c r="MI14" s="87"/>
      <c r="MJ14" s="88"/>
      <c r="MK14" s="88"/>
      <c r="ML14" s="88"/>
      <c r="MM14" s="88"/>
      <c r="MN14" s="88"/>
      <c r="MO14" s="87"/>
      <c r="MP14" s="88"/>
      <c r="MQ14" s="88"/>
      <c r="MR14" s="88"/>
      <c r="MS14" s="88"/>
      <c r="MT14" s="86"/>
      <c r="MU14" s="87"/>
      <c r="MV14" s="88">
        <v>0</v>
      </c>
      <c r="MW14" s="88">
        <v>0</v>
      </c>
      <c r="MX14" s="88">
        <v>0.5</v>
      </c>
      <c r="MY14" s="88">
        <v>0</v>
      </c>
      <c r="MZ14" s="88">
        <v>0</v>
      </c>
      <c r="NA14" s="88">
        <v>0</v>
      </c>
      <c r="NB14" s="88">
        <v>0</v>
      </c>
      <c r="NC14" s="86">
        <v>0.5</v>
      </c>
      <c r="ND14" s="87"/>
      <c r="NE14" s="86"/>
      <c r="NF14" s="88"/>
      <c r="NG14" s="88"/>
      <c r="NH14" s="88"/>
      <c r="NI14" s="88"/>
      <c r="NJ14" s="88"/>
      <c r="NK14" s="88"/>
      <c r="NL14" s="86"/>
      <c r="NM14" s="87"/>
      <c r="NN14" s="88"/>
      <c r="NO14" s="88"/>
      <c r="NP14" s="88"/>
      <c r="NQ14" s="88"/>
      <c r="NR14" s="88"/>
      <c r="NS14" s="87"/>
      <c r="NT14" s="88"/>
      <c r="NU14" s="88"/>
      <c r="NV14" s="88"/>
      <c r="NW14" s="88"/>
      <c r="NX14" s="86"/>
      <c r="NY14" s="87"/>
      <c r="NZ14" s="88"/>
      <c r="OA14" s="88"/>
      <c r="OB14" s="88"/>
      <c r="OC14" s="88"/>
      <c r="OD14" s="88"/>
      <c r="OE14" s="88"/>
      <c r="OF14" s="88"/>
      <c r="OG14" s="86"/>
      <c r="OH14" s="87"/>
      <c r="OI14" s="86"/>
      <c r="OJ14" s="88"/>
      <c r="OK14" s="88"/>
      <c r="OL14" s="88"/>
      <c r="OM14" s="88"/>
      <c r="ON14" s="88"/>
      <c r="OO14" s="88"/>
      <c r="OP14" s="86"/>
      <c r="OQ14" s="87"/>
      <c r="OR14" s="88"/>
      <c r="OS14" s="88"/>
      <c r="OT14" s="88"/>
      <c r="OU14" s="88"/>
      <c r="OV14" s="86"/>
      <c r="OW14" s="87"/>
      <c r="OX14" s="88"/>
      <c r="OY14" s="88"/>
      <c r="OZ14" s="88"/>
      <c r="PA14" s="88"/>
      <c r="PB14" s="86"/>
      <c r="PC14" s="87"/>
      <c r="PD14" s="88"/>
      <c r="PE14" s="88"/>
      <c r="PF14" s="88"/>
      <c r="PG14" s="88"/>
      <c r="PH14" s="88"/>
      <c r="PI14" s="88"/>
      <c r="PJ14" s="88"/>
      <c r="PK14" s="86"/>
      <c r="PL14" s="87"/>
      <c r="PM14" s="86"/>
      <c r="PN14" s="88"/>
      <c r="PO14" s="88"/>
      <c r="PP14" s="88"/>
      <c r="PQ14" s="88"/>
      <c r="PR14" s="88"/>
      <c r="PS14" s="88"/>
      <c r="PT14" s="86"/>
      <c r="PU14" s="87"/>
      <c r="PV14" s="88">
        <v>0.16666666666666669</v>
      </c>
      <c r="PW14" s="88">
        <v>0.1388888888888889</v>
      </c>
      <c r="PX14" s="88">
        <v>0.1388888888888889</v>
      </c>
      <c r="PY14" s="88">
        <v>0.22222222222222221</v>
      </c>
      <c r="PZ14" s="88">
        <v>0</v>
      </c>
      <c r="QA14" s="88">
        <v>0.16666666666666669</v>
      </c>
      <c r="QB14" s="88">
        <v>0.16666666666666669</v>
      </c>
      <c r="QC14" s="86">
        <v>0</v>
      </c>
      <c r="QD14" s="87"/>
      <c r="QE14" s="86">
        <v>8.3333333333333329E-2</v>
      </c>
      <c r="QF14" s="88">
        <v>0.1388888888888889</v>
      </c>
      <c r="QG14" s="88">
        <v>0.1111111111111111</v>
      </c>
      <c r="QH14" s="88">
        <v>8.3333333333333329E-2</v>
      </c>
      <c r="QI14" s="88">
        <v>0.22222222222222221</v>
      </c>
      <c r="QJ14" s="88">
        <v>0.1388888888888889</v>
      </c>
      <c r="QK14" s="88">
        <v>0.22222222222222221</v>
      </c>
      <c r="QL14" s="86">
        <v>0</v>
      </c>
      <c r="QM14" s="87"/>
      <c r="QN14" s="88">
        <v>0.1388888888888889</v>
      </c>
      <c r="QO14" s="88">
        <v>0.22222222222222221</v>
      </c>
      <c r="QP14" s="88">
        <v>0.30555555555555558</v>
      </c>
      <c r="QQ14" s="88">
        <v>2.7777777777777776E-2</v>
      </c>
      <c r="QR14" s="88">
        <v>5.5555555555555552E-2</v>
      </c>
      <c r="QS14" s="88">
        <v>0.22222222222222221</v>
      </c>
      <c r="QT14" s="88">
        <v>2.7777777777777776E-2</v>
      </c>
      <c r="QU14" s="86">
        <v>0</v>
      </c>
      <c r="QV14" s="17"/>
    </row>
    <row r="15" spans="1:464" s="106" customFormat="1" ht="15.75" customHeight="1" x14ac:dyDescent="0.25">
      <c r="A15" s="108">
        <v>40603</v>
      </c>
      <c r="B15" s="109"/>
      <c r="C15" s="52"/>
      <c r="D15" s="109"/>
      <c r="E15" s="51"/>
      <c r="F15" s="51"/>
      <c r="G15" s="52"/>
      <c r="H15" s="51"/>
      <c r="I15" s="51"/>
      <c r="J15" s="51"/>
      <c r="K15" s="51"/>
      <c r="L15" s="51"/>
      <c r="M15" s="51"/>
      <c r="N15" s="51"/>
      <c r="O15" s="51"/>
      <c r="P15" s="51"/>
      <c r="Q15" s="51"/>
      <c r="R15" s="51"/>
      <c r="S15" s="51"/>
      <c r="T15" s="51"/>
      <c r="U15" s="51"/>
      <c r="V15" s="51"/>
      <c r="W15" s="51"/>
      <c r="X15" s="109"/>
      <c r="Y15" s="51"/>
      <c r="Z15" s="51"/>
      <c r="AA15" s="51"/>
      <c r="AB15" s="109"/>
      <c r="AC15" s="51"/>
      <c r="AD15" s="51"/>
      <c r="AE15" s="51"/>
      <c r="AF15" s="51"/>
      <c r="AG15" s="51"/>
      <c r="AH15" s="51"/>
      <c r="AI15" s="51"/>
      <c r="AJ15" s="51"/>
      <c r="AK15" s="51"/>
      <c r="AL15" s="51"/>
      <c r="AM15" s="51"/>
      <c r="AN15" s="51"/>
      <c r="AO15" s="51"/>
      <c r="AP15" s="51"/>
      <c r="AQ15" s="51"/>
      <c r="AR15" s="51"/>
      <c r="AS15" s="51"/>
      <c r="AT15" s="51"/>
      <c r="AU15" s="51"/>
      <c r="AV15" s="51"/>
      <c r="AW15" s="52"/>
      <c r="AX15" s="109"/>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9"/>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9"/>
      <c r="CW15" s="51"/>
      <c r="CX15" s="51"/>
      <c r="CY15" s="51"/>
      <c r="CZ15" s="51"/>
      <c r="DA15" s="51"/>
      <c r="DB15" s="51"/>
      <c r="DC15" s="51"/>
      <c r="DD15" s="51"/>
      <c r="DE15" s="51"/>
      <c r="DF15" s="51"/>
      <c r="DG15" s="51"/>
      <c r="DH15" s="51"/>
      <c r="DI15" s="51"/>
      <c r="DJ15" s="51"/>
      <c r="DK15" s="51"/>
      <c r="DL15" s="51"/>
      <c r="DM15" s="51"/>
      <c r="DN15" s="51"/>
      <c r="DO15" s="51"/>
      <c r="DP15" s="51"/>
      <c r="DQ15" s="52"/>
      <c r="DR15" s="109"/>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7"/>
      <c r="FP15" s="88">
        <v>0.1414965986394558</v>
      </c>
      <c r="FQ15" s="88">
        <v>0.23673469387755103</v>
      </c>
      <c r="FR15" s="88">
        <v>0.37823129251700677</v>
      </c>
      <c r="FS15" s="88">
        <v>0.1925170068027211</v>
      </c>
      <c r="FT15" s="88">
        <v>0</v>
      </c>
      <c r="FU15" s="88">
        <v>5.10204081632653E-2</v>
      </c>
      <c r="FV15" s="88">
        <v>0.1414965986394558</v>
      </c>
      <c r="FW15" s="88">
        <v>0.23673469387755103</v>
      </c>
      <c r="FX15" s="88">
        <v>0.37823129251700677</v>
      </c>
      <c r="FY15" s="88">
        <v>0.1925170068027211</v>
      </c>
      <c r="FZ15" s="88">
        <v>0</v>
      </c>
      <c r="GA15" s="87">
        <v>5.10204081632653E-2</v>
      </c>
      <c r="GB15" s="60">
        <v>8.5714285714285715E-2</v>
      </c>
      <c r="GC15" s="60">
        <v>8.3333333333333332E-3</v>
      </c>
      <c r="GD15" s="60">
        <v>0</v>
      </c>
      <c r="GE15" s="60">
        <v>0.28452380952380951</v>
      </c>
      <c r="GF15" s="60">
        <v>0.10833333333333335</v>
      </c>
      <c r="GG15" s="60">
        <v>7.9761904761904756E-2</v>
      </c>
      <c r="GH15" s="60">
        <v>0</v>
      </c>
      <c r="GI15" s="60">
        <v>0.14166666666666666</v>
      </c>
      <c r="GJ15" s="60">
        <v>0</v>
      </c>
      <c r="GK15" s="60">
        <v>0.17976190476190476</v>
      </c>
      <c r="GL15" s="60">
        <v>0</v>
      </c>
      <c r="GM15" s="60">
        <v>1.9047619047619046E-2</v>
      </c>
      <c r="GN15" s="60">
        <v>3.8095238095238092E-2</v>
      </c>
      <c r="GO15" s="60">
        <v>2.7380952380952381E-2</v>
      </c>
      <c r="GP15" s="60">
        <v>2.7380952380952381E-2</v>
      </c>
      <c r="GQ15" s="97"/>
      <c r="GR15" s="88"/>
      <c r="GS15" s="87"/>
      <c r="GT15" s="88">
        <v>0.5</v>
      </c>
      <c r="GU15" s="88">
        <v>4.7619047619047616E-2</v>
      </c>
      <c r="GV15" s="88">
        <v>0</v>
      </c>
      <c r="GW15" s="88">
        <v>9.5238095238095233E-2</v>
      </c>
      <c r="GX15" s="88">
        <v>0</v>
      </c>
      <c r="GY15" s="88">
        <v>0.14285714285714285</v>
      </c>
      <c r="GZ15" s="88">
        <v>4.7619047619047616E-2</v>
      </c>
      <c r="HA15" s="87">
        <v>0.14285714285714285</v>
      </c>
      <c r="HB15" s="88">
        <v>4.7619047619047616E-2</v>
      </c>
      <c r="HC15" s="88">
        <v>0</v>
      </c>
      <c r="HD15" s="88">
        <v>5.7142857142857148E-2</v>
      </c>
      <c r="HE15" s="88">
        <v>6.6666666666666666E-2</v>
      </c>
      <c r="HF15" s="88">
        <v>0</v>
      </c>
      <c r="HG15" s="88">
        <v>2.8571428571428574E-2</v>
      </c>
      <c r="HH15" s="88">
        <v>1.9047619047619046E-2</v>
      </c>
      <c r="HI15" s="88">
        <v>0.29523809523809524</v>
      </c>
      <c r="HJ15" s="88">
        <v>7.6190476190476183E-2</v>
      </c>
      <c r="HK15" s="88">
        <v>6.6666666666666652E-2</v>
      </c>
      <c r="HL15" s="88">
        <v>0.15238095238095237</v>
      </c>
      <c r="HM15" s="88">
        <v>0</v>
      </c>
      <c r="HN15" s="88">
        <v>0.17142857142857143</v>
      </c>
      <c r="HO15" s="88">
        <v>0</v>
      </c>
      <c r="HP15" s="86">
        <v>1.9047619047619046E-2</v>
      </c>
      <c r="HQ15" s="87"/>
      <c r="HR15" s="88">
        <v>0.57100000000000006</v>
      </c>
      <c r="HS15" s="88">
        <v>0.42899999999999999</v>
      </c>
      <c r="HT15" s="88">
        <v>0</v>
      </c>
      <c r="HU15" s="88">
        <v>0.14300000000000002</v>
      </c>
      <c r="HV15" s="88">
        <v>0.57100000000000006</v>
      </c>
      <c r="HW15" s="88">
        <v>0.14300000000000002</v>
      </c>
      <c r="HX15" s="87">
        <v>0</v>
      </c>
      <c r="HY15" s="88">
        <v>0.14779577147998199</v>
      </c>
      <c r="HZ15" s="88">
        <v>7.7737175105596149E-2</v>
      </c>
      <c r="IA15" s="88">
        <v>7.3817118553960656E-2</v>
      </c>
      <c r="IB15" s="88">
        <v>8.5423056475688042E-2</v>
      </c>
      <c r="IC15" s="88">
        <v>0.14779577147998199</v>
      </c>
      <c r="ID15" s="88">
        <v>5.0470874155084687E-2</v>
      </c>
      <c r="IE15" s="88">
        <v>5.0470874155084687E-2</v>
      </c>
      <c r="IF15" s="88">
        <v>5.0398724082934616E-2</v>
      </c>
      <c r="IG15" s="88">
        <v>5.8661806030227082E-2</v>
      </c>
      <c r="IH15" s="88">
        <v>5.184172552593605E-2</v>
      </c>
      <c r="II15" s="88">
        <v>7.7953625322046374E-2</v>
      </c>
      <c r="IJ15" s="88">
        <v>4.2784992784992794E-2</v>
      </c>
      <c r="IK15" s="88">
        <v>4.3073593073593076E-2</v>
      </c>
      <c r="IL15" s="88">
        <v>4.1774891774891777E-2</v>
      </c>
      <c r="IM15" s="86">
        <v>0</v>
      </c>
      <c r="IN15" s="87"/>
      <c r="IO15" s="88">
        <v>0</v>
      </c>
      <c r="IP15" s="88">
        <v>0.42857142857142855</v>
      </c>
      <c r="IQ15" s="88">
        <v>0.2857142857142857</v>
      </c>
      <c r="IR15" s="88">
        <v>-0.14285714285714285</v>
      </c>
      <c r="IS15" s="88">
        <v>-0.42857142857142855</v>
      </c>
      <c r="IT15" s="88">
        <v>0</v>
      </c>
      <c r="IU15" s="87">
        <v>0.2857142857142857</v>
      </c>
      <c r="IV15" s="88">
        <v>0.14285714285714285</v>
      </c>
      <c r="IW15" s="88">
        <v>0.2857142857142857</v>
      </c>
      <c r="IX15" s="88">
        <v>0.8571428571428571</v>
      </c>
      <c r="IY15" s="88">
        <v>0.14285714285714285</v>
      </c>
      <c r="IZ15" s="88">
        <v>-0.2857142857142857</v>
      </c>
      <c r="JA15" s="88">
        <v>0.14285714285714285</v>
      </c>
      <c r="JB15" s="88">
        <v>-0.42857142857142855</v>
      </c>
      <c r="JC15" s="88">
        <v>-0.14285714285714285</v>
      </c>
      <c r="JD15" s="88">
        <v>-0.42857142857142855</v>
      </c>
      <c r="JE15" s="88">
        <v>0.42857142857142855</v>
      </c>
      <c r="JF15" s="86">
        <v>0</v>
      </c>
      <c r="JG15" s="87"/>
      <c r="JH15" s="88">
        <v>9.5238095238095233E-2</v>
      </c>
      <c r="JI15" s="88">
        <v>9.5238095238095233E-2</v>
      </c>
      <c r="JJ15" s="88">
        <v>0.12380952380952381</v>
      </c>
      <c r="JK15" s="88">
        <v>0.18095238095238095</v>
      </c>
      <c r="JL15" s="88">
        <v>0.18095238095238095</v>
      </c>
      <c r="JM15" s="88">
        <v>0</v>
      </c>
      <c r="JN15" s="88">
        <v>0.19047619047619047</v>
      </c>
      <c r="JO15" s="88">
        <v>6.6666666666666666E-2</v>
      </c>
      <c r="JP15" s="88">
        <v>2.8571428571428574E-2</v>
      </c>
      <c r="JQ15" s="88">
        <v>3.8095238095238092E-2</v>
      </c>
      <c r="JR15" s="86">
        <v>0</v>
      </c>
      <c r="JS15" s="87"/>
      <c r="JT15" s="86">
        <v>0</v>
      </c>
      <c r="JU15" s="88">
        <v>0.14300000000000002</v>
      </c>
      <c r="JV15" s="88">
        <v>0.14300000000000002</v>
      </c>
      <c r="JW15" s="88">
        <v>0.28600000000000003</v>
      </c>
      <c r="JX15" s="88">
        <v>0.85699999999999998</v>
      </c>
      <c r="JY15" s="88">
        <v>0</v>
      </c>
      <c r="JZ15" s="88">
        <v>0.28600000000000003</v>
      </c>
      <c r="KA15" s="88">
        <v>0.14300000000000002</v>
      </c>
      <c r="KB15" s="88">
        <v>0.28600000000000003</v>
      </c>
      <c r="KC15" s="88">
        <v>0.28600000000000003</v>
      </c>
      <c r="KD15" s="86">
        <v>0</v>
      </c>
      <c r="KE15" s="87"/>
      <c r="KF15" s="86">
        <v>-0.42857142857142855</v>
      </c>
      <c r="KG15" s="86">
        <v>-0.2857142857142857</v>
      </c>
      <c r="KH15" s="86">
        <v>-0.14285714285714285</v>
      </c>
      <c r="KI15" s="86">
        <v>0.42857142857142855</v>
      </c>
      <c r="KJ15" s="86">
        <v>0.33333333333333331</v>
      </c>
      <c r="KK15" s="86">
        <v>0</v>
      </c>
      <c r="KL15" s="86">
        <v>0</v>
      </c>
      <c r="KM15" s="86">
        <v>-0.33333333333333331</v>
      </c>
      <c r="KN15" s="95"/>
      <c r="KO15" s="88"/>
      <c r="KP15" s="88"/>
      <c r="KQ15" s="88"/>
      <c r="KR15" s="88"/>
      <c r="KS15" s="88"/>
      <c r="KT15" s="87"/>
      <c r="KU15" s="53">
        <v>0.29523809523809519</v>
      </c>
      <c r="KV15" s="53">
        <v>0.19999999999999998</v>
      </c>
      <c r="KW15" s="53">
        <v>0.23809523809523808</v>
      </c>
      <c r="KX15" s="53">
        <v>0.16190476190476191</v>
      </c>
      <c r="KY15" s="53">
        <v>3.8095238095238092E-2</v>
      </c>
      <c r="KZ15" s="94">
        <v>0.32222222222222219</v>
      </c>
      <c r="LA15" s="94">
        <v>0.17777777777777778</v>
      </c>
      <c r="LB15" s="94">
        <v>0.25555555555555554</v>
      </c>
      <c r="LC15" s="94">
        <v>0.17777777777777778</v>
      </c>
      <c r="LD15" s="99">
        <v>0</v>
      </c>
      <c r="LE15" s="88"/>
      <c r="LF15" s="88"/>
      <c r="LG15" s="88"/>
      <c r="LH15" s="88"/>
      <c r="LI15" s="88"/>
      <c r="LJ15" s="87"/>
      <c r="LK15" s="88"/>
      <c r="LL15" s="88"/>
      <c r="LM15" s="88"/>
      <c r="LN15" s="88"/>
      <c r="LO15" s="86"/>
      <c r="LP15" s="87"/>
      <c r="LQ15" s="88">
        <v>0</v>
      </c>
      <c r="LR15" s="88">
        <v>0.25</v>
      </c>
      <c r="LS15" s="88">
        <v>0.5</v>
      </c>
      <c r="LT15" s="88">
        <v>0</v>
      </c>
      <c r="LU15" s="88">
        <v>0.5</v>
      </c>
      <c r="LV15" s="88">
        <v>0.25</v>
      </c>
      <c r="LW15" s="88">
        <v>0.25</v>
      </c>
      <c r="LX15" s="86">
        <v>0.25</v>
      </c>
      <c r="LY15" s="86"/>
      <c r="LZ15" s="87"/>
      <c r="MA15" s="88"/>
      <c r="MB15" s="88"/>
      <c r="MC15" s="88"/>
      <c r="MD15" s="88"/>
      <c r="ME15" s="88"/>
      <c r="MF15" s="88"/>
      <c r="MG15" s="88"/>
      <c r="MH15" s="86"/>
      <c r="MI15" s="87"/>
      <c r="MJ15" s="88"/>
      <c r="MK15" s="88"/>
      <c r="ML15" s="88"/>
      <c r="MM15" s="88"/>
      <c r="MN15" s="88"/>
      <c r="MO15" s="87"/>
      <c r="MP15" s="88"/>
      <c r="MQ15" s="88"/>
      <c r="MR15" s="88"/>
      <c r="MS15" s="88"/>
      <c r="MT15" s="86"/>
      <c r="MU15" s="87"/>
      <c r="MV15" s="88">
        <v>0</v>
      </c>
      <c r="MW15" s="88">
        <v>0.2</v>
      </c>
      <c r="MX15" s="88">
        <v>0.4</v>
      </c>
      <c r="MY15" s="88">
        <v>0</v>
      </c>
      <c r="MZ15" s="88">
        <v>0.2</v>
      </c>
      <c r="NA15" s="88">
        <v>0.4</v>
      </c>
      <c r="NB15" s="88">
        <v>0.2</v>
      </c>
      <c r="NC15" s="86">
        <v>0.4</v>
      </c>
      <c r="ND15" s="87"/>
      <c r="NE15" s="86"/>
      <c r="NF15" s="88"/>
      <c r="NG15" s="88"/>
      <c r="NH15" s="88"/>
      <c r="NI15" s="88"/>
      <c r="NJ15" s="88"/>
      <c r="NK15" s="88"/>
      <c r="NL15" s="86"/>
      <c r="NM15" s="87"/>
      <c r="NN15" s="88"/>
      <c r="NO15" s="88"/>
      <c r="NP15" s="88"/>
      <c r="NQ15" s="88"/>
      <c r="NR15" s="88"/>
      <c r="NS15" s="87"/>
      <c r="NT15" s="88"/>
      <c r="NU15" s="88"/>
      <c r="NV15" s="88"/>
      <c r="NW15" s="88"/>
      <c r="NX15" s="86"/>
      <c r="NY15" s="87"/>
      <c r="NZ15" s="88"/>
      <c r="OA15" s="88"/>
      <c r="OB15" s="88"/>
      <c r="OC15" s="88"/>
      <c r="OD15" s="88"/>
      <c r="OE15" s="88"/>
      <c r="OF15" s="88"/>
      <c r="OG15" s="86"/>
      <c r="OH15" s="87"/>
      <c r="OI15" s="86"/>
      <c r="OJ15" s="88"/>
      <c r="OK15" s="88"/>
      <c r="OL15" s="88"/>
      <c r="OM15" s="88"/>
      <c r="ON15" s="88"/>
      <c r="OO15" s="88"/>
      <c r="OP15" s="86"/>
      <c r="OQ15" s="87"/>
      <c r="OR15" s="88"/>
      <c r="OS15" s="88"/>
      <c r="OT15" s="88"/>
      <c r="OU15" s="88"/>
      <c r="OV15" s="86"/>
      <c r="OW15" s="87"/>
      <c r="OX15" s="88"/>
      <c r="OY15" s="88"/>
      <c r="OZ15" s="88"/>
      <c r="PA15" s="88"/>
      <c r="PB15" s="86"/>
      <c r="PC15" s="87"/>
      <c r="PD15" s="88"/>
      <c r="PE15" s="88"/>
      <c r="PF15" s="88"/>
      <c r="PG15" s="88"/>
      <c r="PH15" s="88"/>
      <c r="PI15" s="88"/>
      <c r="PJ15" s="88"/>
      <c r="PK15" s="86"/>
      <c r="PL15" s="87"/>
      <c r="PM15" s="86"/>
      <c r="PN15" s="88"/>
      <c r="PO15" s="88"/>
      <c r="PP15" s="88"/>
      <c r="PQ15" s="88"/>
      <c r="PR15" s="88"/>
      <c r="PS15" s="88"/>
      <c r="PT15" s="86"/>
      <c r="PU15" s="87"/>
      <c r="PV15" s="88">
        <v>0.2857142857142857</v>
      </c>
      <c r="PW15" s="88">
        <v>7.1428571428571425E-2</v>
      </c>
      <c r="PX15" s="88">
        <v>0.11904761904761904</v>
      </c>
      <c r="PY15" s="88">
        <v>0.11904761904761904</v>
      </c>
      <c r="PZ15" s="88">
        <v>4.7619047619047616E-2</v>
      </c>
      <c r="QA15" s="88">
        <v>0.23809523809523808</v>
      </c>
      <c r="QB15" s="88">
        <v>0.11904761904761904</v>
      </c>
      <c r="QC15" s="86">
        <v>0</v>
      </c>
      <c r="QD15" s="87"/>
      <c r="QE15" s="86">
        <v>0.16666666666666666</v>
      </c>
      <c r="QF15" s="88">
        <v>7.1428571428571425E-2</v>
      </c>
      <c r="QG15" s="88">
        <v>7.1428571428571425E-2</v>
      </c>
      <c r="QH15" s="88">
        <v>7.1428571428571425E-2</v>
      </c>
      <c r="QI15" s="88">
        <v>0.23809523809523808</v>
      </c>
      <c r="QJ15" s="88">
        <v>0.23809523809523808</v>
      </c>
      <c r="QK15" s="88">
        <v>0.14285714285714285</v>
      </c>
      <c r="QL15" s="86">
        <v>0</v>
      </c>
      <c r="QM15" s="87"/>
      <c r="QN15" s="88">
        <v>0.2857142857142857</v>
      </c>
      <c r="QO15" s="88">
        <v>0.26190476190476186</v>
      </c>
      <c r="QP15" s="88">
        <v>0.19047619047619047</v>
      </c>
      <c r="QQ15" s="88">
        <v>9.5238095238095233E-2</v>
      </c>
      <c r="QR15" s="88">
        <v>0</v>
      </c>
      <c r="QS15" s="88">
        <v>0.16666666666666666</v>
      </c>
      <c r="QT15" s="88">
        <v>0</v>
      </c>
      <c r="QU15" s="86">
        <v>0</v>
      </c>
      <c r="QV15" s="17"/>
    </row>
    <row r="16" spans="1:464" s="106" customFormat="1" x14ac:dyDescent="0.25">
      <c r="A16" s="108">
        <v>40695</v>
      </c>
      <c r="B16" s="109"/>
      <c r="C16" s="52"/>
      <c r="D16" s="109"/>
      <c r="E16" s="51"/>
      <c r="F16" s="51"/>
      <c r="G16" s="52"/>
      <c r="H16" s="51"/>
      <c r="I16" s="51"/>
      <c r="J16" s="51"/>
      <c r="K16" s="51"/>
      <c r="L16" s="51"/>
      <c r="M16" s="51"/>
      <c r="N16" s="51"/>
      <c r="O16" s="51"/>
      <c r="P16" s="51"/>
      <c r="Q16" s="51"/>
      <c r="R16" s="51"/>
      <c r="S16" s="51"/>
      <c r="T16" s="51"/>
      <c r="U16" s="51"/>
      <c r="V16" s="51"/>
      <c r="W16" s="51"/>
      <c r="X16" s="109"/>
      <c r="Y16" s="51"/>
      <c r="Z16" s="51"/>
      <c r="AA16" s="51"/>
      <c r="AB16" s="109"/>
      <c r="AC16" s="51"/>
      <c r="AD16" s="51"/>
      <c r="AE16" s="51"/>
      <c r="AF16" s="51"/>
      <c r="AG16" s="51"/>
      <c r="AH16" s="51"/>
      <c r="AI16" s="51"/>
      <c r="AJ16" s="51"/>
      <c r="AK16" s="51"/>
      <c r="AL16" s="51"/>
      <c r="AM16" s="51"/>
      <c r="AN16" s="51"/>
      <c r="AO16" s="51"/>
      <c r="AP16" s="51"/>
      <c r="AQ16" s="51"/>
      <c r="AR16" s="51"/>
      <c r="AS16" s="51"/>
      <c r="AT16" s="51"/>
      <c r="AU16" s="51"/>
      <c r="AV16" s="51"/>
      <c r="AW16" s="52"/>
      <c r="AX16" s="109"/>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9"/>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9"/>
      <c r="CW16" s="51"/>
      <c r="CX16" s="51"/>
      <c r="CY16" s="51"/>
      <c r="CZ16" s="51"/>
      <c r="DA16" s="51"/>
      <c r="DB16" s="51"/>
      <c r="DC16" s="51"/>
      <c r="DD16" s="51"/>
      <c r="DE16" s="51"/>
      <c r="DF16" s="51"/>
      <c r="DG16" s="51"/>
      <c r="DH16" s="51"/>
      <c r="DI16" s="51"/>
      <c r="DJ16" s="51"/>
      <c r="DK16" s="51"/>
      <c r="DL16" s="51"/>
      <c r="DM16" s="51"/>
      <c r="DN16" s="51"/>
      <c r="DO16" s="51"/>
      <c r="DP16" s="51"/>
      <c r="DQ16" s="52"/>
      <c r="DR16" s="109"/>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7"/>
      <c r="FP16" s="88">
        <v>0.21904761904761905</v>
      </c>
      <c r="FQ16" s="88">
        <v>0.21666666666666667</v>
      </c>
      <c r="FR16" s="88">
        <v>0.34523809523809518</v>
      </c>
      <c r="FS16" s="88">
        <v>0.15952380952380951</v>
      </c>
      <c r="FT16" s="88">
        <v>0</v>
      </c>
      <c r="FU16" s="88">
        <v>5.9523809523809521E-2</v>
      </c>
      <c r="FV16" s="88">
        <v>0.21904761904761905</v>
      </c>
      <c r="FW16" s="88">
        <v>0.21666666666666667</v>
      </c>
      <c r="FX16" s="88">
        <v>0.34523809523809518</v>
      </c>
      <c r="FY16" s="88">
        <v>0.15952380952380951</v>
      </c>
      <c r="FZ16" s="88">
        <v>0</v>
      </c>
      <c r="GA16" s="87">
        <v>5.9523809523809521E-2</v>
      </c>
      <c r="GB16" s="60">
        <v>5.5555555555555552E-2</v>
      </c>
      <c r="GC16" s="60">
        <v>4.4444444444444446E-2</v>
      </c>
      <c r="GD16" s="60">
        <v>2.2222222222222223E-2</v>
      </c>
      <c r="GE16" s="60">
        <v>0.19999999999999998</v>
      </c>
      <c r="GF16" s="60">
        <v>7.7777777777777779E-2</v>
      </c>
      <c r="GG16" s="60">
        <v>7.7777777777777779E-2</v>
      </c>
      <c r="GH16" s="60">
        <v>2.2222222222222223E-2</v>
      </c>
      <c r="GI16" s="60">
        <v>0.16666666666666666</v>
      </c>
      <c r="GJ16" s="60">
        <v>5.5555555555555552E-2</v>
      </c>
      <c r="GK16" s="60">
        <v>0.14444444444444443</v>
      </c>
      <c r="GL16" s="60">
        <v>1.1111111111111112E-2</v>
      </c>
      <c r="GM16" s="60">
        <v>7.7777777777777779E-2</v>
      </c>
      <c r="GN16" s="60">
        <v>4.4444444444444446E-2</v>
      </c>
      <c r="GO16" s="60">
        <v>0</v>
      </c>
      <c r="GP16" s="60">
        <v>0</v>
      </c>
      <c r="GQ16" s="97"/>
      <c r="GR16" s="88"/>
      <c r="GS16" s="87"/>
      <c r="GT16" s="88">
        <v>0.41666666666666669</v>
      </c>
      <c r="GU16" s="88">
        <v>2.7777777777777776E-2</v>
      </c>
      <c r="GV16" s="88">
        <v>0</v>
      </c>
      <c r="GW16" s="88">
        <v>0</v>
      </c>
      <c r="GX16" s="88">
        <v>5.5555555555555552E-2</v>
      </c>
      <c r="GY16" s="88">
        <v>0.22222222222222221</v>
      </c>
      <c r="GZ16" s="88">
        <v>2.7777777777777776E-2</v>
      </c>
      <c r="HA16" s="87">
        <v>0.25</v>
      </c>
      <c r="HB16" s="88">
        <v>8.8888888888888892E-2</v>
      </c>
      <c r="HC16" s="88">
        <v>0</v>
      </c>
      <c r="HD16" s="88">
        <v>4.4444444444444446E-2</v>
      </c>
      <c r="HE16" s="88">
        <v>0.10000000000000002</v>
      </c>
      <c r="HF16" s="88">
        <v>0</v>
      </c>
      <c r="HG16" s="88">
        <v>0</v>
      </c>
      <c r="HH16" s="88">
        <v>1.1111111111111112E-2</v>
      </c>
      <c r="HI16" s="88">
        <v>0.25555555555555554</v>
      </c>
      <c r="HJ16" s="88">
        <v>0.11111111111111112</v>
      </c>
      <c r="HK16" s="88">
        <v>2.2222222222222223E-2</v>
      </c>
      <c r="HL16" s="88">
        <v>0.14444444444444446</v>
      </c>
      <c r="HM16" s="88">
        <v>2.2222222222222223E-2</v>
      </c>
      <c r="HN16" s="88">
        <v>0.19999999999999998</v>
      </c>
      <c r="HO16" s="88">
        <v>0</v>
      </c>
      <c r="HP16" s="86">
        <v>0</v>
      </c>
      <c r="HQ16" s="87"/>
      <c r="HR16" s="88">
        <v>0.66700000000000004</v>
      </c>
      <c r="HS16" s="88">
        <v>0.5</v>
      </c>
      <c r="HT16" s="88">
        <v>0</v>
      </c>
      <c r="HU16" s="88">
        <v>0</v>
      </c>
      <c r="HV16" s="88">
        <v>0.33299999999999996</v>
      </c>
      <c r="HW16" s="88">
        <v>0.16699999999999998</v>
      </c>
      <c r="HX16" s="87">
        <v>0</v>
      </c>
      <c r="HY16" s="88">
        <v>0.12177777777777778</v>
      </c>
      <c r="HZ16" s="88">
        <v>9.2484848484848489E-2</v>
      </c>
      <c r="IA16" s="88">
        <v>7.5999999999999998E-2</v>
      </c>
      <c r="IB16" s="88">
        <v>7.2404040404040401E-2</v>
      </c>
      <c r="IC16" s="88">
        <v>0.12177777777777778</v>
      </c>
      <c r="ID16" s="88">
        <v>5.1515151515151514E-2</v>
      </c>
      <c r="IE16" s="88">
        <v>5.0060606060606069E-2</v>
      </c>
      <c r="IF16" s="88">
        <v>6.0848484848484846E-2</v>
      </c>
      <c r="IG16" s="88">
        <v>6.1292929292929302E-2</v>
      </c>
      <c r="IH16" s="88">
        <v>6.2626262626262627E-2</v>
      </c>
      <c r="II16" s="88">
        <v>6.1292929292929302E-2</v>
      </c>
      <c r="IJ16" s="88">
        <v>4.9050505050505053E-2</v>
      </c>
      <c r="IK16" s="88">
        <v>5.9151515151515149E-2</v>
      </c>
      <c r="IL16" s="88">
        <v>5.062626262626263E-2</v>
      </c>
      <c r="IM16" s="86">
        <v>9.0909090909090922E-3</v>
      </c>
      <c r="IN16" s="87"/>
      <c r="IO16" s="88">
        <v>0.5</v>
      </c>
      <c r="IP16" s="88">
        <v>0.66666666666666663</v>
      </c>
      <c r="IQ16" s="88">
        <v>0.33333333333333331</v>
      </c>
      <c r="IR16" s="88">
        <v>0.16666666666666666</v>
      </c>
      <c r="IS16" s="88">
        <v>0</v>
      </c>
      <c r="IT16" s="88">
        <v>0.83333333333333337</v>
      </c>
      <c r="IU16" s="87">
        <v>0.66666666666666663</v>
      </c>
      <c r="IV16" s="88">
        <v>0.16666666666666666</v>
      </c>
      <c r="IW16" s="88">
        <v>0.33333333333333331</v>
      </c>
      <c r="IX16" s="88">
        <v>0.5</v>
      </c>
      <c r="IY16" s="88">
        <v>-0.16666666666666666</v>
      </c>
      <c r="IZ16" s="88">
        <v>-0.83333333333333337</v>
      </c>
      <c r="JA16" s="88">
        <v>0</v>
      </c>
      <c r="JB16" s="88">
        <v>-0.33333333333333331</v>
      </c>
      <c r="JC16" s="88">
        <v>0.16666666666666666</v>
      </c>
      <c r="JD16" s="88">
        <v>-0.5</v>
      </c>
      <c r="JE16" s="88">
        <v>0.83333333333333337</v>
      </c>
      <c r="JF16" s="86">
        <v>0</v>
      </c>
      <c r="JG16" s="87"/>
      <c r="JH16" s="88">
        <v>3.3333333333333333E-2</v>
      </c>
      <c r="JI16" s="88">
        <v>0.14444444444444443</v>
      </c>
      <c r="JJ16" s="88">
        <v>5.5555555555555552E-2</v>
      </c>
      <c r="JK16" s="88">
        <v>0.13333333333333333</v>
      </c>
      <c r="JL16" s="88">
        <v>0.22222222222222221</v>
      </c>
      <c r="JM16" s="88">
        <v>0</v>
      </c>
      <c r="JN16" s="88">
        <v>0.17777777777777778</v>
      </c>
      <c r="JO16" s="88">
        <v>1.1111111111111112E-2</v>
      </c>
      <c r="JP16" s="88">
        <v>0.14444444444444446</v>
      </c>
      <c r="JQ16" s="88">
        <v>7.7777777777777779E-2</v>
      </c>
      <c r="JR16" s="86">
        <v>0</v>
      </c>
      <c r="JS16" s="87"/>
      <c r="JT16" s="86">
        <v>0</v>
      </c>
      <c r="JU16" s="88">
        <v>0.5</v>
      </c>
      <c r="JV16" s="88">
        <v>0.33299999999999996</v>
      </c>
      <c r="JW16" s="88">
        <v>0.33299999999999996</v>
      </c>
      <c r="JX16" s="88">
        <v>0.66700000000000004</v>
      </c>
      <c r="JY16" s="88">
        <v>0</v>
      </c>
      <c r="JZ16" s="88">
        <v>0</v>
      </c>
      <c r="KA16" s="88">
        <v>0</v>
      </c>
      <c r="KB16" s="88">
        <v>0.16699999999999998</v>
      </c>
      <c r="KC16" s="88">
        <v>0</v>
      </c>
      <c r="KD16" s="86">
        <v>0</v>
      </c>
      <c r="KE16" s="87"/>
      <c r="KF16" s="86">
        <v>-0.66666666666666663</v>
      </c>
      <c r="KG16" s="86">
        <v>-0.33333333333333331</v>
      </c>
      <c r="KH16" s="86">
        <v>0.66666666666666663</v>
      </c>
      <c r="KI16" s="86">
        <v>0.66666666666666663</v>
      </c>
      <c r="KJ16" s="86">
        <v>-0.2857142857142857</v>
      </c>
      <c r="KK16" s="86">
        <v>-0.14285714285714285</v>
      </c>
      <c r="KL16" s="86">
        <v>0</v>
      </c>
      <c r="KM16" s="86">
        <v>0</v>
      </c>
      <c r="KN16" s="95"/>
      <c r="KO16" s="88"/>
      <c r="KP16" s="88"/>
      <c r="KQ16" s="88"/>
      <c r="KR16" s="88"/>
      <c r="KS16" s="88"/>
      <c r="KT16" s="87"/>
      <c r="KU16" s="53">
        <v>0.33333333333333331</v>
      </c>
      <c r="KV16" s="53">
        <v>0.15555555555555556</v>
      </c>
      <c r="KW16" s="53">
        <v>0.26666666666666666</v>
      </c>
      <c r="KX16" s="53">
        <v>0.17777777777777778</v>
      </c>
      <c r="KY16" s="53">
        <v>6.6666666666666666E-2</v>
      </c>
      <c r="KZ16" s="94">
        <v>0.33333333333333331</v>
      </c>
      <c r="LA16" s="94">
        <v>0.15555555555555556</v>
      </c>
      <c r="LB16" s="94">
        <v>0.26666666666666666</v>
      </c>
      <c r="LC16" s="94">
        <v>0.17777777777777778</v>
      </c>
      <c r="LD16" s="99">
        <v>6.6666666666666666E-2</v>
      </c>
      <c r="LE16" s="88"/>
      <c r="LF16" s="88"/>
      <c r="LG16" s="88"/>
      <c r="LH16" s="88"/>
      <c r="LI16" s="88"/>
      <c r="LJ16" s="87"/>
      <c r="LK16" s="88"/>
      <c r="LL16" s="88"/>
      <c r="LM16" s="88"/>
      <c r="LN16" s="88"/>
      <c r="LO16" s="86"/>
      <c r="LP16" s="87"/>
      <c r="LQ16" s="88">
        <v>0</v>
      </c>
      <c r="LR16" s="88">
        <v>0.33299999999999996</v>
      </c>
      <c r="LS16" s="88">
        <v>1</v>
      </c>
      <c r="LT16" s="88">
        <v>0</v>
      </c>
      <c r="LU16" s="88">
        <v>0.33299999999999996</v>
      </c>
      <c r="LV16" s="88">
        <v>0.33299999999999996</v>
      </c>
      <c r="LW16" s="88">
        <v>0</v>
      </c>
      <c r="LX16" s="86">
        <v>0</v>
      </c>
      <c r="LY16" s="86"/>
      <c r="LZ16" s="87"/>
      <c r="MA16" s="88"/>
      <c r="MB16" s="88"/>
      <c r="MC16" s="88"/>
      <c r="MD16" s="88"/>
      <c r="ME16" s="88"/>
      <c r="MF16" s="88"/>
      <c r="MG16" s="88"/>
      <c r="MH16" s="86"/>
      <c r="MI16" s="87"/>
      <c r="MJ16" s="88"/>
      <c r="MK16" s="88"/>
      <c r="ML16" s="88"/>
      <c r="MM16" s="88"/>
      <c r="MN16" s="88"/>
      <c r="MO16" s="87"/>
      <c r="MP16" s="88"/>
      <c r="MQ16" s="88"/>
      <c r="MR16" s="88"/>
      <c r="MS16" s="88"/>
      <c r="MT16" s="86"/>
      <c r="MU16" s="87"/>
      <c r="MV16" s="88">
        <v>0</v>
      </c>
      <c r="MW16" s="88">
        <v>0.5</v>
      </c>
      <c r="MX16" s="88">
        <v>1</v>
      </c>
      <c r="MY16" s="88">
        <v>0.5</v>
      </c>
      <c r="MZ16" s="88">
        <v>0</v>
      </c>
      <c r="NA16" s="88">
        <v>0.5</v>
      </c>
      <c r="NB16" s="88">
        <v>0</v>
      </c>
      <c r="NC16" s="86">
        <v>0</v>
      </c>
      <c r="ND16" s="87"/>
      <c r="NE16" s="86"/>
      <c r="NF16" s="88"/>
      <c r="NG16" s="88"/>
      <c r="NH16" s="88"/>
      <c r="NI16" s="88"/>
      <c r="NJ16" s="88"/>
      <c r="NK16" s="88"/>
      <c r="NL16" s="86"/>
      <c r="NM16" s="87"/>
      <c r="NN16" s="88"/>
      <c r="NO16" s="88"/>
      <c r="NP16" s="88"/>
      <c r="NQ16" s="88"/>
      <c r="NR16" s="88"/>
      <c r="NS16" s="87"/>
      <c r="NT16" s="88"/>
      <c r="NU16" s="88"/>
      <c r="NV16" s="88"/>
      <c r="NW16" s="88"/>
      <c r="NX16" s="86"/>
      <c r="NY16" s="87"/>
      <c r="NZ16" s="88"/>
      <c r="OA16" s="88"/>
      <c r="OB16" s="88"/>
      <c r="OC16" s="88"/>
      <c r="OD16" s="88"/>
      <c r="OE16" s="88"/>
      <c r="OF16" s="88"/>
      <c r="OG16" s="86"/>
      <c r="OH16" s="87"/>
      <c r="OI16" s="86"/>
      <c r="OJ16" s="88"/>
      <c r="OK16" s="88"/>
      <c r="OL16" s="88"/>
      <c r="OM16" s="88"/>
      <c r="ON16" s="88"/>
      <c r="OO16" s="88"/>
      <c r="OP16" s="86"/>
      <c r="OQ16" s="87"/>
      <c r="OR16" s="88"/>
      <c r="OS16" s="88"/>
      <c r="OT16" s="88"/>
      <c r="OU16" s="88"/>
      <c r="OV16" s="86"/>
      <c r="OW16" s="87"/>
      <c r="OX16" s="88"/>
      <c r="OY16" s="88"/>
      <c r="OZ16" s="88"/>
      <c r="PA16" s="88"/>
      <c r="PB16" s="86"/>
      <c r="PC16" s="87"/>
      <c r="PD16" s="88"/>
      <c r="PE16" s="88"/>
      <c r="PF16" s="88"/>
      <c r="PG16" s="88"/>
      <c r="PH16" s="88"/>
      <c r="PI16" s="88"/>
      <c r="PJ16" s="88"/>
      <c r="PK16" s="86"/>
      <c r="PL16" s="87"/>
      <c r="PM16" s="86"/>
      <c r="PN16" s="88"/>
      <c r="PO16" s="88"/>
      <c r="PP16" s="88"/>
      <c r="PQ16" s="88"/>
      <c r="PR16" s="88"/>
      <c r="PS16" s="88"/>
      <c r="PT16" s="86"/>
      <c r="PU16" s="87"/>
      <c r="PV16" s="88">
        <v>0.44444444444444448</v>
      </c>
      <c r="PW16" s="88">
        <v>8.3333333333333329E-2</v>
      </c>
      <c r="PX16" s="88">
        <v>0.16666666666666666</v>
      </c>
      <c r="PY16" s="88">
        <v>0.19444444444444445</v>
      </c>
      <c r="PZ16" s="88">
        <v>0</v>
      </c>
      <c r="QA16" s="88">
        <v>8.3333333333333329E-2</v>
      </c>
      <c r="QB16" s="88">
        <v>2.7777777777777776E-2</v>
      </c>
      <c r="QC16" s="86">
        <v>0</v>
      </c>
      <c r="QD16" s="87"/>
      <c r="QE16" s="86">
        <v>8.3333333333333329E-2</v>
      </c>
      <c r="QF16" s="88">
        <v>5.5555555555555552E-2</v>
      </c>
      <c r="QG16" s="88">
        <v>5.5555555555555552E-2</v>
      </c>
      <c r="QH16" s="88">
        <v>2.7777777777777776E-2</v>
      </c>
      <c r="QI16" s="88">
        <v>0.22222222222222221</v>
      </c>
      <c r="QJ16" s="88">
        <v>0.16666666666666669</v>
      </c>
      <c r="QK16" s="88">
        <v>0.38888888888888884</v>
      </c>
      <c r="QL16" s="86">
        <v>0</v>
      </c>
      <c r="QM16" s="87"/>
      <c r="QN16" s="88">
        <v>0.1111111111111111</v>
      </c>
      <c r="QO16" s="88">
        <v>0.25</v>
      </c>
      <c r="QP16" s="88">
        <v>0.27777777777777779</v>
      </c>
      <c r="QQ16" s="88">
        <v>0.1111111111111111</v>
      </c>
      <c r="QR16" s="88">
        <v>0</v>
      </c>
      <c r="QS16" s="88">
        <v>0.25</v>
      </c>
      <c r="QT16" s="88">
        <v>0</v>
      </c>
      <c r="QU16" s="86">
        <v>0</v>
      </c>
      <c r="QV16" s="17"/>
    </row>
    <row r="17" spans="1:464" s="106" customFormat="1" x14ac:dyDescent="0.25">
      <c r="A17" s="108">
        <v>40787</v>
      </c>
      <c r="B17" s="109"/>
      <c r="C17" s="52"/>
      <c r="D17" s="109"/>
      <c r="E17" s="51"/>
      <c r="F17" s="51"/>
      <c r="G17" s="52"/>
      <c r="H17" s="51"/>
      <c r="I17" s="51"/>
      <c r="J17" s="51"/>
      <c r="K17" s="51"/>
      <c r="L17" s="51"/>
      <c r="M17" s="51"/>
      <c r="N17" s="51"/>
      <c r="O17" s="51"/>
      <c r="P17" s="51"/>
      <c r="Q17" s="51"/>
      <c r="R17" s="51"/>
      <c r="S17" s="51"/>
      <c r="T17" s="51"/>
      <c r="U17" s="51"/>
      <c r="V17" s="51"/>
      <c r="W17" s="51"/>
      <c r="X17" s="109"/>
      <c r="Y17" s="51"/>
      <c r="Z17" s="51"/>
      <c r="AA17" s="51"/>
      <c r="AB17" s="109"/>
      <c r="AC17" s="51"/>
      <c r="AD17" s="51"/>
      <c r="AE17" s="51"/>
      <c r="AF17" s="51"/>
      <c r="AG17" s="51"/>
      <c r="AH17" s="51"/>
      <c r="AI17" s="51"/>
      <c r="AJ17" s="51"/>
      <c r="AK17" s="51"/>
      <c r="AL17" s="51"/>
      <c r="AM17" s="51"/>
      <c r="AN17" s="51"/>
      <c r="AO17" s="51"/>
      <c r="AP17" s="51"/>
      <c r="AQ17" s="51"/>
      <c r="AR17" s="51"/>
      <c r="AS17" s="51"/>
      <c r="AT17" s="51"/>
      <c r="AU17" s="51"/>
      <c r="AV17" s="51"/>
      <c r="AW17" s="52"/>
      <c r="AX17" s="109"/>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9"/>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9"/>
      <c r="CW17" s="51"/>
      <c r="CX17" s="51"/>
      <c r="CY17" s="51"/>
      <c r="CZ17" s="51"/>
      <c r="DA17" s="51"/>
      <c r="DB17" s="51"/>
      <c r="DC17" s="51"/>
      <c r="DD17" s="51"/>
      <c r="DE17" s="51"/>
      <c r="DF17" s="51"/>
      <c r="DG17" s="51"/>
      <c r="DH17" s="51"/>
      <c r="DI17" s="51"/>
      <c r="DJ17" s="51"/>
      <c r="DK17" s="51"/>
      <c r="DL17" s="51"/>
      <c r="DM17" s="51"/>
      <c r="DN17" s="51"/>
      <c r="DO17" s="51"/>
      <c r="DP17" s="51"/>
      <c r="DQ17" s="52"/>
      <c r="DR17" s="109"/>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7"/>
      <c r="FP17" s="88">
        <v>0.27380952380952378</v>
      </c>
      <c r="FQ17" s="88">
        <v>0.2142857142857143</v>
      </c>
      <c r="FR17" s="88">
        <v>0.3214285714285714</v>
      </c>
      <c r="FS17" s="88">
        <v>0.19047619047619049</v>
      </c>
      <c r="FT17" s="88">
        <v>0</v>
      </c>
      <c r="FU17" s="88">
        <v>0</v>
      </c>
      <c r="FV17" s="88">
        <v>0.27380952380952378</v>
      </c>
      <c r="FW17" s="88">
        <v>0.2142857142857143</v>
      </c>
      <c r="FX17" s="88">
        <v>0.3214285714285714</v>
      </c>
      <c r="FY17" s="88">
        <v>0.19047619047619049</v>
      </c>
      <c r="FZ17" s="88">
        <v>0</v>
      </c>
      <c r="GA17" s="87">
        <v>0</v>
      </c>
      <c r="GB17" s="60">
        <v>0.10476190476190475</v>
      </c>
      <c r="GC17" s="60">
        <v>6.6666666666666666E-2</v>
      </c>
      <c r="GD17" s="60">
        <v>5.7142857142857148E-2</v>
      </c>
      <c r="GE17" s="60">
        <v>0.2476190476190476</v>
      </c>
      <c r="GF17" s="60">
        <v>6.6666666666666652E-2</v>
      </c>
      <c r="GG17" s="60">
        <v>7.6190476190476183E-2</v>
      </c>
      <c r="GH17" s="60">
        <v>1.9047619047619046E-2</v>
      </c>
      <c r="GI17" s="60">
        <v>5.7142857142857141E-2</v>
      </c>
      <c r="GJ17" s="60">
        <v>4.7619047619047616E-2</v>
      </c>
      <c r="GK17" s="60">
        <v>0.13333333333333333</v>
      </c>
      <c r="GL17" s="60">
        <v>5.7142857142857134E-2</v>
      </c>
      <c r="GM17" s="60">
        <v>0</v>
      </c>
      <c r="GN17" s="60">
        <v>0</v>
      </c>
      <c r="GO17" s="60">
        <v>6.6666666666666666E-2</v>
      </c>
      <c r="GP17" s="60">
        <v>0</v>
      </c>
      <c r="GQ17" s="97"/>
      <c r="GR17" s="88"/>
      <c r="GS17" s="87"/>
      <c r="GT17" s="88">
        <v>0.26190476190476186</v>
      </c>
      <c r="GU17" s="88">
        <v>0.21428571428571427</v>
      </c>
      <c r="GV17" s="88">
        <v>0</v>
      </c>
      <c r="GW17" s="88">
        <v>0.16666666666666666</v>
      </c>
      <c r="GX17" s="88">
        <v>2.3809523809523808E-2</v>
      </c>
      <c r="GY17" s="88">
        <v>9.5238095238095233E-2</v>
      </c>
      <c r="GZ17" s="88">
        <v>7.1428571428571425E-2</v>
      </c>
      <c r="HA17" s="87">
        <v>0.16666666666666666</v>
      </c>
      <c r="HB17" s="88">
        <v>6.6666666666666666E-2</v>
      </c>
      <c r="HC17" s="88">
        <v>0</v>
      </c>
      <c r="HD17" s="88">
        <v>1.9047619047619046E-2</v>
      </c>
      <c r="HE17" s="88">
        <v>4.7619047619047616E-2</v>
      </c>
      <c r="HF17" s="88">
        <v>0</v>
      </c>
      <c r="HG17" s="88">
        <v>9.5238095238095229E-3</v>
      </c>
      <c r="HH17" s="88">
        <v>2.8571428571428574E-2</v>
      </c>
      <c r="HI17" s="88">
        <v>0.29523809523809524</v>
      </c>
      <c r="HJ17" s="88">
        <v>0.11428571428571428</v>
      </c>
      <c r="HK17" s="88">
        <v>2.8571428571428567E-2</v>
      </c>
      <c r="HL17" s="88">
        <v>0.16190476190476191</v>
      </c>
      <c r="HM17" s="88">
        <v>9.5238095238095229E-3</v>
      </c>
      <c r="HN17" s="88">
        <v>0.21904761904761905</v>
      </c>
      <c r="HO17" s="88">
        <v>0</v>
      </c>
      <c r="HP17" s="86">
        <v>0</v>
      </c>
      <c r="HQ17" s="87"/>
      <c r="HR17" s="88">
        <v>0.71400000000000008</v>
      </c>
      <c r="HS17" s="88">
        <v>0.42899999999999999</v>
      </c>
      <c r="HT17" s="88">
        <v>0</v>
      </c>
      <c r="HU17" s="88">
        <v>0</v>
      </c>
      <c r="HV17" s="88">
        <v>0.42899999999999999</v>
      </c>
      <c r="HW17" s="88">
        <v>0.28600000000000003</v>
      </c>
      <c r="HX17" s="87">
        <v>0</v>
      </c>
      <c r="HY17" s="88">
        <v>0.12478991596638656</v>
      </c>
      <c r="HZ17" s="88">
        <v>8.4321506380329911E-2</v>
      </c>
      <c r="IA17" s="88">
        <v>7.3399730262475357E-2</v>
      </c>
      <c r="IB17" s="88">
        <v>7.8867102396514163E-2</v>
      </c>
      <c r="IC17" s="88">
        <v>0.1372549019607843</v>
      </c>
      <c r="ID17" s="88">
        <v>5.6657848324514995E-2</v>
      </c>
      <c r="IE17" s="88">
        <v>5.8915343915343921E-2</v>
      </c>
      <c r="IF17" s="88">
        <v>5.3447971781305115E-2</v>
      </c>
      <c r="IG17" s="88">
        <v>5.6657848324514995E-2</v>
      </c>
      <c r="IH17" s="88">
        <v>5.7019400352733687E-2</v>
      </c>
      <c r="II17" s="88">
        <v>5.8915343915343921E-2</v>
      </c>
      <c r="IJ17" s="88">
        <v>5.4285714285714284E-2</v>
      </c>
      <c r="IK17" s="88">
        <v>5.249559082892416E-2</v>
      </c>
      <c r="IL17" s="88">
        <v>5.2971781305114637E-2</v>
      </c>
      <c r="IM17" s="86">
        <v>0</v>
      </c>
      <c r="IN17" s="87"/>
      <c r="IO17" s="88">
        <v>0.33333333333333331</v>
      </c>
      <c r="IP17" s="88">
        <v>0.5</v>
      </c>
      <c r="IQ17" s="88">
        <v>0.66666666666666663</v>
      </c>
      <c r="IR17" s="88">
        <v>0.66666666666666663</v>
      </c>
      <c r="IS17" s="88">
        <v>-0.16666666666666666</v>
      </c>
      <c r="IT17" s="88">
        <v>0.33333333333333331</v>
      </c>
      <c r="IU17" s="87">
        <v>0.66666666666666663</v>
      </c>
      <c r="IV17" s="88">
        <v>0.5714285714285714</v>
      </c>
      <c r="IW17" s="88">
        <v>0.42857142857142855</v>
      </c>
      <c r="IX17" s="88">
        <v>0.5714285714285714</v>
      </c>
      <c r="IY17" s="88">
        <v>0.14285714285714285</v>
      </c>
      <c r="IZ17" s="88">
        <v>-0.42857142857142855</v>
      </c>
      <c r="JA17" s="88">
        <v>0.14285714285714285</v>
      </c>
      <c r="JB17" s="88">
        <v>-0.7142857142857143</v>
      </c>
      <c r="JC17" s="88">
        <v>0.2857142857142857</v>
      </c>
      <c r="JD17" s="88">
        <v>0.14285714285714285</v>
      </c>
      <c r="JE17" s="88">
        <v>0.5714285714285714</v>
      </c>
      <c r="JF17" s="86">
        <v>0</v>
      </c>
      <c r="JG17" s="87"/>
      <c r="JH17" s="88">
        <v>6.6666666666666652E-2</v>
      </c>
      <c r="JI17" s="88">
        <v>6.6666666666666666E-2</v>
      </c>
      <c r="JJ17" s="88">
        <v>8.5714285714285715E-2</v>
      </c>
      <c r="JK17" s="88">
        <v>9.5238095238095233E-2</v>
      </c>
      <c r="JL17" s="88">
        <v>0.18095238095238092</v>
      </c>
      <c r="JM17" s="88">
        <v>0</v>
      </c>
      <c r="JN17" s="88">
        <v>0.26666666666666666</v>
      </c>
      <c r="JO17" s="88">
        <v>6.6666666666666666E-2</v>
      </c>
      <c r="JP17" s="88">
        <v>8.5714285714285729E-2</v>
      </c>
      <c r="JQ17" s="88">
        <v>8.5714285714285715E-2</v>
      </c>
      <c r="JR17" s="86">
        <v>0</v>
      </c>
      <c r="JS17" s="87"/>
      <c r="JT17" s="86">
        <v>0.14300000000000002</v>
      </c>
      <c r="JU17" s="88">
        <v>0.28600000000000003</v>
      </c>
      <c r="JV17" s="88">
        <v>0.28600000000000003</v>
      </c>
      <c r="JW17" s="88">
        <v>0.57100000000000006</v>
      </c>
      <c r="JX17" s="88">
        <v>0.57100000000000006</v>
      </c>
      <c r="JY17" s="88">
        <v>0</v>
      </c>
      <c r="JZ17" s="88">
        <v>0.14300000000000002</v>
      </c>
      <c r="KA17" s="88">
        <v>0.14300000000000002</v>
      </c>
      <c r="KB17" s="88">
        <v>0.28600000000000003</v>
      </c>
      <c r="KC17" s="88">
        <v>0.14300000000000002</v>
      </c>
      <c r="KD17" s="86">
        <v>0.14300000000000002</v>
      </c>
      <c r="KE17" s="87"/>
      <c r="KF17" s="86">
        <v>-0.7142857142857143</v>
      </c>
      <c r="KG17" s="86">
        <v>0</v>
      </c>
      <c r="KH17" s="86">
        <v>0.8571428571428571</v>
      </c>
      <c r="KI17" s="86">
        <v>0.8571428571428571</v>
      </c>
      <c r="KJ17" s="86">
        <v>0</v>
      </c>
      <c r="KK17" s="86">
        <v>0</v>
      </c>
      <c r="KL17" s="86">
        <v>0</v>
      </c>
      <c r="KM17" s="86">
        <v>0.14285714285714285</v>
      </c>
      <c r="KN17" s="95"/>
      <c r="KO17" s="88"/>
      <c r="KP17" s="88"/>
      <c r="KQ17" s="88"/>
      <c r="KR17" s="88"/>
      <c r="KS17" s="88"/>
      <c r="KT17" s="87"/>
      <c r="KU17" s="53">
        <v>0.31428571428571428</v>
      </c>
      <c r="KV17" s="53">
        <v>0.17698412698412697</v>
      </c>
      <c r="KW17" s="53">
        <v>0.27261904761904759</v>
      </c>
      <c r="KX17" s="53">
        <v>0.16944444444444445</v>
      </c>
      <c r="KY17" s="53">
        <v>6.6666666666666666E-2</v>
      </c>
      <c r="KZ17" s="94">
        <v>0.28055555555555556</v>
      </c>
      <c r="LA17" s="94">
        <v>0.20500000000000002</v>
      </c>
      <c r="LB17" s="94">
        <v>0.26944444444444443</v>
      </c>
      <c r="LC17" s="94">
        <v>0.17833333333333334</v>
      </c>
      <c r="LD17" s="99">
        <v>6.6666666666666666E-2</v>
      </c>
      <c r="LE17" s="88"/>
      <c r="LF17" s="88"/>
      <c r="LG17" s="88"/>
      <c r="LH17" s="88"/>
      <c r="LI17" s="88"/>
      <c r="LJ17" s="87"/>
      <c r="LK17" s="88"/>
      <c r="LL17" s="88"/>
      <c r="LM17" s="88"/>
      <c r="LN17" s="88"/>
      <c r="LO17" s="86"/>
      <c r="LP17" s="87"/>
      <c r="LQ17" s="88">
        <v>0.66700000000000004</v>
      </c>
      <c r="LR17" s="88">
        <v>0.66700000000000004</v>
      </c>
      <c r="LS17" s="88">
        <v>0.66700000000000004</v>
      </c>
      <c r="LT17" s="88">
        <v>0</v>
      </c>
      <c r="LU17" s="88">
        <v>0.33299999999999996</v>
      </c>
      <c r="LV17" s="88">
        <v>0.33299999999999996</v>
      </c>
      <c r="LW17" s="88">
        <v>0.33299999999999996</v>
      </c>
      <c r="LX17" s="86">
        <v>0</v>
      </c>
      <c r="LY17" s="86"/>
      <c r="LZ17" s="87"/>
      <c r="MA17" s="88"/>
      <c r="MB17" s="88"/>
      <c r="MC17" s="88"/>
      <c r="MD17" s="88"/>
      <c r="ME17" s="88"/>
      <c r="MF17" s="88"/>
      <c r="MG17" s="88"/>
      <c r="MH17" s="86"/>
      <c r="MI17" s="87"/>
      <c r="MJ17" s="88"/>
      <c r="MK17" s="88"/>
      <c r="ML17" s="88"/>
      <c r="MM17" s="88"/>
      <c r="MN17" s="88"/>
      <c r="MO17" s="87"/>
      <c r="MP17" s="88"/>
      <c r="MQ17" s="88"/>
      <c r="MR17" s="88"/>
      <c r="MS17" s="88"/>
      <c r="MT17" s="86"/>
      <c r="MU17" s="87"/>
      <c r="MV17" s="88">
        <v>0</v>
      </c>
      <c r="MW17" s="88">
        <v>1</v>
      </c>
      <c r="MX17" s="88">
        <v>1</v>
      </c>
      <c r="MY17" s="88">
        <v>0</v>
      </c>
      <c r="MZ17" s="88">
        <v>0</v>
      </c>
      <c r="NA17" s="88">
        <v>1</v>
      </c>
      <c r="NB17" s="88">
        <v>0</v>
      </c>
      <c r="NC17" s="86">
        <v>0</v>
      </c>
      <c r="ND17" s="87"/>
      <c r="NE17" s="86"/>
      <c r="NF17" s="88"/>
      <c r="NG17" s="88"/>
      <c r="NH17" s="88"/>
      <c r="NI17" s="88"/>
      <c r="NJ17" s="88"/>
      <c r="NK17" s="88"/>
      <c r="NL17" s="86"/>
      <c r="NM17" s="87"/>
      <c r="NN17" s="88"/>
      <c r="NO17" s="88"/>
      <c r="NP17" s="88"/>
      <c r="NQ17" s="88"/>
      <c r="NR17" s="88"/>
      <c r="NS17" s="87"/>
      <c r="NT17" s="88"/>
      <c r="NU17" s="88"/>
      <c r="NV17" s="88"/>
      <c r="NW17" s="88"/>
      <c r="NX17" s="86"/>
      <c r="NY17" s="87"/>
      <c r="NZ17" s="88"/>
      <c r="OA17" s="88"/>
      <c r="OB17" s="88"/>
      <c r="OC17" s="88"/>
      <c r="OD17" s="88"/>
      <c r="OE17" s="88"/>
      <c r="OF17" s="88"/>
      <c r="OG17" s="86"/>
      <c r="OH17" s="87"/>
      <c r="OI17" s="86"/>
      <c r="OJ17" s="88"/>
      <c r="OK17" s="88"/>
      <c r="OL17" s="88"/>
      <c r="OM17" s="88"/>
      <c r="ON17" s="88"/>
      <c r="OO17" s="88"/>
      <c r="OP17" s="86"/>
      <c r="OQ17" s="87"/>
      <c r="OR17" s="88"/>
      <c r="OS17" s="88"/>
      <c r="OT17" s="88"/>
      <c r="OU17" s="88"/>
      <c r="OV17" s="86"/>
      <c r="OW17" s="87"/>
      <c r="OX17" s="88"/>
      <c r="OY17" s="88"/>
      <c r="OZ17" s="88"/>
      <c r="PA17" s="88"/>
      <c r="PB17" s="86"/>
      <c r="PC17" s="87"/>
      <c r="PD17" s="88"/>
      <c r="PE17" s="88"/>
      <c r="PF17" s="88"/>
      <c r="PG17" s="88"/>
      <c r="PH17" s="88"/>
      <c r="PI17" s="88"/>
      <c r="PJ17" s="88"/>
      <c r="PK17" s="86"/>
      <c r="PL17" s="87"/>
      <c r="PM17" s="86"/>
      <c r="PN17" s="88"/>
      <c r="PO17" s="88"/>
      <c r="PP17" s="88"/>
      <c r="PQ17" s="88"/>
      <c r="PR17" s="88"/>
      <c r="PS17" s="88"/>
      <c r="PT17" s="86"/>
      <c r="PU17" s="87"/>
      <c r="PV17" s="88">
        <v>0.30952380952380948</v>
      </c>
      <c r="PW17" s="88">
        <v>4.7619047619047616E-2</v>
      </c>
      <c r="PX17" s="88">
        <v>0.16666666666666666</v>
      </c>
      <c r="PY17" s="88">
        <v>0.21428571428571427</v>
      </c>
      <c r="PZ17" s="88">
        <v>4.7619047619047616E-2</v>
      </c>
      <c r="QA17" s="88">
        <v>9.5238095238095233E-2</v>
      </c>
      <c r="QB17" s="88">
        <v>2.3809523809523808E-2</v>
      </c>
      <c r="QC17" s="86">
        <v>9.5238095238095233E-2</v>
      </c>
      <c r="QD17" s="87"/>
      <c r="QE17" s="86">
        <v>9.5238095238095233E-2</v>
      </c>
      <c r="QF17" s="88">
        <v>0</v>
      </c>
      <c r="QG17" s="88">
        <v>4.7619047619047616E-2</v>
      </c>
      <c r="QH17" s="88">
        <v>2.3809523809523808E-2</v>
      </c>
      <c r="QI17" s="88">
        <v>0.38095238095238093</v>
      </c>
      <c r="QJ17" s="88">
        <v>0.14285714285714285</v>
      </c>
      <c r="QK17" s="88">
        <v>0.21428571428571427</v>
      </c>
      <c r="QL17" s="86">
        <v>9.5238095238095233E-2</v>
      </c>
      <c r="QM17" s="87"/>
      <c r="QN17" s="88">
        <v>0.26190476190476186</v>
      </c>
      <c r="QO17" s="88">
        <v>0.26190476190476186</v>
      </c>
      <c r="QP17" s="88">
        <v>0.21428571428571427</v>
      </c>
      <c r="QQ17" s="88">
        <v>7.1428571428571425E-2</v>
      </c>
      <c r="QR17" s="88">
        <v>0</v>
      </c>
      <c r="QS17" s="88">
        <v>0.16666666666666666</v>
      </c>
      <c r="QT17" s="88">
        <v>2.3809523809523808E-2</v>
      </c>
      <c r="QU17" s="86">
        <v>0</v>
      </c>
      <c r="QV17" s="17"/>
    </row>
    <row r="18" spans="1:464" s="106" customFormat="1" x14ac:dyDescent="0.25">
      <c r="A18" s="108">
        <v>40878</v>
      </c>
      <c r="B18" s="109"/>
      <c r="C18" s="52"/>
      <c r="D18" s="109"/>
      <c r="E18" s="51"/>
      <c r="F18" s="51"/>
      <c r="G18" s="52"/>
      <c r="H18" s="51"/>
      <c r="I18" s="51"/>
      <c r="J18" s="51"/>
      <c r="K18" s="51"/>
      <c r="L18" s="51"/>
      <c r="M18" s="51"/>
      <c r="N18" s="51"/>
      <c r="O18" s="51"/>
      <c r="P18" s="51"/>
      <c r="Q18" s="51"/>
      <c r="R18" s="51"/>
      <c r="S18" s="51"/>
      <c r="T18" s="51"/>
      <c r="U18" s="51"/>
      <c r="V18" s="51"/>
      <c r="W18" s="51"/>
      <c r="X18" s="109"/>
      <c r="Y18" s="51"/>
      <c r="Z18" s="51"/>
      <c r="AA18" s="51"/>
      <c r="AB18" s="109"/>
      <c r="AC18" s="51"/>
      <c r="AD18" s="51"/>
      <c r="AE18" s="51"/>
      <c r="AF18" s="51"/>
      <c r="AG18" s="51"/>
      <c r="AH18" s="51"/>
      <c r="AI18" s="51"/>
      <c r="AJ18" s="51"/>
      <c r="AK18" s="51"/>
      <c r="AL18" s="51"/>
      <c r="AM18" s="51"/>
      <c r="AN18" s="51"/>
      <c r="AO18" s="51"/>
      <c r="AP18" s="51"/>
      <c r="AQ18" s="51"/>
      <c r="AR18" s="51"/>
      <c r="AS18" s="51"/>
      <c r="AT18" s="51"/>
      <c r="AU18" s="51"/>
      <c r="AV18" s="51"/>
      <c r="AW18" s="52"/>
      <c r="AX18" s="109"/>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9"/>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9"/>
      <c r="CW18" s="51"/>
      <c r="CX18" s="51"/>
      <c r="CY18" s="51"/>
      <c r="CZ18" s="51"/>
      <c r="DA18" s="51"/>
      <c r="DB18" s="51"/>
      <c r="DC18" s="51"/>
      <c r="DD18" s="51"/>
      <c r="DE18" s="51"/>
      <c r="DF18" s="51"/>
      <c r="DG18" s="51"/>
      <c r="DH18" s="51"/>
      <c r="DI18" s="51"/>
      <c r="DJ18" s="51"/>
      <c r="DK18" s="51"/>
      <c r="DL18" s="51"/>
      <c r="DM18" s="51"/>
      <c r="DN18" s="51"/>
      <c r="DO18" s="51"/>
      <c r="DP18" s="51"/>
      <c r="DQ18" s="52"/>
      <c r="DR18" s="109"/>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7"/>
      <c r="FP18" s="88">
        <v>0.2142857142857143</v>
      </c>
      <c r="FQ18" s="88">
        <v>0.3214285714285714</v>
      </c>
      <c r="FR18" s="88">
        <v>0.3214285714285714</v>
      </c>
      <c r="FS18" s="88">
        <v>0.14285714285714285</v>
      </c>
      <c r="FT18" s="88">
        <v>0</v>
      </c>
      <c r="FU18" s="88">
        <v>0</v>
      </c>
      <c r="FV18" s="88">
        <v>0.2142857142857143</v>
      </c>
      <c r="FW18" s="88">
        <v>0.3214285714285714</v>
      </c>
      <c r="FX18" s="88">
        <v>0.3214285714285714</v>
      </c>
      <c r="FY18" s="88">
        <v>0.14285714285714285</v>
      </c>
      <c r="FZ18" s="88">
        <v>0</v>
      </c>
      <c r="GA18" s="87">
        <v>0</v>
      </c>
      <c r="GB18" s="60">
        <v>0.19047619047619047</v>
      </c>
      <c r="GC18" s="60">
        <v>5.7142857142857134E-2</v>
      </c>
      <c r="GD18" s="60">
        <v>0.10476190476190475</v>
      </c>
      <c r="GE18" s="60">
        <v>0.14285714285714285</v>
      </c>
      <c r="GF18" s="60">
        <v>0.10476190476190475</v>
      </c>
      <c r="GG18" s="60">
        <v>9.5238095238095229E-3</v>
      </c>
      <c r="GH18" s="60">
        <v>9.5238095238095229E-3</v>
      </c>
      <c r="GI18" s="60">
        <v>7.6190476190476183E-2</v>
      </c>
      <c r="GJ18" s="60">
        <v>0</v>
      </c>
      <c r="GK18" s="60">
        <v>0.10476190476190476</v>
      </c>
      <c r="GL18" s="60">
        <v>3.8095238095238092E-2</v>
      </c>
      <c r="GM18" s="60">
        <v>8.5714285714285715E-2</v>
      </c>
      <c r="GN18" s="60">
        <v>4.7619047619047616E-2</v>
      </c>
      <c r="GO18" s="60">
        <v>2.8571428571428567E-2</v>
      </c>
      <c r="GP18" s="60">
        <v>0</v>
      </c>
      <c r="GQ18" s="97"/>
      <c r="GR18" s="88"/>
      <c r="GS18" s="87"/>
      <c r="GT18" s="88">
        <v>0.26190476190476186</v>
      </c>
      <c r="GU18" s="88">
        <v>7.1428571428571425E-2</v>
      </c>
      <c r="GV18" s="88">
        <v>7.1428571428571425E-2</v>
      </c>
      <c r="GW18" s="88">
        <v>0.16666666666666666</v>
      </c>
      <c r="GX18" s="88">
        <v>0</v>
      </c>
      <c r="GY18" s="88">
        <v>0.11904761904761904</v>
      </c>
      <c r="GZ18" s="88">
        <v>7.1428571428571425E-2</v>
      </c>
      <c r="HA18" s="87">
        <v>0.19047619047619047</v>
      </c>
      <c r="HB18" s="88">
        <v>8.5714285714285715E-2</v>
      </c>
      <c r="HC18" s="88">
        <v>9.5238095238095229E-3</v>
      </c>
      <c r="HD18" s="88">
        <v>9.5238095238095229E-3</v>
      </c>
      <c r="HE18" s="88">
        <v>9.5238095238095229E-3</v>
      </c>
      <c r="HF18" s="88">
        <v>0</v>
      </c>
      <c r="HG18" s="88">
        <v>0</v>
      </c>
      <c r="HH18" s="88">
        <v>2.8571428571428567E-2</v>
      </c>
      <c r="HI18" s="88">
        <v>0.30476190476190473</v>
      </c>
      <c r="HJ18" s="88">
        <v>0.1238095238095238</v>
      </c>
      <c r="HK18" s="88">
        <v>3.8095238095238092E-2</v>
      </c>
      <c r="HL18" s="88">
        <v>0.17142857142857143</v>
      </c>
      <c r="HM18" s="88">
        <v>0</v>
      </c>
      <c r="HN18" s="88">
        <v>0.21904761904761905</v>
      </c>
      <c r="HO18" s="88">
        <v>0</v>
      </c>
      <c r="HP18" s="86">
        <v>0</v>
      </c>
      <c r="HQ18" s="87"/>
      <c r="HR18" s="88">
        <v>0.71400000000000008</v>
      </c>
      <c r="HS18" s="88">
        <v>0.57100000000000006</v>
      </c>
      <c r="HT18" s="88">
        <v>0</v>
      </c>
      <c r="HU18" s="88">
        <v>0</v>
      </c>
      <c r="HV18" s="88">
        <v>0.57100000000000006</v>
      </c>
      <c r="HW18" s="88">
        <v>0.14300000000000002</v>
      </c>
      <c r="HX18" s="87">
        <v>0</v>
      </c>
      <c r="HY18" s="88">
        <v>0.1372549019607843</v>
      </c>
      <c r="HZ18" s="88">
        <v>5.7000000000000002E-2</v>
      </c>
      <c r="IA18" s="88">
        <v>5.2583333333333329E-2</v>
      </c>
      <c r="IB18" s="88">
        <v>7.9191176470588237E-2</v>
      </c>
      <c r="IC18" s="88">
        <v>0.1372549019607843</v>
      </c>
      <c r="ID18" s="88">
        <v>5.7198412698412693E-2</v>
      </c>
      <c r="IE18" s="88">
        <v>5.7198412698412693E-2</v>
      </c>
      <c r="IF18" s="88">
        <v>5.2781746031746027E-2</v>
      </c>
      <c r="IG18" s="88">
        <v>5.2682539682539685E-2</v>
      </c>
      <c r="IH18" s="88">
        <v>6.1921335200746962E-2</v>
      </c>
      <c r="II18" s="88">
        <v>7.0357843137254905E-2</v>
      </c>
      <c r="IJ18" s="88">
        <v>4.4345238095238097E-2</v>
      </c>
      <c r="IK18" s="88">
        <v>5.992063492063493E-2</v>
      </c>
      <c r="IL18" s="88">
        <v>8.0309523809523803E-2</v>
      </c>
      <c r="IM18" s="86">
        <v>0</v>
      </c>
      <c r="IN18" s="87"/>
      <c r="IO18" s="88">
        <v>0.16666666666666666</v>
      </c>
      <c r="IP18" s="88">
        <v>0.5</v>
      </c>
      <c r="IQ18" s="88">
        <v>0.5</v>
      </c>
      <c r="IR18" s="88">
        <v>0.5</v>
      </c>
      <c r="IS18" s="88">
        <v>0</v>
      </c>
      <c r="IT18" s="88">
        <v>0.16666666666666666</v>
      </c>
      <c r="IU18" s="87">
        <v>0.66666666666666663</v>
      </c>
      <c r="IV18" s="88">
        <v>0.5714285714285714</v>
      </c>
      <c r="IW18" s="88">
        <v>0.5714285714285714</v>
      </c>
      <c r="IX18" s="88">
        <v>0.8571428571428571</v>
      </c>
      <c r="IY18" s="88">
        <v>0.2857142857142857</v>
      </c>
      <c r="IZ18" s="88">
        <v>-0.5714285714285714</v>
      </c>
      <c r="JA18" s="88">
        <v>0.14285714285714285</v>
      </c>
      <c r="JB18" s="88">
        <v>-0.7142857142857143</v>
      </c>
      <c r="JC18" s="88">
        <v>-0.14285714285714285</v>
      </c>
      <c r="JD18" s="88">
        <v>-0.14285714285714285</v>
      </c>
      <c r="JE18" s="88">
        <v>0.7142857142857143</v>
      </c>
      <c r="JF18" s="86">
        <v>0</v>
      </c>
      <c r="JG18" s="87"/>
      <c r="JH18" s="88">
        <v>7.6190476190476183E-2</v>
      </c>
      <c r="JI18" s="88">
        <v>7.6190476190476183E-2</v>
      </c>
      <c r="JJ18" s="88">
        <v>3.8095238095238099E-2</v>
      </c>
      <c r="JK18" s="88">
        <v>4.7619047619047616E-2</v>
      </c>
      <c r="JL18" s="88">
        <v>0.2857142857142857</v>
      </c>
      <c r="JM18" s="88">
        <v>1.9047619047619046E-2</v>
      </c>
      <c r="JN18" s="88">
        <v>0.17142857142857143</v>
      </c>
      <c r="JO18" s="88">
        <v>9.5238095238095233E-2</v>
      </c>
      <c r="JP18" s="88">
        <v>0.11428571428571428</v>
      </c>
      <c r="JQ18" s="88">
        <v>7.6190476190476183E-2</v>
      </c>
      <c r="JR18" s="86">
        <v>0</v>
      </c>
      <c r="JS18" s="87"/>
      <c r="JT18" s="86">
        <v>0</v>
      </c>
      <c r="JU18" s="88">
        <v>0.28600000000000003</v>
      </c>
      <c r="JV18" s="88">
        <v>0.28600000000000003</v>
      </c>
      <c r="JW18" s="88">
        <v>0.14300000000000002</v>
      </c>
      <c r="JX18" s="88">
        <v>0.71400000000000008</v>
      </c>
      <c r="JY18" s="88">
        <v>0.14300000000000002</v>
      </c>
      <c r="JZ18" s="88">
        <v>0.14300000000000002</v>
      </c>
      <c r="KA18" s="88">
        <v>0</v>
      </c>
      <c r="KB18" s="88">
        <v>0.28600000000000003</v>
      </c>
      <c r="KC18" s="88">
        <v>0.28600000000000003</v>
      </c>
      <c r="KD18" s="86">
        <v>0.14300000000000002</v>
      </c>
      <c r="KE18" s="87"/>
      <c r="KF18" s="86">
        <v>-0.14285714285714285</v>
      </c>
      <c r="KG18" s="86">
        <v>-0.2857142857142857</v>
      </c>
      <c r="KH18" s="86">
        <v>0.2857142857142857</v>
      </c>
      <c r="KI18" s="86">
        <v>0.7142857142857143</v>
      </c>
      <c r="KJ18" s="86">
        <v>-0.14285714285714285</v>
      </c>
      <c r="KK18" s="86">
        <v>0</v>
      </c>
      <c r="KL18" s="86">
        <v>0.14285714285714285</v>
      </c>
      <c r="KM18" s="86">
        <v>-0.2857142857142857</v>
      </c>
      <c r="KN18" s="95"/>
      <c r="KO18" s="88"/>
      <c r="KP18" s="88"/>
      <c r="KQ18" s="88"/>
      <c r="KR18" s="88"/>
      <c r="KS18" s="88"/>
      <c r="KT18" s="87"/>
      <c r="KU18" s="53">
        <v>0.33333333333333331</v>
      </c>
      <c r="KV18" s="53">
        <v>0.17142857142857143</v>
      </c>
      <c r="KW18" s="53">
        <v>0.26666666666666666</v>
      </c>
      <c r="KX18" s="53">
        <v>0.16190476190476191</v>
      </c>
      <c r="KY18" s="53">
        <v>0</v>
      </c>
      <c r="KZ18" s="94">
        <v>0.33333333333333331</v>
      </c>
      <c r="LA18" s="94">
        <v>0.17142857142857143</v>
      </c>
      <c r="LB18" s="94">
        <v>0.26666666666666666</v>
      </c>
      <c r="LC18" s="94">
        <v>0.16190476190476191</v>
      </c>
      <c r="LD18" s="99">
        <v>0</v>
      </c>
      <c r="LE18" s="88"/>
      <c r="LF18" s="88"/>
      <c r="LG18" s="88"/>
      <c r="LH18" s="88"/>
      <c r="LI18" s="88"/>
      <c r="LJ18" s="87"/>
      <c r="LK18" s="88"/>
      <c r="LL18" s="88"/>
      <c r="LM18" s="88"/>
      <c r="LN18" s="88"/>
      <c r="LO18" s="86"/>
      <c r="LP18" s="87"/>
      <c r="LQ18" s="88">
        <v>0.66700000000000004</v>
      </c>
      <c r="LR18" s="88">
        <v>0.66700000000000004</v>
      </c>
      <c r="LS18" s="88">
        <v>0</v>
      </c>
      <c r="LT18" s="88">
        <v>0</v>
      </c>
      <c r="LU18" s="88">
        <v>0.66700000000000004</v>
      </c>
      <c r="LV18" s="88">
        <v>1</v>
      </c>
      <c r="LW18" s="88">
        <v>0.33299999999999996</v>
      </c>
      <c r="LX18" s="86">
        <v>0</v>
      </c>
      <c r="LY18" s="86"/>
      <c r="LZ18" s="87"/>
      <c r="MA18" s="88"/>
      <c r="MB18" s="88"/>
      <c r="MC18" s="88"/>
      <c r="MD18" s="88"/>
      <c r="ME18" s="88"/>
      <c r="MF18" s="88"/>
      <c r="MG18" s="88"/>
      <c r="MH18" s="86"/>
      <c r="MI18" s="87"/>
      <c r="MJ18" s="88"/>
      <c r="MK18" s="88"/>
      <c r="ML18" s="88"/>
      <c r="MM18" s="88"/>
      <c r="MN18" s="88"/>
      <c r="MO18" s="87"/>
      <c r="MP18" s="88"/>
      <c r="MQ18" s="88"/>
      <c r="MR18" s="88"/>
      <c r="MS18" s="88"/>
      <c r="MT18" s="86"/>
      <c r="MU18" s="87"/>
      <c r="MV18" s="88">
        <v>0</v>
      </c>
      <c r="MW18" s="88">
        <v>1</v>
      </c>
      <c r="MX18" s="88">
        <v>0</v>
      </c>
      <c r="MY18" s="88">
        <v>0</v>
      </c>
      <c r="MZ18" s="88">
        <v>0</v>
      </c>
      <c r="NA18" s="88">
        <v>1</v>
      </c>
      <c r="NB18" s="88">
        <v>0</v>
      </c>
      <c r="NC18" s="86">
        <v>0</v>
      </c>
      <c r="ND18" s="87"/>
      <c r="NE18" s="86"/>
      <c r="NF18" s="88"/>
      <c r="NG18" s="88"/>
      <c r="NH18" s="88"/>
      <c r="NI18" s="88"/>
      <c r="NJ18" s="88"/>
      <c r="NK18" s="88"/>
      <c r="NL18" s="86"/>
      <c r="NM18" s="87"/>
      <c r="NN18" s="88"/>
      <c r="NO18" s="88"/>
      <c r="NP18" s="88"/>
      <c r="NQ18" s="88"/>
      <c r="NR18" s="88"/>
      <c r="NS18" s="87"/>
      <c r="NT18" s="88"/>
      <c r="NU18" s="88"/>
      <c r="NV18" s="88"/>
      <c r="NW18" s="88"/>
      <c r="NX18" s="86"/>
      <c r="NY18" s="87"/>
      <c r="NZ18" s="88"/>
      <c r="OA18" s="88"/>
      <c r="OB18" s="88"/>
      <c r="OC18" s="88"/>
      <c r="OD18" s="88"/>
      <c r="OE18" s="88"/>
      <c r="OF18" s="88"/>
      <c r="OG18" s="86"/>
      <c r="OH18" s="87"/>
      <c r="OI18" s="86"/>
      <c r="OJ18" s="88"/>
      <c r="OK18" s="88"/>
      <c r="OL18" s="88"/>
      <c r="OM18" s="88"/>
      <c r="ON18" s="88"/>
      <c r="OO18" s="88"/>
      <c r="OP18" s="86"/>
      <c r="OQ18" s="87"/>
      <c r="OR18" s="88"/>
      <c r="OS18" s="88"/>
      <c r="OT18" s="88"/>
      <c r="OU18" s="88"/>
      <c r="OV18" s="86"/>
      <c r="OW18" s="87"/>
      <c r="OX18" s="88"/>
      <c r="OY18" s="88"/>
      <c r="OZ18" s="88"/>
      <c r="PA18" s="88"/>
      <c r="PB18" s="86"/>
      <c r="PC18" s="87"/>
      <c r="PD18" s="88"/>
      <c r="PE18" s="88"/>
      <c r="PF18" s="88"/>
      <c r="PG18" s="88"/>
      <c r="PH18" s="88"/>
      <c r="PI18" s="88"/>
      <c r="PJ18" s="88"/>
      <c r="PK18" s="86"/>
      <c r="PL18" s="87"/>
      <c r="PM18" s="86"/>
      <c r="PN18" s="88"/>
      <c r="PO18" s="88"/>
      <c r="PP18" s="88"/>
      <c r="PQ18" s="88"/>
      <c r="PR18" s="88"/>
      <c r="PS18" s="88"/>
      <c r="PT18" s="86"/>
      <c r="PU18" s="87"/>
      <c r="PV18" s="88">
        <v>0.30952380952380953</v>
      </c>
      <c r="PW18" s="88">
        <v>7.1428571428571425E-2</v>
      </c>
      <c r="PX18" s="88">
        <v>0.14285714285714285</v>
      </c>
      <c r="PY18" s="88">
        <v>0.23809523809523808</v>
      </c>
      <c r="PZ18" s="88">
        <v>0</v>
      </c>
      <c r="QA18" s="88">
        <v>2.3809523809523808E-2</v>
      </c>
      <c r="QB18" s="88">
        <v>0.16666666666666666</v>
      </c>
      <c r="QC18" s="86">
        <v>4.7619047619047616E-2</v>
      </c>
      <c r="QD18" s="87"/>
      <c r="QE18" s="86">
        <v>0</v>
      </c>
      <c r="QF18" s="88">
        <v>7.1428571428571425E-2</v>
      </c>
      <c r="QG18" s="88">
        <v>7.1428571428571425E-2</v>
      </c>
      <c r="QH18" s="88">
        <v>7.1428571428571425E-2</v>
      </c>
      <c r="QI18" s="88">
        <v>0.3571428571428571</v>
      </c>
      <c r="QJ18" s="88">
        <v>4.7619047619047616E-2</v>
      </c>
      <c r="QK18" s="88">
        <v>0.33333333333333331</v>
      </c>
      <c r="QL18" s="86">
        <v>4.7619047619047616E-2</v>
      </c>
      <c r="QM18" s="87"/>
      <c r="QN18" s="88">
        <v>0.19047619047619047</v>
      </c>
      <c r="QO18" s="88">
        <v>0.23809523809523808</v>
      </c>
      <c r="QP18" s="88">
        <v>0.19047619047619047</v>
      </c>
      <c r="QQ18" s="88">
        <v>4.7619047619047616E-2</v>
      </c>
      <c r="QR18" s="88">
        <v>4.7619047619047616E-2</v>
      </c>
      <c r="QS18" s="88">
        <v>0.2857142857142857</v>
      </c>
      <c r="QT18" s="88">
        <v>0</v>
      </c>
      <c r="QU18" s="86">
        <v>0</v>
      </c>
      <c r="QV18" s="17"/>
    </row>
    <row r="19" spans="1:464" s="106" customFormat="1" x14ac:dyDescent="0.25">
      <c r="A19" s="108">
        <v>40969</v>
      </c>
      <c r="B19" s="109"/>
      <c r="C19" s="52"/>
      <c r="D19" s="109"/>
      <c r="E19" s="51"/>
      <c r="F19" s="51"/>
      <c r="G19" s="52"/>
      <c r="H19" s="51"/>
      <c r="I19" s="51"/>
      <c r="J19" s="51"/>
      <c r="K19" s="51"/>
      <c r="L19" s="51"/>
      <c r="M19" s="51"/>
      <c r="N19" s="51"/>
      <c r="O19" s="51"/>
      <c r="P19" s="51"/>
      <c r="Q19" s="51"/>
      <c r="R19" s="51"/>
      <c r="S19" s="51"/>
      <c r="T19" s="51"/>
      <c r="U19" s="51"/>
      <c r="V19" s="51"/>
      <c r="W19" s="51"/>
      <c r="X19" s="109"/>
      <c r="Y19" s="51"/>
      <c r="Z19" s="51"/>
      <c r="AA19" s="51"/>
      <c r="AB19" s="109"/>
      <c r="AC19" s="51"/>
      <c r="AD19" s="51"/>
      <c r="AE19" s="51"/>
      <c r="AF19" s="51"/>
      <c r="AG19" s="51"/>
      <c r="AH19" s="51"/>
      <c r="AI19" s="51"/>
      <c r="AJ19" s="51"/>
      <c r="AK19" s="51"/>
      <c r="AL19" s="51"/>
      <c r="AM19" s="51"/>
      <c r="AN19" s="51"/>
      <c r="AO19" s="51"/>
      <c r="AP19" s="51"/>
      <c r="AQ19" s="51"/>
      <c r="AR19" s="51"/>
      <c r="AS19" s="51"/>
      <c r="AT19" s="51"/>
      <c r="AU19" s="51"/>
      <c r="AV19" s="51"/>
      <c r="AW19" s="52"/>
      <c r="AX19" s="109"/>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9"/>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9"/>
      <c r="CW19" s="51"/>
      <c r="CX19" s="51"/>
      <c r="CY19" s="51"/>
      <c r="CZ19" s="51"/>
      <c r="DA19" s="51"/>
      <c r="DB19" s="51"/>
      <c r="DC19" s="51"/>
      <c r="DD19" s="51"/>
      <c r="DE19" s="51"/>
      <c r="DF19" s="51"/>
      <c r="DG19" s="51"/>
      <c r="DH19" s="51"/>
      <c r="DI19" s="51"/>
      <c r="DJ19" s="51"/>
      <c r="DK19" s="51"/>
      <c r="DL19" s="51"/>
      <c r="DM19" s="51"/>
      <c r="DN19" s="51"/>
      <c r="DO19" s="51"/>
      <c r="DP19" s="51"/>
      <c r="DQ19" s="52"/>
      <c r="DR19" s="109"/>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8">
        <v>4.7619047619047616E-2</v>
      </c>
      <c r="EQ19" s="88">
        <v>0.47619047619047616</v>
      </c>
      <c r="ER19" s="88">
        <v>4.7619047619047616E-2</v>
      </c>
      <c r="ES19" s="88">
        <v>0.16666666666666666</v>
      </c>
      <c r="ET19" s="88">
        <v>2.3809523809523808E-2</v>
      </c>
      <c r="EU19" s="88">
        <v>2.3809523809523808E-2</v>
      </c>
      <c r="EV19" s="88">
        <v>7.1428571428571425E-2</v>
      </c>
      <c r="EW19" s="88">
        <v>0</v>
      </c>
      <c r="EX19" s="88">
        <v>4.7619047619047616E-2</v>
      </c>
      <c r="EY19" s="88">
        <v>0</v>
      </c>
      <c r="EZ19" s="88">
        <v>2.3809523809523808E-2</v>
      </c>
      <c r="FA19" s="88">
        <v>7.1428571428571425E-2</v>
      </c>
      <c r="FB19" s="88">
        <v>0</v>
      </c>
      <c r="FC19" s="88">
        <v>0</v>
      </c>
      <c r="FD19" s="88">
        <v>0</v>
      </c>
      <c r="FE19" s="88">
        <v>0</v>
      </c>
      <c r="FF19" s="88">
        <v>0</v>
      </c>
      <c r="FG19" s="88">
        <v>0</v>
      </c>
      <c r="FH19" s="88">
        <v>0</v>
      </c>
      <c r="FI19" s="88">
        <v>0</v>
      </c>
      <c r="FJ19" s="88">
        <v>0</v>
      </c>
      <c r="FK19" s="88">
        <v>0</v>
      </c>
      <c r="FL19" s="88">
        <v>0</v>
      </c>
      <c r="FM19" s="88">
        <v>0</v>
      </c>
      <c r="FN19" s="88">
        <v>0</v>
      </c>
      <c r="FO19" s="87">
        <v>0</v>
      </c>
      <c r="FP19" s="88">
        <v>0.21428571428571433</v>
      </c>
      <c r="FQ19" s="88">
        <v>0.34523809523809523</v>
      </c>
      <c r="FR19" s="88">
        <v>0.28571428571428575</v>
      </c>
      <c r="FS19" s="88">
        <v>0.15476190476190479</v>
      </c>
      <c r="FT19" s="88">
        <v>0</v>
      </c>
      <c r="FU19" s="88">
        <v>0</v>
      </c>
      <c r="FV19" s="88">
        <v>0.2142857142857143</v>
      </c>
      <c r="FW19" s="88">
        <v>0.34523809523809518</v>
      </c>
      <c r="FX19" s="88">
        <v>0.2857142857142857</v>
      </c>
      <c r="FY19" s="88">
        <v>0.15476190476190477</v>
      </c>
      <c r="FZ19" s="88">
        <v>0</v>
      </c>
      <c r="GA19" s="87">
        <v>0</v>
      </c>
      <c r="GB19" s="60">
        <v>0.14285714285714285</v>
      </c>
      <c r="GC19" s="60">
        <v>7.6190476190476183E-2</v>
      </c>
      <c r="GD19" s="60">
        <v>0.10476190476190475</v>
      </c>
      <c r="GE19" s="60">
        <v>0.20952380952380953</v>
      </c>
      <c r="GF19" s="60">
        <v>6.6666666666666666E-2</v>
      </c>
      <c r="GG19" s="60">
        <v>4.7619047619047616E-2</v>
      </c>
      <c r="GH19" s="60">
        <v>0</v>
      </c>
      <c r="GI19" s="60">
        <v>0.10476190476190475</v>
      </c>
      <c r="GJ19" s="60">
        <v>1.9047619047619046E-2</v>
      </c>
      <c r="GK19" s="60">
        <v>0.1142857142857143</v>
      </c>
      <c r="GL19" s="60">
        <v>1.9047619047619046E-2</v>
      </c>
      <c r="GM19" s="60">
        <v>2.8571428571428574E-2</v>
      </c>
      <c r="GN19" s="60">
        <v>0</v>
      </c>
      <c r="GO19" s="60">
        <v>6.6666666666666666E-2</v>
      </c>
      <c r="GP19" s="60">
        <v>0</v>
      </c>
      <c r="GQ19" s="97"/>
      <c r="GR19" s="88"/>
      <c r="GS19" s="87"/>
      <c r="GT19" s="88">
        <v>0.2857142857142857</v>
      </c>
      <c r="GU19" s="88">
        <v>0.19047619047619047</v>
      </c>
      <c r="GV19" s="88">
        <v>2.3809523809523808E-2</v>
      </c>
      <c r="GW19" s="88">
        <v>0.16666666666666666</v>
      </c>
      <c r="GX19" s="88">
        <v>0</v>
      </c>
      <c r="GY19" s="88">
        <v>0.11904761904761904</v>
      </c>
      <c r="GZ19" s="88">
        <v>4.7619047619047616E-2</v>
      </c>
      <c r="HA19" s="87">
        <v>0.16666666666666666</v>
      </c>
      <c r="HB19" s="88">
        <v>7.6190476190476197E-2</v>
      </c>
      <c r="HC19" s="88">
        <v>9.5238095238095229E-3</v>
      </c>
      <c r="HD19" s="88">
        <v>2.8571428571428574E-2</v>
      </c>
      <c r="HE19" s="88">
        <v>1.9047619047619046E-2</v>
      </c>
      <c r="HF19" s="88">
        <v>0</v>
      </c>
      <c r="HG19" s="88">
        <v>0</v>
      </c>
      <c r="HH19" s="88">
        <v>4.7619047619047616E-2</v>
      </c>
      <c r="HI19" s="88">
        <v>0.30476190476190473</v>
      </c>
      <c r="HJ19" s="88">
        <v>5.7142857142857134E-2</v>
      </c>
      <c r="HK19" s="88">
        <v>5.7142857142857141E-2</v>
      </c>
      <c r="HL19" s="88">
        <v>0.18095238095238095</v>
      </c>
      <c r="HM19" s="88">
        <v>0</v>
      </c>
      <c r="HN19" s="88">
        <v>0.21904761904761905</v>
      </c>
      <c r="HO19" s="88">
        <v>0</v>
      </c>
      <c r="HP19" s="86">
        <v>0</v>
      </c>
      <c r="HQ19" s="87"/>
      <c r="HR19" s="88">
        <v>0.71400000000000008</v>
      </c>
      <c r="HS19" s="88">
        <v>0.71400000000000008</v>
      </c>
      <c r="HT19" s="88">
        <v>0</v>
      </c>
      <c r="HU19" s="88">
        <v>0.14300000000000002</v>
      </c>
      <c r="HV19" s="88">
        <v>0.71400000000000008</v>
      </c>
      <c r="HW19" s="88">
        <v>0.28600000000000003</v>
      </c>
      <c r="HX19" s="87">
        <v>0</v>
      </c>
      <c r="HY19" s="88">
        <v>0.13419540229885057</v>
      </c>
      <c r="HZ19" s="88">
        <v>6.5086206896551729E-2</v>
      </c>
      <c r="IA19" s="88">
        <v>6.872605363984674E-2</v>
      </c>
      <c r="IB19" s="88">
        <v>6.4367816091954022E-2</v>
      </c>
      <c r="IC19" s="88">
        <v>0.13419540229885057</v>
      </c>
      <c r="ID19" s="88">
        <v>4.7229590333038605E-2</v>
      </c>
      <c r="IE19" s="88">
        <v>5.086943707633363E-2</v>
      </c>
      <c r="IF19" s="88">
        <v>5.5570291777188335E-2</v>
      </c>
      <c r="IG19" s="88">
        <v>4.980842911877395E-2</v>
      </c>
      <c r="IH19" s="88">
        <v>6.1980548187444737E-2</v>
      </c>
      <c r="II19" s="88">
        <v>7.6724137931034483E-2</v>
      </c>
      <c r="IJ19" s="88">
        <v>6.2393162393162394E-2</v>
      </c>
      <c r="IK19" s="88">
        <v>5.8340701444149726E-2</v>
      </c>
      <c r="IL19" s="88">
        <v>7.0512820512820512E-2</v>
      </c>
      <c r="IM19" s="86">
        <v>0</v>
      </c>
      <c r="IN19" s="87"/>
      <c r="IO19" s="88">
        <v>0.33333333333333331</v>
      </c>
      <c r="IP19" s="88">
        <v>0.33333333333333331</v>
      </c>
      <c r="IQ19" s="88">
        <v>0.16666666666666666</v>
      </c>
      <c r="IR19" s="88">
        <v>-0.16666666666666666</v>
      </c>
      <c r="IS19" s="88">
        <v>-0.5</v>
      </c>
      <c r="IT19" s="88">
        <v>0</v>
      </c>
      <c r="IU19" s="87">
        <v>0.33333333333333331</v>
      </c>
      <c r="IV19" s="88">
        <v>0.42857142857142855</v>
      </c>
      <c r="IW19" s="88">
        <v>0.42857142857142855</v>
      </c>
      <c r="IX19" s="88">
        <v>0.5714285714285714</v>
      </c>
      <c r="IY19" s="88">
        <v>0.14285714285714285</v>
      </c>
      <c r="IZ19" s="88">
        <v>-0.7142857142857143</v>
      </c>
      <c r="JA19" s="88">
        <v>-0.2857142857142857</v>
      </c>
      <c r="JB19" s="88">
        <v>-0.8571428571428571</v>
      </c>
      <c r="JC19" s="88">
        <v>0.2857142857142857</v>
      </c>
      <c r="JD19" s="88">
        <v>0.2857142857142857</v>
      </c>
      <c r="JE19" s="88">
        <v>0.8571428571428571</v>
      </c>
      <c r="JF19" s="86">
        <v>0</v>
      </c>
      <c r="JG19" s="87"/>
      <c r="JH19" s="88">
        <v>2.8571428571428567E-2</v>
      </c>
      <c r="JI19" s="88">
        <v>2.8571428571428574E-2</v>
      </c>
      <c r="JJ19" s="88">
        <v>3.8095238095238092E-2</v>
      </c>
      <c r="JK19" s="88">
        <v>0.13333333333333333</v>
      </c>
      <c r="JL19" s="88">
        <v>0.25714285714285717</v>
      </c>
      <c r="JM19" s="88">
        <v>9.5238095238095229E-3</v>
      </c>
      <c r="JN19" s="88">
        <v>0.2857142857142857</v>
      </c>
      <c r="JO19" s="88">
        <v>6.6666666666666666E-2</v>
      </c>
      <c r="JP19" s="88">
        <v>0.14285714285714285</v>
      </c>
      <c r="JQ19" s="88">
        <v>9.5238095238095229E-3</v>
      </c>
      <c r="JR19" s="86">
        <v>0</v>
      </c>
      <c r="JS19" s="87"/>
      <c r="JT19" s="86">
        <v>0</v>
      </c>
      <c r="JU19" s="88">
        <v>0.28600000000000003</v>
      </c>
      <c r="JV19" s="88">
        <v>0.42899999999999999</v>
      </c>
      <c r="JW19" s="88">
        <v>0.28600000000000003</v>
      </c>
      <c r="JX19" s="88">
        <v>0.71400000000000008</v>
      </c>
      <c r="JY19" s="88">
        <v>0.14300000000000002</v>
      </c>
      <c r="JZ19" s="88">
        <v>0.14300000000000002</v>
      </c>
      <c r="KA19" s="88">
        <v>0.14300000000000002</v>
      </c>
      <c r="KB19" s="88">
        <v>0.14300000000000002</v>
      </c>
      <c r="KC19" s="88">
        <v>0.14300000000000002</v>
      </c>
      <c r="KD19" s="86">
        <v>0.14300000000000002</v>
      </c>
      <c r="KE19" s="87"/>
      <c r="KF19" s="86">
        <v>-0.2857142857142857</v>
      </c>
      <c r="KG19" s="86">
        <v>0</v>
      </c>
      <c r="KH19" s="86">
        <v>0.42857142857142855</v>
      </c>
      <c r="KI19" s="86">
        <v>0.5714285714285714</v>
      </c>
      <c r="KJ19" s="86">
        <v>-0.2857142857142857</v>
      </c>
      <c r="KK19" s="86">
        <v>-0.14285714285714285</v>
      </c>
      <c r="KL19" s="86">
        <v>-0.14285714285714285</v>
      </c>
      <c r="KM19" s="86">
        <v>0.14285714285714285</v>
      </c>
      <c r="KN19" s="95"/>
      <c r="KO19" s="88"/>
      <c r="KP19" s="88"/>
      <c r="KQ19" s="88"/>
      <c r="KR19" s="88"/>
      <c r="KS19" s="88"/>
      <c r="KT19" s="87"/>
      <c r="KU19" s="53">
        <v>0.31428571428571428</v>
      </c>
      <c r="KV19" s="53">
        <v>0.18095238095238098</v>
      </c>
      <c r="KW19" s="53">
        <v>0.26666666666666666</v>
      </c>
      <c r="KX19" s="53">
        <v>0.17142857142857143</v>
      </c>
      <c r="KY19" s="53">
        <v>0</v>
      </c>
      <c r="KZ19" s="94">
        <v>0.31428571428571428</v>
      </c>
      <c r="LA19" s="94">
        <v>0.18095238095238098</v>
      </c>
      <c r="LB19" s="94">
        <v>0.26666666666666666</v>
      </c>
      <c r="LC19" s="94">
        <v>0.17142857142857143</v>
      </c>
      <c r="LD19" s="99">
        <v>0</v>
      </c>
      <c r="LE19" s="88"/>
      <c r="LF19" s="88"/>
      <c r="LG19" s="88"/>
      <c r="LH19" s="88"/>
      <c r="LI19" s="88"/>
      <c r="LJ19" s="87"/>
      <c r="LK19" s="88"/>
      <c r="LL19" s="88"/>
      <c r="LM19" s="88"/>
      <c r="LN19" s="88"/>
      <c r="LO19" s="86"/>
      <c r="LP19" s="87"/>
      <c r="LQ19" s="88">
        <v>0.33299999999999996</v>
      </c>
      <c r="LR19" s="88">
        <v>0.33299999999999996</v>
      </c>
      <c r="LS19" s="88">
        <v>0.66700000000000004</v>
      </c>
      <c r="LT19" s="88">
        <v>0</v>
      </c>
      <c r="LU19" s="88">
        <v>0.66700000000000004</v>
      </c>
      <c r="LV19" s="88">
        <v>0</v>
      </c>
      <c r="LW19" s="88">
        <v>0</v>
      </c>
      <c r="LX19" s="86">
        <v>0</v>
      </c>
      <c r="LY19" s="86"/>
      <c r="LZ19" s="87"/>
      <c r="MA19" s="88"/>
      <c r="MB19" s="88"/>
      <c r="MC19" s="88"/>
      <c r="MD19" s="88"/>
      <c r="ME19" s="88"/>
      <c r="MF19" s="88"/>
      <c r="MG19" s="88"/>
      <c r="MH19" s="86"/>
      <c r="MI19" s="87"/>
      <c r="MJ19" s="88"/>
      <c r="MK19" s="88"/>
      <c r="ML19" s="88"/>
      <c r="MM19" s="88"/>
      <c r="MN19" s="88"/>
      <c r="MO19" s="87"/>
      <c r="MP19" s="88"/>
      <c r="MQ19" s="88"/>
      <c r="MR19" s="88"/>
      <c r="MS19" s="88"/>
      <c r="MT19" s="86"/>
      <c r="MU19" s="87"/>
      <c r="MV19" s="88">
        <v>0</v>
      </c>
      <c r="MW19" s="88">
        <v>0</v>
      </c>
      <c r="MX19" s="88">
        <v>1</v>
      </c>
      <c r="MY19" s="88">
        <v>0</v>
      </c>
      <c r="MZ19" s="88">
        <v>1</v>
      </c>
      <c r="NA19" s="88">
        <v>0</v>
      </c>
      <c r="NB19" s="88">
        <v>0</v>
      </c>
      <c r="NC19" s="86">
        <v>0</v>
      </c>
      <c r="ND19" s="87"/>
      <c r="NE19" s="86"/>
      <c r="NF19" s="88"/>
      <c r="NG19" s="88"/>
      <c r="NH19" s="88"/>
      <c r="NI19" s="88"/>
      <c r="NJ19" s="88"/>
      <c r="NK19" s="88"/>
      <c r="NL19" s="86"/>
      <c r="NM19" s="87"/>
      <c r="NN19" s="88"/>
      <c r="NO19" s="88"/>
      <c r="NP19" s="88"/>
      <c r="NQ19" s="88"/>
      <c r="NR19" s="88"/>
      <c r="NS19" s="87"/>
      <c r="NT19" s="88"/>
      <c r="NU19" s="88"/>
      <c r="NV19" s="88"/>
      <c r="NW19" s="88"/>
      <c r="NX19" s="86"/>
      <c r="NY19" s="87"/>
      <c r="NZ19" s="88"/>
      <c r="OA19" s="88"/>
      <c r="OB19" s="88"/>
      <c r="OC19" s="88"/>
      <c r="OD19" s="88"/>
      <c r="OE19" s="88"/>
      <c r="OF19" s="88"/>
      <c r="OG19" s="86"/>
      <c r="OH19" s="87"/>
      <c r="OI19" s="86"/>
      <c r="OJ19" s="88"/>
      <c r="OK19" s="88"/>
      <c r="OL19" s="88"/>
      <c r="OM19" s="88"/>
      <c r="ON19" s="88"/>
      <c r="OO19" s="88"/>
      <c r="OP19" s="86"/>
      <c r="OQ19" s="87"/>
      <c r="OR19" s="88"/>
      <c r="OS19" s="88"/>
      <c r="OT19" s="88"/>
      <c r="OU19" s="88"/>
      <c r="OV19" s="86"/>
      <c r="OW19" s="87"/>
      <c r="OX19" s="88"/>
      <c r="OY19" s="88"/>
      <c r="OZ19" s="88"/>
      <c r="PA19" s="88"/>
      <c r="PB19" s="86"/>
      <c r="PC19" s="87"/>
      <c r="PD19" s="88"/>
      <c r="PE19" s="88"/>
      <c r="PF19" s="88"/>
      <c r="PG19" s="88"/>
      <c r="PH19" s="88"/>
      <c r="PI19" s="88"/>
      <c r="PJ19" s="88"/>
      <c r="PK19" s="86"/>
      <c r="PL19" s="87"/>
      <c r="PM19" s="86"/>
      <c r="PN19" s="88"/>
      <c r="PO19" s="88"/>
      <c r="PP19" s="88"/>
      <c r="PQ19" s="88"/>
      <c r="PR19" s="88"/>
      <c r="PS19" s="88"/>
      <c r="PT19" s="86"/>
      <c r="PU19" s="87"/>
      <c r="PV19" s="88">
        <v>0.19047619047619047</v>
      </c>
      <c r="PW19" s="88">
        <v>2.3809523809523808E-2</v>
      </c>
      <c r="PX19" s="88">
        <v>2.3809523809523808E-2</v>
      </c>
      <c r="PY19" s="88">
        <v>0.3571428571428571</v>
      </c>
      <c r="PZ19" s="88">
        <v>9.5238095238095233E-2</v>
      </c>
      <c r="QA19" s="88">
        <v>0.16666666666666666</v>
      </c>
      <c r="QB19" s="88">
        <v>7.1428571428571425E-2</v>
      </c>
      <c r="QC19" s="86">
        <v>7.1428571428571425E-2</v>
      </c>
      <c r="QD19" s="87"/>
      <c r="QE19" s="86">
        <v>0</v>
      </c>
      <c r="QF19" s="88">
        <v>4.7619047619047616E-2</v>
      </c>
      <c r="QG19" s="88">
        <v>0.14285714285714285</v>
      </c>
      <c r="QH19" s="88">
        <v>2.3809523809523808E-2</v>
      </c>
      <c r="QI19" s="88">
        <v>0.2857142857142857</v>
      </c>
      <c r="QJ19" s="88">
        <v>0.21428571428571427</v>
      </c>
      <c r="QK19" s="88">
        <v>0.2857142857142857</v>
      </c>
      <c r="QL19" s="86">
        <v>0</v>
      </c>
      <c r="QM19" s="87"/>
      <c r="QN19" s="88">
        <v>0.16666666666666666</v>
      </c>
      <c r="QO19" s="88">
        <v>0.2857142857142857</v>
      </c>
      <c r="QP19" s="88">
        <v>0.19047619047619047</v>
      </c>
      <c r="QQ19" s="88">
        <v>7.1428571428571425E-2</v>
      </c>
      <c r="QR19" s="88">
        <v>7.1428571428571425E-2</v>
      </c>
      <c r="QS19" s="88">
        <v>0.21428571428571427</v>
      </c>
      <c r="QT19" s="88">
        <v>0</v>
      </c>
      <c r="QU19" s="86">
        <v>0</v>
      </c>
      <c r="QV19" s="17"/>
    </row>
    <row r="20" spans="1:464" s="106" customFormat="1" x14ac:dyDescent="0.25">
      <c r="A20" s="108">
        <v>41061</v>
      </c>
      <c r="B20" s="109"/>
      <c r="C20" s="52"/>
      <c r="D20" s="109"/>
      <c r="E20" s="51"/>
      <c r="F20" s="51"/>
      <c r="G20" s="52"/>
      <c r="H20" s="51"/>
      <c r="I20" s="51"/>
      <c r="J20" s="51"/>
      <c r="K20" s="51"/>
      <c r="L20" s="51"/>
      <c r="M20" s="51"/>
      <c r="N20" s="51"/>
      <c r="O20" s="51"/>
      <c r="P20" s="51"/>
      <c r="Q20" s="51"/>
      <c r="R20" s="51"/>
      <c r="S20" s="51"/>
      <c r="T20" s="51"/>
      <c r="U20" s="51"/>
      <c r="V20" s="51"/>
      <c r="W20" s="51"/>
      <c r="X20" s="109"/>
      <c r="Y20" s="51"/>
      <c r="Z20" s="51"/>
      <c r="AA20" s="51"/>
      <c r="AB20" s="109"/>
      <c r="AC20" s="51"/>
      <c r="AD20" s="51"/>
      <c r="AE20" s="51"/>
      <c r="AF20" s="51"/>
      <c r="AG20" s="51"/>
      <c r="AH20" s="51"/>
      <c r="AI20" s="51"/>
      <c r="AJ20" s="51"/>
      <c r="AK20" s="51"/>
      <c r="AL20" s="51"/>
      <c r="AM20" s="51"/>
      <c r="AN20" s="51"/>
      <c r="AO20" s="51"/>
      <c r="AP20" s="51"/>
      <c r="AQ20" s="51"/>
      <c r="AR20" s="51"/>
      <c r="AS20" s="51"/>
      <c r="AT20" s="51"/>
      <c r="AU20" s="51"/>
      <c r="AV20" s="51"/>
      <c r="AW20" s="52"/>
      <c r="AX20" s="109"/>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9"/>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9"/>
      <c r="CW20" s="51"/>
      <c r="CX20" s="51"/>
      <c r="CY20" s="51"/>
      <c r="CZ20" s="51"/>
      <c r="DA20" s="51"/>
      <c r="DB20" s="51"/>
      <c r="DC20" s="51"/>
      <c r="DD20" s="51"/>
      <c r="DE20" s="51"/>
      <c r="DF20" s="51"/>
      <c r="DG20" s="51"/>
      <c r="DH20" s="51"/>
      <c r="DI20" s="51"/>
      <c r="DJ20" s="51"/>
      <c r="DK20" s="51"/>
      <c r="DL20" s="51"/>
      <c r="DM20" s="51"/>
      <c r="DN20" s="51"/>
      <c r="DO20" s="51"/>
      <c r="DP20" s="51"/>
      <c r="DQ20" s="52"/>
      <c r="DR20" s="109"/>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8">
        <v>9.5238095238095233E-2</v>
      </c>
      <c r="EQ20" s="88">
        <v>0.30952380952380953</v>
      </c>
      <c r="ER20" s="88">
        <v>0</v>
      </c>
      <c r="ES20" s="88">
        <v>9.5238095238095233E-2</v>
      </c>
      <c r="ET20" s="88">
        <v>0</v>
      </c>
      <c r="EU20" s="88">
        <v>0.11904761904761904</v>
      </c>
      <c r="EV20" s="88">
        <v>7.1428571428571425E-2</v>
      </c>
      <c r="EW20" s="88">
        <v>0</v>
      </c>
      <c r="EX20" s="88">
        <v>4.7619047619047616E-2</v>
      </c>
      <c r="EY20" s="88">
        <v>7.1428571428571425E-2</v>
      </c>
      <c r="EZ20" s="88">
        <v>0</v>
      </c>
      <c r="FA20" s="88">
        <v>0.11904761904761904</v>
      </c>
      <c r="FB20" s="88">
        <v>7.1428571428571425E-2</v>
      </c>
      <c r="FC20" s="88">
        <v>9.5238095238095233E-2</v>
      </c>
      <c r="FD20" s="88">
        <v>0.30952380952380953</v>
      </c>
      <c r="FE20" s="88">
        <v>0</v>
      </c>
      <c r="FF20" s="88">
        <v>7.1428571428571425E-2</v>
      </c>
      <c r="FG20" s="88">
        <v>0</v>
      </c>
      <c r="FH20" s="88">
        <v>0.11904761904761904</v>
      </c>
      <c r="FI20" s="88">
        <v>7.1428571428571425E-2</v>
      </c>
      <c r="FJ20" s="88">
        <v>0</v>
      </c>
      <c r="FK20" s="88">
        <v>4.7619047619047616E-2</v>
      </c>
      <c r="FL20" s="88">
        <v>4.7619047619047616E-2</v>
      </c>
      <c r="FM20" s="88">
        <v>0</v>
      </c>
      <c r="FN20" s="88">
        <v>0.11904761904761904</v>
      </c>
      <c r="FO20" s="87">
        <v>0.11904761904761904</v>
      </c>
      <c r="FP20" s="88">
        <v>0.23809523809523808</v>
      </c>
      <c r="FQ20" s="88">
        <v>0.30952380952380948</v>
      </c>
      <c r="FR20" s="88">
        <v>0.30952380952380953</v>
      </c>
      <c r="FS20" s="88">
        <v>0.14285714285714285</v>
      </c>
      <c r="FT20" s="88">
        <v>0</v>
      </c>
      <c r="FU20" s="88">
        <v>0</v>
      </c>
      <c r="FV20" s="88">
        <v>0.23809523809523808</v>
      </c>
      <c r="FW20" s="88">
        <v>0.30952380952380948</v>
      </c>
      <c r="FX20" s="88">
        <v>0.30952380952380953</v>
      </c>
      <c r="FY20" s="88">
        <v>0.14285714285714285</v>
      </c>
      <c r="FZ20" s="88">
        <v>0</v>
      </c>
      <c r="GA20" s="87">
        <v>0</v>
      </c>
      <c r="GB20" s="60">
        <v>0.12380952380952381</v>
      </c>
      <c r="GC20" s="60">
        <v>8.5714285714285715E-2</v>
      </c>
      <c r="GD20" s="60">
        <v>6.6666666666666666E-2</v>
      </c>
      <c r="GE20" s="60">
        <v>0.19047619047619047</v>
      </c>
      <c r="GF20" s="60">
        <v>4.7619047619047616E-2</v>
      </c>
      <c r="GG20" s="60">
        <v>6.6666666666666666E-2</v>
      </c>
      <c r="GH20" s="60">
        <v>3.8095238095238092E-2</v>
      </c>
      <c r="GI20" s="60">
        <v>0.18095238095238092</v>
      </c>
      <c r="GJ20" s="60">
        <v>1.9047619047619046E-2</v>
      </c>
      <c r="GK20" s="60">
        <v>9.5238095238095233E-2</v>
      </c>
      <c r="GL20" s="60">
        <v>6.6666666666666666E-2</v>
      </c>
      <c r="GM20" s="60">
        <v>1.9047619047619046E-2</v>
      </c>
      <c r="GN20" s="60">
        <v>0</v>
      </c>
      <c r="GO20" s="60">
        <v>0</v>
      </c>
      <c r="GP20" s="60">
        <v>0</v>
      </c>
      <c r="GQ20" s="97"/>
      <c r="GR20" s="88"/>
      <c r="GS20" s="87"/>
      <c r="GT20" s="88">
        <v>0.23809523809523808</v>
      </c>
      <c r="GU20" s="88">
        <v>9.5238095238095233E-2</v>
      </c>
      <c r="GV20" s="88">
        <v>0</v>
      </c>
      <c r="GW20" s="88">
        <v>0.11904761904761904</v>
      </c>
      <c r="GX20" s="88">
        <v>0</v>
      </c>
      <c r="GY20" s="88">
        <v>0.19047619047619047</v>
      </c>
      <c r="GZ20" s="88">
        <v>7.1428571428571425E-2</v>
      </c>
      <c r="HA20" s="87">
        <v>0.2857142857142857</v>
      </c>
      <c r="HB20" s="88">
        <v>3.8095238095238092E-2</v>
      </c>
      <c r="HC20" s="88">
        <v>0</v>
      </c>
      <c r="HD20" s="88">
        <v>0</v>
      </c>
      <c r="HE20" s="88">
        <v>3.8095238095238099E-2</v>
      </c>
      <c r="HF20" s="88">
        <v>0</v>
      </c>
      <c r="HG20" s="88">
        <v>1.9047619047619046E-2</v>
      </c>
      <c r="HH20" s="88">
        <v>2.8571428571428567E-2</v>
      </c>
      <c r="HI20" s="88">
        <v>0.29523809523809524</v>
      </c>
      <c r="HJ20" s="88">
        <v>0.16190476190476188</v>
      </c>
      <c r="HK20" s="88">
        <v>6.6666666666666666E-2</v>
      </c>
      <c r="HL20" s="88">
        <v>0.14285714285714285</v>
      </c>
      <c r="HM20" s="88">
        <v>0</v>
      </c>
      <c r="HN20" s="88">
        <v>0.20952380952380953</v>
      </c>
      <c r="HO20" s="88">
        <v>0</v>
      </c>
      <c r="HP20" s="86">
        <v>0</v>
      </c>
      <c r="HQ20" s="87"/>
      <c r="HR20" s="88">
        <v>0.71400000000000008</v>
      </c>
      <c r="HS20" s="88">
        <v>0.28600000000000003</v>
      </c>
      <c r="HT20" s="88">
        <v>0</v>
      </c>
      <c r="HU20" s="88">
        <v>0.14300000000000002</v>
      </c>
      <c r="HV20" s="88">
        <v>0.42899999999999999</v>
      </c>
      <c r="HW20" s="88">
        <v>0.14300000000000002</v>
      </c>
      <c r="HX20" s="87">
        <v>0</v>
      </c>
      <c r="HY20" s="88">
        <v>0.1372549019607843</v>
      </c>
      <c r="HZ20" s="88">
        <v>6.9948344929369605E-2</v>
      </c>
      <c r="IA20" s="88">
        <v>5.734767025089605E-2</v>
      </c>
      <c r="IB20" s="88">
        <v>6.222222222222222E-2</v>
      </c>
      <c r="IC20" s="88">
        <v>0.12598039215686274</v>
      </c>
      <c r="ID20" s="88">
        <v>4.3028673835125444E-2</v>
      </c>
      <c r="IE20" s="88">
        <v>5.3799283154121871E-2</v>
      </c>
      <c r="IF20" s="88">
        <v>6.2132616487455203E-2</v>
      </c>
      <c r="IG20" s="88">
        <v>5.2473118279569894E-2</v>
      </c>
      <c r="IH20" s="88">
        <v>5.1362007168458776E-2</v>
      </c>
      <c r="II20" s="88">
        <v>8.8948977440438545E-2</v>
      </c>
      <c r="IJ20" s="88">
        <v>6.1021505376344085E-2</v>
      </c>
      <c r="IK20" s="88">
        <v>6.1577060931899644E-2</v>
      </c>
      <c r="IL20" s="88">
        <v>6.4014336917562725E-2</v>
      </c>
      <c r="IM20" s="86">
        <v>8.8888888888888889E-3</v>
      </c>
      <c r="IN20" s="87"/>
      <c r="IO20" s="88">
        <v>-0.14285714285714285</v>
      </c>
      <c r="IP20" s="88">
        <v>0.14285714285714285</v>
      </c>
      <c r="IQ20" s="88">
        <v>0.14285714285714285</v>
      </c>
      <c r="IR20" s="88">
        <v>0.14285714285714285</v>
      </c>
      <c r="IS20" s="88">
        <v>0.14285714285714285</v>
      </c>
      <c r="IT20" s="88">
        <v>0.2857142857142857</v>
      </c>
      <c r="IU20" s="87">
        <v>0.2857142857142857</v>
      </c>
      <c r="IV20" s="88">
        <v>0</v>
      </c>
      <c r="IW20" s="88">
        <v>0.14285714285714285</v>
      </c>
      <c r="IX20" s="88">
        <v>0.42857142857142855</v>
      </c>
      <c r="IY20" s="88">
        <v>0</v>
      </c>
      <c r="IZ20" s="88">
        <v>-0.42857142857142855</v>
      </c>
      <c r="JA20" s="88">
        <v>0.14285714285714285</v>
      </c>
      <c r="JB20" s="88">
        <v>-0.42857142857142855</v>
      </c>
      <c r="JC20" s="88">
        <v>0</v>
      </c>
      <c r="JD20" s="88">
        <v>-0.2857142857142857</v>
      </c>
      <c r="JE20" s="88">
        <v>0.14285714285714285</v>
      </c>
      <c r="JF20" s="86">
        <v>-0.14285714285714285</v>
      </c>
      <c r="JG20" s="87"/>
      <c r="JH20" s="88">
        <v>6.507936507936507E-2</v>
      </c>
      <c r="JI20" s="88">
        <v>5.2380952380952375E-2</v>
      </c>
      <c r="JJ20" s="88">
        <v>6.6666666666666666E-2</v>
      </c>
      <c r="JK20" s="88">
        <v>0.12222222222222222</v>
      </c>
      <c r="JL20" s="88">
        <v>0.20952380952380953</v>
      </c>
      <c r="JM20" s="88">
        <v>3.3333333333333333E-2</v>
      </c>
      <c r="JN20" s="88">
        <v>0.2</v>
      </c>
      <c r="JO20" s="88">
        <v>6.666666666666668E-2</v>
      </c>
      <c r="JP20" s="88">
        <v>0.10952380952380952</v>
      </c>
      <c r="JQ20" s="88">
        <v>7.4603174603174602E-2</v>
      </c>
      <c r="JR20" s="86">
        <v>0</v>
      </c>
      <c r="JS20" s="87"/>
      <c r="JT20" s="86">
        <v>0</v>
      </c>
      <c r="JU20" s="88">
        <v>0.33299999999999996</v>
      </c>
      <c r="JV20" s="88">
        <v>0.33299999999999996</v>
      </c>
      <c r="JW20" s="88">
        <v>0</v>
      </c>
      <c r="JX20" s="88">
        <v>0.83299999999999996</v>
      </c>
      <c r="JY20" s="88">
        <v>0</v>
      </c>
      <c r="JZ20" s="88">
        <v>0.16699999999999998</v>
      </c>
      <c r="KA20" s="88">
        <v>0.16699999999999998</v>
      </c>
      <c r="KB20" s="88">
        <v>0.33299999999999996</v>
      </c>
      <c r="KC20" s="88">
        <v>0.16699999999999998</v>
      </c>
      <c r="KD20" s="86">
        <v>0.16699999999999998</v>
      </c>
      <c r="KE20" s="87"/>
      <c r="KF20" s="86">
        <v>-0.42857142857142855</v>
      </c>
      <c r="KG20" s="86">
        <v>-0.2857142857142857</v>
      </c>
      <c r="KH20" s="86">
        <v>0.14285714285714285</v>
      </c>
      <c r="KI20" s="86">
        <v>0.7142857142857143</v>
      </c>
      <c r="KJ20" s="86">
        <v>-0.5</v>
      </c>
      <c r="KK20" s="86">
        <v>0</v>
      </c>
      <c r="KL20" s="86">
        <v>-0.16666666666666666</v>
      </c>
      <c r="KM20" s="86">
        <v>0.16666666666666666</v>
      </c>
      <c r="KN20" s="95"/>
      <c r="KO20" s="88"/>
      <c r="KP20" s="88"/>
      <c r="KQ20" s="88"/>
      <c r="KR20" s="88"/>
      <c r="KS20" s="88"/>
      <c r="KT20" s="87"/>
      <c r="KU20" s="53">
        <v>0.33333333333333331</v>
      </c>
      <c r="KV20" s="53">
        <v>0.15238095238095239</v>
      </c>
      <c r="KW20" s="53">
        <v>0.25714285714285717</v>
      </c>
      <c r="KX20" s="53">
        <v>0.19047619047619049</v>
      </c>
      <c r="KY20" s="53">
        <v>0</v>
      </c>
      <c r="KZ20" s="94">
        <v>0.33333333333333331</v>
      </c>
      <c r="LA20" s="94">
        <v>0.15476190476190477</v>
      </c>
      <c r="LB20" s="94">
        <v>0.25714285714285712</v>
      </c>
      <c r="LC20" s="94">
        <v>0.18809523809523809</v>
      </c>
      <c r="LD20" s="99">
        <v>0</v>
      </c>
      <c r="LE20" s="88"/>
      <c r="LF20" s="88"/>
      <c r="LG20" s="88"/>
      <c r="LH20" s="88"/>
      <c r="LI20" s="88"/>
      <c r="LJ20" s="87"/>
      <c r="LK20" s="88"/>
      <c r="LL20" s="88"/>
      <c r="LM20" s="88"/>
      <c r="LN20" s="88"/>
      <c r="LO20" s="86"/>
      <c r="LP20" s="87"/>
      <c r="LQ20" s="88">
        <v>0.33299999999999996</v>
      </c>
      <c r="LR20" s="88">
        <v>0.33299999999999996</v>
      </c>
      <c r="LS20" s="88">
        <v>0.66700000000000004</v>
      </c>
      <c r="LT20" s="88">
        <v>0</v>
      </c>
      <c r="LU20" s="88">
        <v>0.66700000000000004</v>
      </c>
      <c r="LV20" s="88">
        <v>0</v>
      </c>
      <c r="LW20" s="88">
        <v>0.33299999999999996</v>
      </c>
      <c r="LX20" s="86">
        <v>0</v>
      </c>
      <c r="LY20" s="86"/>
      <c r="LZ20" s="87"/>
      <c r="MA20" s="88"/>
      <c r="MB20" s="88"/>
      <c r="MC20" s="88"/>
      <c r="MD20" s="88"/>
      <c r="ME20" s="88"/>
      <c r="MF20" s="88"/>
      <c r="MG20" s="88"/>
      <c r="MH20" s="86"/>
      <c r="MI20" s="87"/>
      <c r="MJ20" s="88"/>
      <c r="MK20" s="88"/>
      <c r="ML20" s="88"/>
      <c r="MM20" s="88"/>
      <c r="MN20" s="88"/>
      <c r="MO20" s="87"/>
      <c r="MP20" s="88"/>
      <c r="MQ20" s="88"/>
      <c r="MR20" s="88"/>
      <c r="MS20" s="88"/>
      <c r="MT20" s="86"/>
      <c r="MU20" s="87"/>
      <c r="MV20" s="88">
        <v>0</v>
      </c>
      <c r="MW20" s="88">
        <v>0</v>
      </c>
      <c r="MX20" s="88">
        <v>0.5</v>
      </c>
      <c r="MY20" s="88">
        <v>0</v>
      </c>
      <c r="MZ20" s="88">
        <v>0.5</v>
      </c>
      <c r="NA20" s="88">
        <v>0</v>
      </c>
      <c r="NB20" s="88">
        <v>0.5</v>
      </c>
      <c r="NC20" s="86">
        <v>0</v>
      </c>
      <c r="ND20" s="87"/>
      <c r="NE20" s="86"/>
      <c r="NF20" s="88"/>
      <c r="NG20" s="88"/>
      <c r="NH20" s="88"/>
      <c r="NI20" s="88"/>
      <c r="NJ20" s="88"/>
      <c r="NK20" s="88"/>
      <c r="NL20" s="86"/>
      <c r="NM20" s="87"/>
      <c r="NN20" s="88"/>
      <c r="NO20" s="88"/>
      <c r="NP20" s="88"/>
      <c r="NQ20" s="88"/>
      <c r="NR20" s="88"/>
      <c r="NS20" s="87"/>
      <c r="NT20" s="88"/>
      <c r="NU20" s="88"/>
      <c r="NV20" s="88"/>
      <c r="NW20" s="88"/>
      <c r="NX20" s="86"/>
      <c r="NY20" s="87"/>
      <c r="NZ20" s="88"/>
      <c r="OA20" s="88"/>
      <c r="OB20" s="88"/>
      <c r="OC20" s="88"/>
      <c r="OD20" s="88"/>
      <c r="OE20" s="88"/>
      <c r="OF20" s="88"/>
      <c r="OG20" s="86"/>
      <c r="OH20" s="87"/>
      <c r="OI20" s="86"/>
      <c r="OJ20" s="88"/>
      <c r="OK20" s="88"/>
      <c r="OL20" s="88"/>
      <c r="OM20" s="88"/>
      <c r="ON20" s="88"/>
      <c r="OO20" s="88"/>
      <c r="OP20" s="86"/>
      <c r="OQ20" s="87"/>
      <c r="OR20" s="88"/>
      <c r="OS20" s="88"/>
      <c r="OT20" s="88"/>
      <c r="OU20" s="88"/>
      <c r="OV20" s="86"/>
      <c r="OW20" s="87"/>
      <c r="OX20" s="88"/>
      <c r="OY20" s="88"/>
      <c r="OZ20" s="88"/>
      <c r="PA20" s="88"/>
      <c r="PB20" s="86"/>
      <c r="PC20" s="87"/>
      <c r="PD20" s="88"/>
      <c r="PE20" s="88"/>
      <c r="PF20" s="88"/>
      <c r="PG20" s="88"/>
      <c r="PH20" s="88"/>
      <c r="PI20" s="88"/>
      <c r="PJ20" s="88"/>
      <c r="PK20" s="86"/>
      <c r="PL20" s="87"/>
      <c r="PM20" s="86"/>
      <c r="PN20" s="88"/>
      <c r="PO20" s="88"/>
      <c r="PP20" s="88"/>
      <c r="PQ20" s="88"/>
      <c r="PR20" s="88"/>
      <c r="PS20" s="88"/>
      <c r="PT20" s="86"/>
      <c r="PU20" s="87"/>
      <c r="PV20" s="88">
        <v>0.26190476190476186</v>
      </c>
      <c r="PW20" s="88">
        <v>4.7619047619047616E-2</v>
      </c>
      <c r="PX20" s="88">
        <v>9.5238095238095233E-2</v>
      </c>
      <c r="PY20" s="88">
        <v>0.16666666666666666</v>
      </c>
      <c r="PZ20" s="88">
        <v>4.7619047619047616E-2</v>
      </c>
      <c r="QA20" s="88">
        <v>0.16666666666666666</v>
      </c>
      <c r="QB20" s="88">
        <v>0.14285714285714285</v>
      </c>
      <c r="QC20" s="86">
        <v>7.1428571428571425E-2</v>
      </c>
      <c r="QD20" s="87"/>
      <c r="QE20" s="86">
        <v>7.1428571428571425E-2</v>
      </c>
      <c r="QF20" s="88">
        <v>7.1428571428571425E-2</v>
      </c>
      <c r="QG20" s="88">
        <v>9.5238095238095233E-2</v>
      </c>
      <c r="QH20" s="88">
        <v>7.1428571428571425E-2</v>
      </c>
      <c r="QI20" s="88">
        <v>0.19047619047619047</v>
      </c>
      <c r="QJ20" s="88">
        <v>0.16666666666666666</v>
      </c>
      <c r="QK20" s="88">
        <v>0.26190476190476186</v>
      </c>
      <c r="QL20" s="86">
        <v>7.1428571428571425E-2</v>
      </c>
      <c r="QM20" s="87"/>
      <c r="QN20" s="88">
        <v>0.14285714285714285</v>
      </c>
      <c r="QO20" s="88">
        <v>0.26190476190476186</v>
      </c>
      <c r="QP20" s="88">
        <v>0.23809523809523808</v>
      </c>
      <c r="QQ20" s="88">
        <v>9.5238095238095233E-2</v>
      </c>
      <c r="QR20" s="88">
        <v>4.7619047619047616E-2</v>
      </c>
      <c r="QS20" s="88">
        <v>0.21428571428571427</v>
      </c>
      <c r="QT20" s="88">
        <v>0</v>
      </c>
      <c r="QU20" s="86">
        <v>0</v>
      </c>
      <c r="QV20" s="17"/>
    </row>
    <row r="21" spans="1:464" s="106" customFormat="1" x14ac:dyDescent="0.25">
      <c r="A21" s="108">
        <v>41153</v>
      </c>
      <c r="B21" s="109"/>
      <c r="C21" s="52"/>
      <c r="D21" s="109"/>
      <c r="E21" s="51"/>
      <c r="F21" s="51"/>
      <c r="G21" s="52"/>
      <c r="H21" s="51"/>
      <c r="I21" s="51"/>
      <c r="J21" s="51"/>
      <c r="K21" s="51"/>
      <c r="L21" s="51"/>
      <c r="M21" s="51"/>
      <c r="N21" s="51"/>
      <c r="O21" s="51"/>
      <c r="P21" s="51"/>
      <c r="Q21" s="51"/>
      <c r="R21" s="51"/>
      <c r="S21" s="51"/>
      <c r="T21" s="51"/>
      <c r="U21" s="51"/>
      <c r="V21" s="51"/>
      <c r="W21" s="51"/>
      <c r="X21" s="109"/>
      <c r="Y21" s="51"/>
      <c r="Z21" s="51"/>
      <c r="AA21" s="51"/>
      <c r="AB21" s="91"/>
      <c r="AC21" s="98"/>
      <c r="AD21" s="51"/>
      <c r="AE21" s="51"/>
      <c r="AF21" s="51"/>
      <c r="AG21" s="51"/>
      <c r="AH21" s="51"/>
      <c r="AI21" s="51"/>
      <c r="AJ21" s="51"/>
      <c r="AK21" s="51"/>
      <c r="AL21" s="51"/>
      <c r="AM21" s="51"/>
      <c r="AN21" s="51"/>
      <c r="AO21" s="51"/>
      <c r="AP21" s="51"/>
      <c r="AQ21" s="51"/>
      <c r="AR21" s="51"/>
      <c r="AS21" s="51"/>
      <c r="AT21" s="51"/>
      <c r="AU21" s="51"/>
      <c r="AV21" s="51"/>
      <c r="AW21" s="52"/>
      <c r="AX21" s="91"/>
      <c r="AY21" s="98"/>
      <c r="AZ21" s="51"/>
      <c r="BA21" s="51"/>
      <c r="BB21" s="51"/>
      <c r="BC21" s="51"/>
      <c r="BD21" s="51"/>
      <c r="BE21" s="51"/>
      <c r="BF21" s="51"/>
      <c r="BG21" s="51"/>
      <c r="BH21" s="51"/>
      <c r="BI21" s="51"/>
      <c r="BJ21" s="51"/>
      <c r="BK21" s="51"/>
      <c r="BL21" s="51"/>
      <c r="BM21" s="51"/>
      <c r="BN21" s="51"/>
      <c r="BO21" s="51"/>
      <c r="BP21" s="51"/>
      <c r="BQ21" s="51"/>
      <c r="BR21" s="51"/>
      <c r="BS21" s="51"/>
      <c r="BT21" s="51"/>
      <c r="BU21" s="52"/>
      <c r="BV21" s="109"/>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1"/>
      <c r="CW21" s="98"/>
      <c r="CX21" s="51"/>
      <c r="CY21" s="51"/>
      <c r="CZ21" s="51"/>
      <c r="DA21" s="51"/>
      <c r="DB21" s="51"/>
      <c r="DC21" s="51"/>
      <c r="DD21" s="51"/>
      <c r="DE21" s="51"/>
      <c r="DF21" s="51"/>
      <c r="DG21" s="51"/>
      <c r="DH21" s="51"/>
      <c r="DI21" s="51"/>
      <c r="DJ21" s="51"/>
      <c r="DK21" s="51"/>
      <c r="DL21" s="51"/>
      <c r="DM21" s="51"/>
      <c r="DN21" s="51"/>
      <c r="DO21" s="51"/>
      <c r="DP21" s="51"/>
      <c r="DQ21" s="52"/>
      <c r="DR21" s="91"/>
      <c r="DS21" s="98"/>
      <c r="DT21" s="51"/>
      <c r="DU21" s="51"/>
      <c r="DV21" s="51"/>
      <c r="DW21" s="51"/>
      <c r="DX21" s="51"/>
      <c r="DY21" s="51"/>
      <c r="DZ21" s="51"/>
      <c r="EA21" s="51"/>
      <c r="EB21" s="51"/>
      <c r="EC21" s="51"/>
      <c r="ED21" s="51"/>
      <c r="EE21" s="51"/>
      <c r="EF21" s="51"/>
      <c r="EG21" s="51"/>
      <c r="EH21" s="51"/>
      <c r="EI21" s="51"/>
      <c r="EJ21" s="51"/>
      <c r="EK21" s="51"/>
      <c r="EL21" s="51"/>
      <c r="EM21" s="51"/>
      <c r="EN21" s="51"/>
      <c r="EO21" s="52"/>
      <c r="EP21" s="88">
        <v>2.7777777777777776E-2</v>
      </c>
      <c r="EQ21" s="88">
        <v>0.25</v>
      </c>
      <c r="ER21" s="88">
        <v>0</v>
      </c>
      <c r="ES21" s="88">
        <v>0.19444444444444442</v>
      </c>
      <c r="ET21" s="88">
        <v>0</v>
      </c>
      <c r="EU21" s="88">
        <v>0.16666666666666669</v>
      </c>
      <c r="EV21" s="88">
        <v>0.1111111111111111</v>
      </c>
      <c r="EW21" s="88">
        <v>0</v>
      </c>
      <c r="EX21" s="88">
        <v>8.3333333333333329E-2</v>
      </c>
      <c r="EY21" s="88">
        <v>2.7777777777777776E-2</v>
      </c>
      <c r="EZ21" s="88">
        <v>0</v>
      </c>
      <c r="FA21" s="88">
        <v>0.1388888888888889</v>
      </c>
      <c r="FB21" s="88">
        <v>0</v>
      </c>
      <c r="FC21" s="88">
        <v>2.7777777777777776E-2</v>
      </c>
      <c r="FD21" s="88">
        <v>0.25</v>
      </c>
      <c r="FE21" s="88">
        <v>0</v>
      </c>
      <c r="FF21" s="88">
        <v>0.1388888888888889</v>
      </c>
      <c r="FG21" s="88">
        <v>0</v>
      </c>
      <c r="FH21" s="88">
        <v>0.16666666666666669</v>
      </c>
      <c r="FI21" s="88">
        <v>0.1111111111111111</v>
      </c>
      <c r="FJ21" s="88">
        <v>0</v>
      </c>
      <c r="FK21" s="88">
        <v>8.3333333333333329E-2</v>
      </c>
      <c r="FL21" s="88">
        <v>2.7777777777777776E-2</v>
      </c>
      <c r="FM21" s="88">
        <v>0</v>
      </c>
      <c r="FN21" s="88">
        <v>0.1388888888888889</v>
      </c>
      <c r="FO21" s="87">
        <v>5.5555555555555552E-2</v>
      </c>
      <c r="FP21" s="88">
        <v>0.23809523809523808</v>
      </c>
      <c r="FQ21" s="88">
        <v>0.30952380952380948</v>
      </c>
      <c r="FR21" s="88">
        <v>0.30952380952380953</v>
      </c>
      <c r="FS21" s="88">
        <v>0.14285714285714285</v>
      </c>
      <c r="FT21" s="88">
        <v>0</v>
      </c>
      <c r="FU21" s="88">
        <v>0</v>
      </c>
      <c r="FV21" s="88">
        <v>0.23809523809523808</v>
      </c>
      <c r="FW21" s="88">
        <v>0.30952380952380948</v>
      </c>
      <c r="FX21" s="88">
        <v>0.30952380952380953</v>
      </c>
      <c r="FY21" s="88">
        <v>0.14285714285714285</v>
      </c>
      <c r="FZ21" s="88">
        <v>0</v>
      </c>
      <c r="GA21" s="87">
        <v>0</v>
      </c>
      <c r="GB21" s="60">
        <v>0.16666666666666666</v>
      </c>
      <c r="GC21" s="60">
        <v>6.6666666666666666E-2</v>
      </c>
      <c r="GD21" s="60">
        <v>0.15555555555555556</v>
      </c>
      <c r="GE21" s="60">
        <v>0.16666666666666669</v>
      </c>
      <c r="GF21" s="60">
        <v>8.8888888888888892E-2</v>
      </c>
      <c r="GG21" s="60">
        <v>0</v>
      </c>
      <c r="GH21" s="60">
        <v>3.3333333333333333E-2</v>
      </c>
      <c r="GI21" s="60">
        <v>7.7777777777777779E-2</v>
      </c>
      <c r="GJ21" s="60">
        <v>0</v>
      </c>
      <c r="GK21" s="60">
        <v>0.14444444444444443</v>
      </c>
      <c r="GL21" s="60">
        <v>0</v>
      </c>
      <c r="GM21" s="60">
        <v>3.3333333333333333E-2</v>
      </c>
      <c r="GN21" s="60">
        <v>0</v>
      </c>
      <c r="GO21" s="60">
        <v>3.3333333333333333E-2</v>
      </c>
      <c r="GP21" s="60">
        <v>3.3333333333333333E-2</v>
      </c>
      <c r="GQ21" s="97"/>
      <c r="GR21" s="88"/>
      <c r="GS21" s="87"/>
      <c r="GT21" s="88">
        <v>0.3611111111111111</v>
      </c>
      <c r="GU21" s="88">
        <v>0</v>
      </c>
      <c r="GV21" s="88">
        <v>8.3333333333333329E-2</v>
      </c>
      <c r="GW21" s="88">
        <v>0.19444444444444442</v>
      </c>
      <c r="GX21" s="88">
        <v>0</v>
      </c>
      <c r="GY21" s="88">
        <v>0.1388888888888889</v>
      </c>
      <c r="GZ21" s="88">
        <v>8.3333333333333329E-2</v>
      </c>
      <c r="HA21" s="87">
        <v>0.1388888888888889</v>
      </c>
      <c r="HB21" s="88">
        <v>5.5555555555555559E-2</v>
      </c>
      <c r="HC21" s="88">
        <v>0</v>
      </c>
      <c r="HD21" s="88">
        <v>0</v>
      </c>
      <c r="HE21" s="88">
        <v>8.8888888888888892E-2</v>
      </c>
      <c r="HF21" s="88">
        <v>0</v>
      </c>
      <c r="HG21" s="88">
        <v>1.1111111111111112E-2</v>
      </c>
      <c r="HH21" s="88">
        <v>6.6666666666666666E-2</v>
      </c>
      <c r="HI21" s="88">
        <v>0.33333333333333331</v>
      </c>
      <c r="HJ21" s="88">
        <v>0.13333333333333333</v>
      </c>
      <c r="HK21" s="88">
        <v>0</v>
      </c>
      <c r="HL21" s="88">
        <v>0.12222222222222223</v>
      </c>
      <c r="HM21" s="88">
        <v>0</v>
      </c>
      <c r="HN21" s="88">
        <v>0.18888888888888888</v>
      </c>
      <c r="HO21" s="88">
        <v>0</v>
      </c>
      <c r="HP21" s="86">
        <v>0</v>
      </c>
      <c r="HQ21" s="87"/>
      <c r="HR21" s="88">
        <v>0.66700000000000004</v>
      </c>
      <c r="HS21" s="88">
        <v>0.16699999999999998</v>
      </c>
      <c r="HT21" s="88">
        <v>0</v>
      </c>
      <c r="HU21" s="88">
        <v>0</v>
      </c>
      <c r="HV21" s="88">
        <v>1</v>
      </c>
      <c r="HW21" s="88">
        <v>0.16699999999999998</v>
      </c>
      <c r="HX21" s="87">
        <v>0</v>
      </c>
      <c r="HY21" s="88">
        <v>0.13772893772893771</v>
      </c>
      <c r="HZ21" s="88">
        <v>9.7069597069597058E-2</v>
      </c>
      <c r="IA21" s="88">
        <v>5.4761904761904762E-2</v>
      </c>
      <c r="IB21" s="88">
        <v>5.7142857142857148E-2</v>
      </c>
      <c r="IC21" s="88">
        <v>0.15384615384615385</v>
      </c>
      <c r="ID21" s="88">
        <v>4.5238095238095237E-2</v>
      </c>
      <c r="IE21" s="88">
        <v>6.6849816849816862E-2</v>
      </c>
      <c r="IF21" s="88">
        <v>5.0732600732600733E-2</v>
      </c>
      <c r="IG21" s="88">
        <v>0.05</v>
      </c>
      <c r="IH21" s="88">
        <v>4.908424908424909E-2</v>
      </c>
      <c r="II21" s="88">
        <v>5.4761904761904762E-2</v>
      </c>
      <c r="IJ21" s="88">
        <v>5.5311355311355309E-2</v>
      </c>
      <c r="IK21" s="88">
        <v>5.2197802197802207E-2</v>
      </c>
      <c r="IL21" s="88">
        <v>7.5274725274725285E-2</v>
      </c>
      <c r="IM21" s="86">
        <v>0</v>
      </c>
      <c r="IN21" s="87"/>
      <c r="IO21" s="88">
        <v>-0.16666666666666666</v>
      </c>
      <c r="IP21" s="88">
        <v>-0.16666666666666666</v>
      </c>
      <c r="IQ21" s="88">
        <v>0</v>
      </c>
      <c r="IR21" s="88">
        <v>-0.16666666666666666</v>
      </c>
      <c r="IS21" s="88">
        <v>0</v>
      </c>
      <c r="IT21" s="88">
        <v>0.33333333333333331</v>
      </c>
      <c r="IU21" s="87">
        <v>0.16666666666666666</v>
      </c>
      <c r="IV21" s="88">
        <v>0.16666666666666666</v>
      </c>
      <c r="IW21" s="88">
        <v>0</v>
      </c>
      <c r="IX21" s="88">
        <v>0.16666666666666666</v>
      </c>
      <c r="IY21" s="88">
        <v>-0.33333333333333331</v>
      </c>
      <c r="IZ21" s="88">
        <v>-0.5</v>
      </c>
      <c r="JA21" s="88">
        <v>-0.16666666666666666</v>
      </c>
      <c r="JB21" s="88">
        <v>-0.5</v>
      </c>
      <c r="JC21" s="88">
        <v>-0.33333333333333331</v>
      </c>
      <c r="JD21" s="88">
        <v>-0.33333333333333331</v>
      </c>
      <c r="JE21" s="88">
        <v>0.16666666666666666</v>
      </c>
      <c r="JF21" s="86">
        <v>0</v>
      </c>
      <c r="JG21" s="87"/>
      <c r="JH21" s="88">
        <v>3.3333333333333333E-2</v>
      </c>
      <c r="JI21" s="88">
        <v>3.3333333333333333E-2</v>
      </c>
      <c r="JJ21" s="88">
        <v>2.2222222222222223E-2</v>
      </c>
      <c r="JK21" s="88">
        <v>0.13333333333333333</v>
      </c>
      <c r="JL21" s="88">
        <v>0.31111111111111112</v>
      </c>
      <c r="JM21" s="88">
        <v>6.6666666666666666E-2</v>
      </c>
      <c r="JN21" s="88">
        <v>0.23333333333333334</v>
      </c>
      <c r="JO21" s="88">
        <v>4.4444444444444446E-2</v>
      </c>
      <c r="JP21" s="88">
        <v>0.1</v>
      </c>
      <c r="JQ21" s="88">
        <v>2.2222222222222223E-2</v>
      </c>
      <c r="JR21" s="86">
        <v>0</v>
      </c>
      <c r="JS21" s="87"/>
      <c r="JT21" s="86">
        <v>0</v>
      </c>
      <c r="JU21" s="88">
        <v>0.33299999999999996</v>
      </c>
      <c r="JV21" s="88">
        <v>0.33299999999999996</v>
      </c>
      <c r="JW21" s="88">
        <v>0.33299999999999996</v>
      </c>
      <c r="JX21" s="88">
        <v>1</v>
      </c>
      <c r="JY21" s="88">
        <v>0.16699999999999998</v>
      </c>
      <c r="JZ21" s="88">
        <v>0.16699999999999998</v>
      </c>
      <c r="KA21" s="88">
        <v>0.16699999999999998</v>
      </c>
      <c r="KB21" s="88">
        <v>0.16699999999999998</v>
      </c>
      <c r="KC21" s="88">
        <v>0.16699999999999998</v>
      </c>
      <c r="KD21" s="86">
        <v>0.16699999999999998</v>
      </c>
      <c r="KE21" s="87"/>
      <c r="KF21" s="86">
        <v>-0.66666666666666663</v>
      </c>
      <c r="KG21" s="86">
        <v>-0.33333333333333331</v>
      </c>
      <c r="KH21" s="86">
        <v>0.16666666666666666</v>
      </c>
      <c r="KI21" s="86">
        <v>0.5</v>
      </c>
      <c r="KJ21" s="86">
        <v>-0.42857142857142855</v>
      </c>
      <c r="KK21" s="86">
        <v>-0.14285714285714285</v>
      </c>
      <c r="KL21" s="86">
        <v>-0.2857142857142857</v>
      </c>
      <c r="KM21" s="86">
        <v>0</v>
      </c>
      <c r="KN21" s="95"/>
      <c r="KO21" s="88"/>
      <c r="KP21" s="88"/>
      <c r="KQ21" s="88"/>
      <c r="KR21" s="88"/>
      <c r="KS21" s="88"/>
      <c r="KT21" s="87"/>
      <c r="KU21" s="53">
        <v>0.31587301587301581</v>
      </c>
      <c r="KV21" s="53">
        <v>0.23619047619047617</v>
      </c>
      <c r="KW21" s="53">
        <v>0.23238095238095235</v>
      </c>
      <c r="KX21" s="53">
        <v>0.16</v>
      </c>
      <c r="KY21" s="53">
        <v>5.5555555555555552E-2</v>
      </c>
      <c r="KZ21" s="94">
        <v>0.32222222222222219</v>
      </c>
      <c r="LA21" s="94">
        <v>0.23015873015873017</v>
      </c>
      <c r="LB21" s="94">
        <v>0.23492063492063492</v>
      </c>
      <c r="LC21" s="94">
        <v>0.15714285714285714</v>
      </c>
      <c r="LD21" s="99">
        <v>5.5555555555555552E-2</v>
      </c>
      <c r="LE21" s="88"/>
      <c r="LF21" s="88"/>
      <c r="LG21" s="88"/>
      <c r="LH21" s="88"/>
      <c r="LI21" s="88"/>
      <c r="LJ21" s="87"/>
      <c r="LK21" s="88"/>
      <c r="LL21" s="88"/>
      <c r="LM21" s="88"/>
      <c r="LN21" s="88"/>
      <c r="LO21" s="86"/>
      <c r="LP21" s="87"/>
      <c r="LQ21" s="88">
        <v>0</v>
      </c>
      <c r="LR21" s="88">
        <v>1</v>
      </c>
      <c r="LS21" s="88">
        <v>1</v>
      </c>
      <c r="LT21" s="88">
        <v>0</v>
      </c>
      <c r="LU21" s="88">
        <v>0</v>
      </c>
      <c r="LV21" s="88">
        <v>0</v>
      </c>
      <c r="LW21" s="88">
        <v>0</v>
      </c>
      <c r="LX21" s="86">
        <v>0</v>
      </c>
      <c r="LY21" s="86"/>
      <c r="LZ21" s="87"/>
      <c r="MA21" s="88"/>
      <c r="MB21" s="88"/>
      <c r="MC21" s="88"/>
      <c r="MD21" s="88"/>
      <c r="ME21" s="88"/>
      <c r="MF21" s="88"/>
      <c r="MG21" s="88"/>
      <c r="MH21" s="86"/>
      <c r="MI21" s="87"/>
      <c r="MJ21" s="88"/>
      <c r="MK21" s="88"/>
      <c r="ML21" s="88"/>
      <c r="MM21" s="88"/>
      <c r="MN21" s="88"/>
      <c r="MO21" s="87"/>
      <c r="MP21" s="88"/>
      <c r="MQ21" s="88"/>
      <c r="MR21" s="88"/>
      <c r="MS21" s="88"/>
      <c r="MT21" s="86"/>
      <c r="MU21" s="87"/>
      <c r="MV21" s="88">
        <v>0</v>
      </c>
      <c r="MW21" s="88">
        <v>0</v>
      </c>
      <c r="MX21" s="88">
        <v>0</v>
      </c>
      <c r="MY21" s="88">
        <v>0</v>
      </c>
      <c r="MZ21" s="88">
        <v>0</v>
      </c>
      <c r="NA21" s="88">
        <v>0</v>
      </c>
      <c r="NB21" s="88">
        <v>0</v>
      </c>
      <c r="NC21" s="86">
        <v>0</v>
      </c>
      <c r="ND21" s="87"/>
      <c r="NE21" s="86"/>
      <c r="NF21" s="88"/>
      <c r="NG21" s="88"/>
      <c r="NH21" s="88"/>
      <c r="NI21" s="88"/>
      <c r="NJ21" s="88"/>
      <c r="NK21" s="88"/>
      <c r="NL21" s="86"/>
      <c r="NM21" s="87"/>
      <c r="NN21" s="88"/>
      <c r="NO21" s="88"/>
      <c r="NP21" s="88"/>
      <c r="NQ21" s="88"/>
      <c r="NR21" s="88"/>
      <c r="NS21" s="87"/>
      <c r="NT21" s="88"/>
      <c r="NU21" s="88"/>
      <c r="NV21" s="88"/>
      <c r="NW21" s="88"/>
      <c r="NX21" s="86"/>
      <c r="NY21" s="87"/>
      <c r="NZ21" s="88"/>
      <c r="OA21" s="88"/>
      <c r="OB21" s="88"/>
      <c r="OC21" s="88"/>
      <c r="OD21" s="88"/>
      <c r="OE21" s="88"/>
      <c r="OF21" s="88"/>
      <c r="OG21" s="86"/>
      <c r="OH21" s="87"/>
      <c r="OI21" s="86"/>
      <c r="OJ21" s="88"/>
      <c r="OK21" s="88"/>
      <c r="OL21" s="88"/>
      <c r="OM21" s="88"/>
      <c r="ON21" s="88"/>
      <c r="OO21" s="88"/>
      <c r="OP21" s="86"/>
      <c r="OQ21" s="87"/>
      <c r="OR21" s="88"/>
      <c r="OS21" s="88"/>
      <c r="OT21" s="88"/>
      <c r="OU21" s="88"/>
      <c r="OV21" s="86"/>
      <c r="OW21" s="87"/>
      <c r="OX21" s="88"/>
      <c r="OY21" s="88"/>
      <c r="OZ21" s="88"/>
      <c r="PA21" s="88"/>
      <c r="PB21" s="86"/>
      <c r="PC21" s="87"/>
      <c r="PD21" s="88"/>
      <c r="PE21" s="88"/>
      <c r="PF21" s="88"/>
      <c r="PG21" s="88"/>
      <c r="PH21" s="88"/>
      <c r="PI21" s="88"/>
      <c r="PJ21" s="88"/>
      <c r="PK21" s="86"/>
      <c r="PL21" s="87"/>
      <c r="PM21" s="86"/>
      <c r="PN21" s="88"/>
      <c r="PO21" s="88"/>
      <c r="PP21" s="88"/>
      <c r="PQ21" s="88"/>
      <c r="PR21" s="88"/>
      <c r="PS21" s="88"/>
      <c r="PT21" s="86"/>
      <c r="PU21" s="87"/>
      <c r="PV21" s="88">
        <v>8.3333333333333329E-2</v>
      </c>
      <c r="PW21" s="88">
        <v>0.16666666666666666</v>
      </c>
      <c r="PX21" s="88">
        <v>0.27777777777777779</v>
      </c>
      <c r="PY21" s="88">
        <v>0.27777777777777779</v>
      </c>
      <c r="PZ21" s="88">
        <v>0</v>
      </c>
      <c r="QA21" s="88">
        <v>5.5555555555555552E-2</v>
      </c>
      <c r="QB21" s="88">
        <v>5.5555555555555552E-2</v>
      </c>
      <c r="QC21" s="86">
        <v>8.3333333333333329E-2</v>
      </c>
      <c r="QD21" s="87"/>
      <c r="QE21" s="86">
        <v>0</v>
      </c>
      <c r="QF21" s="88">
        <v>5.5555555555555552E-2</v>
      </c>
      <c r="QG21" s="88">
        <v>0</v>
      </c>
      <c r="QH21" s="88">
        <v>2.7777777777777776E-2</v>
      </c>
      <c r="QI21" s="88">
        <v>0.38888888888888884</v>
      </c>
      <c r="QJ21" s="88">
        <v>0.19444444444444442</v>
      </c>
      <c r="QK21" s="88">
        <v>0.33333333333333337</v>
      </c>
      <c r="QL21" s="86">
        <v>0</v>
      </c>
      <c r="QM21" s="87"/>
      <c r="QN21" s="88">
        <v>2.7777777777777776E-2</v>
      </c>
      <c r="QO21" s="88">
        <v>0.22222222222222221</v>
      </c>
      <c r="QP21" s="88">
        <v>0.33333333333333331</v>
      </c>
      <c r="QQ21" s="88">
        <v>0.16666666666666666</v>
      </c>
      <c r="QR21" s="88">
        <v>2.7777777777777776E-2</v>
      </c>
      <c r="QS21" s="88">
        <v>0.22222222222222221</v>
      </c>
      <c r="QT21" s="88">
        <v>0</v>
      </c>
      <c r="QU21" s="86">
        <v>0</v>
      </c>
      <c r="QV21" s="17"/>
    </row>
    <row r="22" spans="1:464" s="106" customFormat="1" x14ac:dyDescent="0.25">
      <c r="A22" s="108">
        <v>41244</v>
      </c>
      <c r="B22" s="109"/>
      <c r="C22" s="52"/>
      <c r="D22" s="109"/>
      <c r="E22" s="51"/>
      <c r="F22" s="51"/>
      <c r="G22" s="52"/>
      <c r="H22" s="51"/>
      <c r="I22" s="51"/>
      <c r="J22" s="51"/>
      <c r="K22" s="51"/>
      <c r="L22" s="51"/>
      <c r="M22" s="51"/>
      <c r="N22" s="51"/>
      <c r="O22" s="51"/>
      <c r="P22" s="51"/>
      <c r="Q22" s="51"/>
      <c r="R22" s="51"/>
      <c r="S22" s="51"/>
      <c r="T22" s="51"/>
      <c r="U22" s="51"/>
      <c r="V22" s="51"/>
      <c r="W22" s="51"/>
      <c r="X22" s="109"/>
      <c r="Y22" s="51"/>
      <c r="Z22" s="51"/>
      <c r="AA22" s="51"/>
      <c r="AB22" s="91"/>
      <c r="AC22" s="98"/>
      <c r="AD22" s="51"/>
      <c r="AE22" s="51"/>
      <c r="AF22" s="51"/>
      <c r="AG22" s="51"/>
      <c r="AH22" s="51"/>
      <c r="AI22" s="51"/>
      <c r="AJ22" s="51"/>
      <c r="AK22" s="51"/>
      <c r="AL22" s="51"/>
      <c r="AM22" s="51"/>
      <c r="AN22" s="51"/>
      <c r="AO22" s="51"/>
      <c r="AP22" s="51"/>
      <c r="AQ22" s="51"/>
      <c r="AR22" s="51"/>
      <c r="AS22" s="51"/>
      <c r="AT22" s="51"/>
      <c r="AU22" s="51"/>
      <c r="AV22" s="51"/>
      <c r="AW22" s="52"/>
      <c r="AX22" s="91"/>
      <c r="AY22" s="98"/>
      <c r="AZ22" s="51"/>
      <c r="BA22" s="51"/>
      <c r="BB22" s="51"/>
      <c r="BC22" s="51"/>
      <c r="BD22" s="51"/>
      <c r="BE22" s="51"/>
      <c r="BF22" s="51"/>
      <c r="BG22" s="51"/>
      <c r="BH22" s="51"/>
      <c r="BI22" s="51"/>
      <c r="BJ22" s="51"/>
      <c r="BK22" s="51"/>
      <c r="BL22" s="51"/>
      <c r="BM22" s="51"/>
      <c r="BN22" s="51"/>
      <c r="BO22" s="51"/>
      <c r="BP22" s="51"/>
      <c r="BQ22" s="51"/>
      <c r="BR22" s="51"/>
      <c r="BS22" s="51"/>
      <c r="BT22" s="51"/>
      <c r="BU22" s="52"/>
      <c r="BV22" s="109"/>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1"/>
      <c r="CW22" s="98"/>
      <c r="CX22" s="51"/>
      <c r="CY22" s="51"/>
      <c r="CZ22" s="51"/>
      <c r="DA22" s="51"/>
      <c r="DB22" s="51"/>
      <c r="DC22" s="51"/>
      <c r="DD22" s="51"/>
      <c r="DE22" s="51"/>
      <c r="DF22" s="51"/>
      <c r="DG22" s="51"/>
      <c r="DH22" s="51"/>
      <c r="DI22" s="51"/>
      <c r="DJ22" s="51"/>
      <c r="DK22" s="51"/>
      <c r="DL22" s="51"/>
      <c r="DM22" s="51"/>
      <c r="DN22" s="51"/>
      <c r="DO22" s="51"/>
      <c r="DP22" s="51"/>
      <c r="DQ22" s="52"/>
      <c r="DR22" s="91"/>
      <c r="DS22" s="98"/>
      <c r="DT22" s="51"/>
      <c r="DU22" s="51"/>
      <c r="DV22" s="51"/>
      <c r="DW22" s="51"/>
      <c r="DX22" s="51"/>
      <c r="DY22" s="51"/>
      <c r="DZ22" s="51"/>
      <c r="EA22" s="51"/>
      <c r="EB22" s="51"/>
      <c r="EC22" s="51"/>
      <c r="ED22" s="51"/>
      <c r="EE22" s="51"/>
      <c r="EF22" s="51"/>
      <c r="EG22" s="51"/>
      <c r="EH22" s="51"/>
      <c r="EI22" s="51"/>
      <c r="EJ22" s="51"/>
      <c r="EK22" s="51"/>
      <c r="EL22" s="51"/>
      <c r="EM22" s="51"/>
      <c r="EN22" s="51"/>
      <c r="EO22" s="52"/>
      <c r="EP22" s="88">
        <v>0</v>
      </c>
      <c r="EQ22" s="88">
        <v>0.35714285714285715</v>
      </c>
      <c r="ER22" s="88">
        <v>7.1428571428571425E-2</v>
      </c>
      <c r="ES22" s="88">
        <v>0.21428571428571427</v>
      </c>
      <c r="ET22" s="88">
        <v>0</v>
      </c>
      <c r="EU22" s="88">
        <v>0.11904761904761904</v>
      </c>
      <c r="EV22" s="88">
        <v>7.1428571428571425E-2</v>
      </c>
      <c r="EW22" s="88">
        <v>0</v>
      </c>
      <c r="EX22" s="88">
        <v>2.3809523809523808E-2</v>
      </c>
      <c r="EY22" s="88">
        <v>0</v>
      </c>
      <c r="EZ22" s="88">
        <v>0</v>
      </c>
      <c r="FA22" s="88">
        <v>0.11904761904761904</v>
      </c>
      <c r="FB22" s="88">
        <v>2.3809523809523808E-2</v>
      </c>
      <c r="FC22" s="88">
        <v>0</v>
      </c>
      <c r="FD22" s="88">
        <v>0.4642857142857143</v>
      </c>
      <c r="FE22" s="88">
        <v>0.13095238095238093</v>
      </c>
      <c r="FF22" s="88">
        <v>0.16666666666666666</v>
      </c>
      <c r="FG22" s="88">
        <v>0</v>
      </c>
      <c r="FH22" s="88">
        <v>4.7619047619047616E-2</v>
      </c>
      <c r="FI22" s="88">
        <v>9.5238095238095233E-2</v>
      </c>
      <c r="FJ22" s="88">
        <v>0</v>
      </c>
      <c r="FK22" s="88">
        <v>2.3809523809523808E-2</v>
      </c>
      <c r="FL22" s="88">
        <v>0</v>
      </c>
      <c r="FM22" s="88">
        <v>0</v>
      </c>
      <c r="FN22" s="88">
        <v>2.3809523809523808E-2</v>
      </c>
      <c r="FO22" s="87">
        <v>4.7619047619047616E-2</v>
      </c>
      <c r="FP22" s="88">
        <v>0.34523809523809523</v>
      </c>
      <c r="FQ22" s="88">
        <v>0.20238095238095238</v>
      </c>
      <c r="FR22" s="88">
        <v>0.35714285714285715</v>
      </c>
      <c r="FS22" s="88">
        <v>9.5238095238095247E-2</v>
      </c>
      <c r="FT22" s="88">
        <v>0</v>
      </c>
      <c r="FU22" s="88">
        <v>0</v>
      </c>
      <c r="FV22" s="88">
        <v>0.34523809523809518</v>
      </c>
      <c r="FW22" s="88">
        <v>0.20238095238095238</v>
      </c>
      <c r="FX22" s="88">
        <v>0.3571428571428571</v>
      </c>
      <c r="FY22" s="88">
        <v>9.5238095238095247E-2</v>
      </c>
      <c r="FZ22" s="88">
        <v>0</v>
      </c>
      <c r="GA22" s="87">
        <v>0</v>
      </c>
      <c r="GB22" s="60">
        <v>7.6190476190476183E-2</v>
      </c>
      <c r="GC22" s="60">
        <v>0.11428571428571427</v>
      </c>
      <c r="GD22" s="60">
        <v>0.15238095238095237</v>
      </c>
      <c r="GE22" s="60">
        <v>0.22857142857142856</v>
      </c>
      <c r="GF22" s="60">
        <v>9.5238095238095233E-2</v>
      </c>
      <c r="GG22" s="60">
        <v>0</v>
      </c>
      <c r="GH22" s="60">
        <v>4.7619047619047616E-2</v>
      </c>
      <c r="GI22" s="60">
        <v>0.11428571428571427</v>
      </c>
      <c r="GJ22" s="60">
        <v>9.5238095238095229E-3</v>
      </c>
      <c r="GK22" s="60">
        <v>0.12380952380952381</v>
      </c>
      <c r="GL22" s="60">
        <v>1.9047619047619046E-2</v>
      </c>
      <c r="GM22" s="60">
        <v>0</v>
      </c>
      <c r="GN22" s="60">
        <v>9.5238095238095229E-3</v>
      </c>
      <c r="GO22" s="60">
        <v>9.5238095238095229E-3</v>
      </c>
      <c r="GP22" s="60">
        <v>0</v>
      </c>
      <c r="GQ22" s="97"/>
      <c r="GR22" s="88"/>
      <c r="GS22" s="87"/>
      <c r="GT22" s="88">
        <v>0.23809523809523808</v>
      </c>
      <c r="GU22" s="88">
        <v>0.21428571428571427</v>
      </c>
      <c r="GV22" s="88">
        <v>0</v>
      </c>
      <c r="GW22" s="88">
        <v>0.11904761904761904</v>
      </c>
      <c r="GX22" s="88">
        <v>2.3809523809523808E-2</v>
      </c>
      <c r="GY22" s="88">
        <v>0.21428571428571427</v>
      </c>
      <c r="GZ22" s="88">
        <v>4.7619047619047616E-2</v>
      </c>
      <c r="HA22" s="87">
        <v>0.14285714285714285</v>
      </c>
      <c r="HB22" s="88">
        <v>5.7142857142857141E-2</v>
      </c>
      <c r="HC22" s="88">
        <v>0</v>
      </c>
      <c r="HD22" s="88">
        <v>0</v>
      </c>
      <c r="HE22" s="88">
        <v>4.7619047619047616E-2</v>
      </c>
      <c r="HF22" s="88">
        <v>0</v>
      </c>
      <c r="HG22" s="88">
        <v>0</v>
      </c>
      <c r="HH22" s="88">
        <v>6.6666666666666652E-2</v>
      </c>
      <c r="HI22" s="88">
        <v>0.2857142857142857</v>
      </c>
      <c r="HJ22" s="88">
        <v>0.16190476190476191</v>
      </c>
      <c r="HK22" s="88">
        <v>4.7619047619047616E-2</v>
      </c>
      <c r="HL22" s="88">
        <v>0.14285714285714285</v>
      </c>
      <c r="HM22" s="88">
        <v>2.8571428571428574E-2</v>
      </c>
      <c r="HN22" s="88">
        <v>0.16190476190476188</v>
      </c>
      <c r="HO22" s="88">
        <v>0</v>
      </c>
      <c r="HP22" s="86">
        <v>0</v>
      </c>
      <c r="HQ22" s="87"/>
      <c r="HR22" s="88">
        <v>0.71400000000000008</v>
      </c>
      <c r="HS22" s="88">
        <v>0.42899999999999999</v>
      </c>
      <c r="HT22" s="88">
        <v>0</v>
      </c>
      <c r="HU22" s="88">
        <v>0</v>
      </c>
      <c r="HV22" s="88">
        <v>0.57100000000000006</v>
      </c>
      <c r="HW22" s="88">
        <v>0.14300000000000002</v>
      </c>
      <c r="HX22" s="87">
        <v>0</v>
      </c>
      <c r="HY22" s="88">
        <v>0.11392592592592592</v>
      </c>
      <c r="HZ22" s="88">
        <v>7.7407407407407397E-2</v>
      </c>
      <c r="IA22" s="88">
        <v>6.2074074074074073E-2</v>
      </c>
      <c r="IB22" s="88">
        <v>7.7851851851851853E-2</v>
      </c>
      <c r="IC22" s="88">
        <v>0.12962962962962962</v>
      </c>
      <c r="ID22" s="88">
        <v>5.3968253968253971E-2</v>
      </c>
      <c r="IE22" s="88">
        <v>6.4190476190476187E-2</v>
      </c>
      <c r="IF22" s="88">
        <v>6.1412698412698419E-2</v>
      </c>
      <c r="IG22" s="88">
        <v>6.6523809523809527E-2</v>
      </c>
      <c r="IH22" s="88">
        <v>4.9555555555555561E-2</v>
      </c>
      <c r="II22" s="88">
        <v>6.9962962962962963E-2</v>
      </c>
      <c r="IJ22" s="88">
        <v>4.8412698412698414E-2</v>
      </c>
      <c r="IK22" s="88">
        <v>5.3523809523809522E-2</v>
      </c>
      <c r="IL22" s="88">
        <v>7.1560846560846547E-2</v>
      </c>
      <c r="IM22" s="86">
        <v>0</v>
      </c>
      <c r="IN22" s="87"/>
      <c r="IO22" s="88">
        <v>0.14285714285714285</v>
      </c>
      <c r="IP22" s="88">
        <v>0.42857142857142855</v>
      </c>
      <c r="IQ22" s="88">
        <v>0.2857142857142857</v>
      </c>
      <c r="IR22" s="88">
        <v>0.42857142857142855</v>
      </c>
      <c r="IS22" s="88">
        <v>0.14285714285714285</v>
      </c>
      <c r="IT22" s="88">
        <v>0.2857142857142857</v>
      </c>
      <c r="IU22" s="87">
        <v>0.2857142857142857</v>
      </c>
      <c r="IV22" s="88">
        <v>0.5714285714285714</v>
      </c>
      <c r="IW22" s="88">
        <v>0.5714285714285714</v>
      </c>
      <c r="IX22" s="88">
        <v>0.8571428571428571</v>
      </c>
      <c r="IY22" s="88">
        <v>0.14285714285714285</v>
      </c>
      <c r="IZ22" s="88">
        <v>-0.7142857142857143</v>
      </c>
      <c r="JA22" s="88">
        <v>0</v>
      </c>
      <c r="JB22" s="88">
        <v>-0.5714285714285714</v>
      </c>
      <c r="JC22" s="88">
        <v>0</v>
      </c>
      <c r="JD22" s="88">
        <v>0</v>
      </c>
      <c r="JE22" s="88">
        <v>0.2857142857142857</v>
      </c>
      <c r="JF22" s="86">
        <v>0</v>
      </c>
      <c r="JG22" s="87"/>
      <c r="JH22" s="88">
        <v>9.5238095238095233E-2</v>
      </c>
      <c r="JI22" s="88">
        <v>3.8095238095238099E-2</v>
      </c>
      <c r="JJ22" s="88">
        <v>6.6666666666666666E-2</v>
      </c>
      <c r="JK22" s="88">
        <v>0.1142857142857143</v>
      </c>
      <c r="JL22" s="88">
        <v>0.25714285714285712</v>
      </c>
      <c r="JM22" s="88">
        <v>3.8095238095238092E-2</v>
      </c>
      <c r="JN22" s="88">
        <v>0.19047619047619047</v>
      </c>
      <c r="JO22" s="88">
        <v>4.7619047619047616E-2</v>
      </c>
      <c r="JP22" s="88">
        <v>8.5714285714285715E-2</v>
      </c>
      <c r="JQ22" s="88">
        <v>3.8095238095238092E-2</v>
      </c>
      <c r="JR22" s="86">
        <v>2.8571428571428574E-2</v>
      </c>
      <c r="JS22" s="87"/>
      <c r="JT22" s="86">
        <v>0.14300000000000002</v>
      </c>
      <c r="JU22" s="88">
        <v>0.14300000000000002</v>
      </c>
      <c r="JV22" s="88">
        <v>0.14300000000000002</v>
      </c>
      <c r="JW22" s="88">
        <v>0.28600000000000003</v>
      </c>
      <c r="JX22" s="88">
        <v>0.85699999999999998</v>
      </c>
      <c r="JY22" s="88">
        <v>0.14300000000000002</v>
      </c>
      <c r="JZ22" s="88">
        <v>0.14300000000000002</v>
      </c>
      <c r="KA22" s="88">
        <v>0</v>
      </c>
      <c r="KB22" s="88">
        <v>0.28600000000000003</v>
      </c>
      <c r="KC22" s="88">
        <v>0.14300000000000002</v>
      </c>
      <c r="KD22" s="86">
        <v>0.14300000000000002</v>
      </c>
      <c r="KE22" s="87"/>
      <c r="KF22" s="86">
        <v>-0.42857142857142855</v>
      </c>
      <c r="KG22" s="86">
        <v>-0.5714285714285714</v>
      </c>
      <c r="KH22" s="86">
        <v>-0.2857142857142857</v>
      </c>
      <c r="KI22" s="86">
        <v>0.14285714285714285</v>
      </c>
      <c r="KJ22" s="86">
        <v>-0.2857142857142857</v>
      </c>
      <c r="KK22" s="86">
        <v>0.14285714285714285</v>
      </c>
      <c r="KL22" s="86">
        <v>0</v>
      </c>
      <c r="KM22" s="86">
        <v>0</v>
      </c>
      <c r="KN22" s="95"/>
      <c r="KO22" s="88"/>
      <c r="KP22" s="88"/>
      <c r="KQ22" s="88"/>
      <c r="KR22" s="88"/>
      <c r="KS22" s="88"/>
      <c r="KT22" s="87"/>
      <c r="KU22" s="53">
        <v>0.31428571428571428</v>
      </c>
      <c r="KV22" s="53">
        <v>0.20952380952380956</v>
      </c>
      <c r="KW22" s="53">
        <v>0.25714285714285712</v>
      </c>
      <c r="KX22" s="53">
        <v>0.17142857142857143</v>
      </c>
      <c r="KY22" s="53">
        <v>4.7619047619047616E-2</v>
      </c>
      <c r="KZ22" s="94">
        <v>0.31428571428571428</v>
      </c>
      <c r="LA22" s="94">
        <v>0.20952380952380956</v>
      </c>
      <c r="LB22" s="94">
        <v>0.25714285714285712</v>
      </c>
      <c r="LC22" s="94">
        <v>0.17142857142857143</v>
      </c>
      <c r="LD22" s="99">
        <v>4.7619047619047616E-2</v>
      </c>
      <c r="LE22" s="88"/>
      <c r="LF22" s="88"/>
      <c r="LG22" s="88"/>
      <c r="LH22" s="88"/>
      <c r="LI22" s="88"/>
      <c r="LJ22" s="87"/>
      <c r="LK22" s="88"/>
      <c r="LL22" s="88"/>
      <c r="LM22" s="88"/>
      <c r="LN22" s="88"/>
      <c r="LO22" s="86"/>
      <c r="LP22" s="87"/>
      <c r="LQ22" s="88">
        <v>0.4</v>
      </c>
      <c r="LR22" s="88">
        <v>0.6</v>
      </c>
      <c r="LS22" s="88">
        <v>0.6</v>
      </c>
      <c r="LT22" s="88">
        <v>0</v>
      </c>
      <c r="LU22" s="88">
        <v>0.2</v>
      </c>
      <c r="LV22" s="88">
        <v>0.2</v>
      </c>
      <c r="LW22" s="88">
        <v>0.4</v>
      </c>
      <c r="LX22" s="86">
        <v>0</v>
      </c>
      <c r="LY22" s="86"/>
      <c r="LZ22" s="87"/>
      <c r="MA22" s="88"/>
      <c r="MB22" s="88"/>
      <c r="MC22" s="88"/>
      <c r="MD22" s="88"/>
      <c r="ME22" s="88"/>
      <c r="MF22" s="88"/>
      <c r="MG22" s="88"/>
      <c r="MH22" s="86"/>
      <c r="MI22" s="87"/>
      <c r="MJ22" s="88"/>
      <c r="MK22" s="88"/>
      <c r="ML22" s="88"/>
      <c r="MM22" s="88"/>
      <c r="MN22" s="88"/>
      <c r="MO22" s="87"/>
      <c r="MP22" s="88"/>
      <c r="MQ22" s="88"/>
      <c r="MR22" s="88"/>
      <c r="MS22" s="88"/>
      <c r="MT22" s="86"/>
      <c r="MU22" s="87"/>
      <c r="MV22" s="88">
        <v>0.5</v>
      </c>
      <c r="MW22" s="88">
        <v>0.5</v>
      </c>
      <c r="MX22" s="88">
        <v>0.5</v>
      </c>
      <c r="MY22" s="88">
        <v>0</v>
      </c>
      <c r="MZ22" s="88">
        <v>0</v>
      </c>
      <c r="NA22" s="88">
        <v>0</v>
      </c>
      <c r="NB22" s="88">
        <v>0</v>
      </c>
      <c r="NC22" s="86">
        <v>0</v>
      </c>
      <c r="ND22" s="87"/>
      <c r="NE22" s="86"/>
      <c r="NF22" s="88"/>
      <c r="NG22" s="88"/>
      <c r="NH22" s="88"/>
      <c r="NI22" s="88"/>
      <c r="NJ22" s="88"/>
      <c r="NK22" s="88"/>
      <c r="NL22" s="86"/>
      <c r="NM22" s="87"/>
      <c r="NN22" s="88"/>
      <c r="NO22" s="88"/>
      <c r="NP22" s="88"/>
      <c r="NQ22" s="88"/>
      <c r="NR22" s="88"/>
      <c r="NS22" s="87"/>
      <c r="NT22" s="88"/>
      <c r="NU22" s="88"/>
      <c r="NV22" s="88"/>
      <c r="NW22" s="88"/>
      <c r="NX22" s="86"/>
      <c r="NY22" s="87"/>
      <c r="NZ22" s="88"/>
      <c r="OA22" s="88"/>
      <c r="OB22" s="88"/>
      <c r="OC22" s="88"/>
      <c r="OD22" s="88"/>
      <c r="OE22" s="88"/>
      <c r="OF22" s="88"/>
      <c r="OG22" s="86"/>
      <c r="OH22" s="87"/>
      <c r="OI22" s="86"/>
      <c r="OJ22" s="88"/>
      <c r="OK22" s="88"/>
      <c r="OL22" s="88"/>
      <c r="OM22" s="88"/>
      <c r="ON22" s="88"/>
      <c r="OO22" s="88"/>
      <c r="OP22" s="86"/>
      <c r="OQ22" s="87"/>
      <c r="OR22" s="88"/>
      <c r="OS22" s="88"/>
      <c r="OT22" s="88"/>
      <c r="OU22" s="88"/>
      <c r="OV22" s="86"/>
      <c r="OW22" s="87"/>
      <c r="OX22" s="88"/>
      <c r="OY22" s="88"/>
      <c r="OZ22" s="88"/>
      <c r="PA22" s="88"/>
      <c r="PB22" s="86"/>
      <c r="PC22" s="87"/>
      <c r="PD22" s="88"/>
      <c r="PE22" s="88"/>
      <c r="PF22" s="88"/>
      <c r="PG22" s="88"/>
      <c r="PH22" s="88"/>
      <c r="PI22" s="88"/>
      <c r="PJ22" s="88"/>
      <c r="PK22" s="86"/>
      <c r="PL22" s="87"/>
      <c r="PM22" s="86"/>
      <c r="PN22" s="88"/>
      <c r="PO22" s="88"/>
      <c r="PP22" s="88"/>
      <c r="PQ22" s="88"/>
      <c r="PR22" s="88"/>
      <c r="PS22" s="88"/>
      <c r="PT22" s="86"/>
      <c r="PU22" s="87"/>
      <c r="PV22" s="88">
        <v>0.23809523809523808</v>
      </c>
      <c r="PW22" s="88">
        <v>9.5238095238095233E-2</v>
      </c>
      <c r="PX22" s="88">
        <v>9.5238095238095233E-2</v>
      </c>
      <c r="PY22" s="88">
        <v>0.23809523809523808</v>
      </c>
      <c r="PZ22" s="88">
        <v>4.7619047619047616E-2</v>
      </c>
      <c r="QA22" s="88">
        <v>0.16666666666666666</v>
      </c>
      <c r="QB22" s="88">
        <v>7.1428571428571425E-2</v>
      </c>
      <c r="QC22" s="86">
        <v>4.7619047619047616E-2</v>
      </c>
      <c r="QD22" s="87"/>
      <c r="QE22" s="86">
        <v>7.1428571428571425E-2</v>
      </c>
      <c r="QF22" s="88">
        <v>0</v>
      </c>
      <c r="QG22" s="88">
        <v>9.5238095238095233E-2</v>
      </c>
      <c r="QH22" s="88">
        <v>9.5238095238095233E-2</v>
      </c>
      <c r="QI22" s="88">
        <v>0.14285714285714285</v>
      </c>
      <c r="QJ22" s="88">
        <v>0.16666666666666666</v>
      </c>
      <c r="QK22" s="88">
        <v>0.4285714285714286</v>
      </c>
      <c r="QL22" s="86">
        <v>0</v>
      </c>
      <c r="QM22" s="87"/>
      <c r="QN22" s="88">
        <v>0.11904761904761904</v>
      </c>
      <c r="QO22" s="88">
        <v>0.23809523809523808</v>
      </c>
      <c r="QP22" s="88">
        <v>0.19047619047619047</v>
      </c>
      <c r="QQ22" s="88">
        <v>0.14285714285714285</v>
      </c>
      <c r="QR22" s="88">
        <v>0</v>
      </c>
      <c r="QS22" s="88">
        <v>0.30952380952380953</v>
      </c>
      <c r="QT22" s="88">
        <v>0</v>
      </c>
      <c r="QU22" s="86">
        <v>0</v>
      </c>
      <c r="QV22" s="17"/>
    </row>
    <row r="23" spans="1:464" s="106" customFormat="1" x14ac:dyDescent="0.25">
      <c r="A23" s="108">
        <v>41334</v>
      </c>
      <c r="B23" s="107"/>
      <c r="C23" s="54"/>
      <c r="D23" s="107"/>
      <c r="E23" s="60"/>
      <c r="F23" s="60"/>
      <c r="G23" s="54"/>
      <c r="H23" s="60"/>
      <c r="I23" s="60"/>
      <c r="J23" s="60"/>
      <c r="K23" s="60"/>
      <c r="L23" s="60"/>
      <c r="M23" s="60"/>
      <c r="N23" s="60"/>
      <c r="O23" s="60"/>
      <c r="P23" s="60"/>
      <c r="Q23" s="60"/>
      <c r="R23" s="60"/>
      <c r="S23" s="60"/>
      <c r="T23" s="60"/>
      <c r="U23" s="60"/>
      <c r="V23" s="60"/>
      <c r="W23" s="60"/>
      <c r="X23" s="107"/>
      <c r="Y23" s="60"/>
      <c r="Z23" s="60"/>
      <c r="AA23" s="60"/>
      <c r="AB23" s="107"/>
      <c r="AC23" s="60"/>
      <c r="AD23" s="60"/>
      <c r="AE23" s="60"/>
      <c r="AF23" s="60"/>
      <c r="AG23" s="60"/>
      <c r="AH23" s="60"/>
      <c r="AI23" s="60"/>
      <c r="AJ23" s="60"/>
      <c r="AK23" s="60"/>
      <c r="AL23" s="60"/>
      <c r="AM23" s="60"/>
      <c r="AN23" s="60"/>
      <c r="AO23" s="60"/>
      <c r="AP23" s="60"/>
      <c r="AQ23" s="60"/>
      <c r="AR23" s="60"/>
      <c r="AS23" s="60"/>
      <c r="AT23" s="60"/>
      <c r="AU23" s="60"/>
      <c r="AV23" s="60"/>
      <c r="AW23" s="54"/>
      <c r="AX23" s="107"/>
      <c r="AY23" s="60"/>
      <c r="AZ23" s="60"/>
      <c r="BA23" s="60"/>
      <c r="BB23" s="60"/>
      <c r="BC23" s="60"/>
      <c r="BD23" s="60"/>
      <c r="BE23" s="60"/>
      <c r="BF23" s="60"/>
      <c r="BG23" s="60"/>
      <c r="BH23" s="60"/>
      <c r="BI23" s="60"/>
      <c r="BJ23" s="60"/>
      <c r="BK23" s="60"/>
      <c r="BL23" s="60"/>
      <c r="BM23" s="60"/>
      <c r="BN23" s="60"/>
      <c r="BO23" s="60"/>
      <c r="BP23" s="60"/>
      <c r="BQ23" s="60"/>
      <c r="BR23" s="60"/>
      <c r="BS23" s="60"/>
      <c r="BT23" s="60"/>
      <c r="BU23" s="54"/>
      <c r="BV23" s="109"/>
      <c r="BW23" s="54"/>
      <c r="BX23" s="53"/>
      <c r="BY23" s="53"/>
      <c r="BZ23" s="53"/>
      <c r="CA23" s="54"/>
      <c r="CB23" s="60"/>
      <c r="CC23" s="60"/>
      <c r="CD23" s="60"/>
      <c r="CE23" s="60"/>
      <c r="CF23" s="60"/>
      <c r="CG23" s="60"/>
      <c r="CH23" s="60"/>
      <c r="CI23" s="60"/>
      <c r="CJ23" s="60"/>
      <c r="CK23" s="60"/>
      <c r="CL23" s="60"/>
      <c r="CM23" s="60"/>
      <c r="CN23" s="60"/>
      <c r="CO23" s="60"/>
      <c r="CP23" s="60"/>
      <c r="CQ23" s="54"/>
      <c r="CR23" s="53"/>
      <c r="CS23" s="53"/>
      <c r="CT23" s="53"/>
      <c r="CU23" s="54"/>
      <c r="CV23" s="107"/>
      <c r="CW23" s="60"/>
      <c r="CX23" s="60"/>
      <c r="CY23" s="60"/>
      <c r="CZ23" s="60"/>
      <c r="DA23" s="60"/>
      <c r="DB23" s="60"/>
      <c r="DC23" s="60"/>
      <c r="DD23" s="60"/>
      <c r="DE23" s="60"/>
      <c r="DF23" s="60"/>
      <c r="DG23" s="60"/>
      <c r="DH23" s="60"/>
      <c r="DI23" s="60"/>
      <c r="DJ23" s="60"/>
      <c r="DK23" s="60"/>
      <c r="DL23" s="60"/>
      <c r="DM23" s="60"/>
      <c r="DN23" s="60"/>
      <c r="DO23" s="60"/>
      <c r="DP23" s="60"/>
      <c r="DQ23" s="54"/>
      <c r="DR23" s="107"/>
      <c r="DS23" s="60"/>
      <c r="DT23" s="60"/>
      <c r="DU23" s="60"/>
      <c r="DV23" s="60"/>
      <c r="DW23" s="60"/>
      <c r="DX23" s="60"/>
      <c r="DY23" s="60"/>
      <c r="DZ23" s="60"/>
      <c r="EA23" s="60"/>
      <c r="EB23" s="60"/>
      <c r="EC23" s="60"/>
      <c r="ED23" s="60"/>
      <c r="EE23" s="60"/>
      <c r="EF23" s="60"/>
      <c r="EG23" s="60"/>
      <c r="EH23" s="60"/>
      <c r="EI23" s="60"/>
      <c r="EJ23" s="60"/>
      <c r="EK23" s="60"/>
      <c r="EL23" s="60"/>
      <c r="EM23" s="60"/>
      <c r="EN23" s="60"/>
      <c r="EO23" s="54"/>
      <c r="EP23" s="88">
        <v>0</v>
      </c>
      <c r="EQ23" s="88">
        <v>0.35714285714285715</v>
      </c>
      <c r="ER23" s="88">
        <v>7.1428571428571425E-2</v>
      </c>
      <c r="ES23" s="88">
        <v>0.21428571428571427</v>
      </c>
      <c r="ET23" s="88">
        <v>0</v>
      </c>
      <c r="EU23" s="88">
        <v>0.11904761904761904</v>
      </c>
      <c r="EV23" s="88">
        <v>7.1428571428571425E-2</v>
      </c>
      <c r="EW23" s="88">
        <v>0</v>
      </c>
      <c r="EX23" s="88">
        <v>2.3809523809523808E-2</v>
      </c>
      <c r="EY23" s="88">
        <v>0</v>
      </c>
      <c r="EZ23" s="88">
        <v>0</v>
      </c>
      <c r="FA23" s="88">
        <v>0.11904761904761904</v>
      </c>
      <c r="FB23" s="88">
        <v>2.3809523809523808E-2</v>
      </c>
      <c r="FC23" s="88">
        <v>7.1428571428571425E-2</v>
      </c>
      <c r="FD23" s="88">
        <v>0.33333333333333331</v>
      </c>
      <c r="FE23" s="88">
        <v>2.3809523809523808E-2</v>
      </c>
      <c r="FF23" s="88">
        <v>0.19047619047619047</v>
      </c>
      <c r="FG23" s="88">
        <v>0</v>
      </c>
      <c r="FH23" s="88">
        <v>2.3809523809523808E-2</v>
      </c>
      <c r="FI23" s="88">
        <v>0.11904761904761904</v>
      </c>
      <c r="FJ23" s="88">
        <v>0</v>
      </c>
      <c r="FK23" s="88">
        <v>9.5238095238095233E-2</v>
      </c>
      <c r="FL23" s="88">
        <v>4.7619047619047616E-2</v>
      </c>
      <c r="FM23" s="88">
        <v>0</v>
      </c>
      <c r="FN23" s="88">
        <v>4.7619047619047616E-2</v>
      </c>
      <c r="FO23" s="87">
        <v>4.7619047619047616E-2</v>
      </c>
      <c r="FP23" s="88">
        <v>0.16428571428571426</v>
      </c>
      <c r="FQ23" s="88">
        <v>0.29285714285714282</v>
      </c>
      <c r="FR23" s="88">
        <v>0.3571428571428571</v>
      </c>
      <c r="FS23" s="88">
        <v>0.18571428571428572</v>
      </c>
      <c r="FT23" s="88">
        <v>0</v>
      </c>
      <c r="FU23" s="88">
        <v>0</v>
      </c>
      <c r="FV23" s="88">
        <v>0.16428571428571431</v>
      </c>
      <c r="FW23" s="88">
        <v>0.29285714285714293</v>
      </c>
      <c r="FX23" s="88">
        <v>0.35714285714285721</v>
      </c>
      <c r="FY23" s="88">
        <v>0.18571428571428575</v>
      </c>
      <c r="FZ23" s="88">
        <v>0</v>
      </c>
      <c r="GA23" s="87">
        <v>0</v>
      </c>
      <c r="GB23" s="60">
        <v>8.5714285714285715E-2</v>
      </c>
      <c r="GC23" s="60">
        <v>3.8095238095238092E-2</v>
      </c>
      <c r="GD23" s="60">
        <v>9.5238095238095233E-2</v>
      </c>
      <c r="GE23" s="60">
        <v>0.20952380952380953</v>
      </c>
      <c r="GF23" s="60">
        <v>0.11428571428571427</v>
      </c>
      <c r="GG23" s="60">
        <v>3.8095238095238092E-2</v>
      </c>
      <c r="GH23" s="60">
        <v>0</v>
      </c>
      <c r="GI23" s="60">
        <v>0.11428571428571428</v>
      </c>
      <c r="GJ23" s="60">
        <v>9.5238095238095229E-3</v>
      </c>
      <c r="GK23" s="60">
        <v>0.12380952380952381</v>
      </c>
      <c r="GL23" s="60">
        <v>4.7619047619047616E-2</v>
      </c>
      <c r="GM23" s="60">
        <v>0.10476190476190475</v>
      </c>
      <c r="GN23" s="60">
        <v>0</v>
      </c>
      <c r="GO23" s="60">
        <v>1.9047619047619046E-2</v>
      </c>
      <c r="GP23" s="60">
        <v>0</v>
      </c>
      <c r="GQ23" s="97"/>
      <c r="GR23" s="88"/>
      <c r="GS23" s="87"/>
      <c r="GT23" s="88">
        <v>0.38095238095238093</v>
      </c>
      <c r="GU23" s="88">
        <v>0</v>
      </c>
      <c r="GV23" s="88">
        <v>0</v>
      </c>
      <c r="GW23" s="88">
        <v>0.16666666666666666</v>
      </c>
      <c r="GX23" s="88">
        <v>7.1428571428571425E-2</v>
      </c>
      <c r="GY23" s="88">
        <v>9.5238095238095233E-2</v>
      </c>
      <c r="GZ23" s="88">
        <v>4.7619047619047616E-2</v>
      </c>
      <c r="HA23" s="87">
        <v>0.23809523809523808</v>
      </c>
      <c r="HB23" s="88">
        <v>3.8095238095238092E-2</v>
      </c>
      <c r="HC23" s="88">
        <v>4.7619047619047616E-2</v>
      </c>
      <c r="HD23" s="88">
        <v>9.5238095238095229E-3</v>
      </c>
      <c r="HE23" s="88">
        <v>3.8095238095238092E-2</v>
      </c>
      <c r="HF23" s="88">
        <v>0</v>
      </c>
      <c r="HG23" s="88">
        <v>0</v>
      </c>
      <c r="HH23" s="88">
        <v>2.8571428571428574E-2</v>
      </c>
      <c r="HI23" s="88">
        <v>0.2857142857142857</v>
      </c>
      <c r="HJ23" s="88">
        <v>0.14285714285714285</v>
      </c>
      <c r="HK23" s="88">
        <v>7.6190476190476183E-2</v>
      </c>
      <c r="HL23" s="88">
        <v>0.13333333333333333</v>
      </c>
      <c r="HM23" s="88">
        <v>9.5238095238095229E-3</v>
      </c>
      <c r="HN23" s="88">
        <v>0.19047619047619047</v>
      </c>
      <c r="HO23" s="88">
        <v>0</v>
      </c>
      <c r="HP23" s="86">
        <v>0</v>
      </c>
      <c r="HQ23" s="87"/>
      <c r="HR23" s="88">
        <v>0.57100000000000006</v>
      </c>
      <c r="HS23" s="88">
        <v>0.42899999999999999</v>
      </c>
      <c r="HT23" s="88">
        <v>0</v>
      </c>
      <c r="HU23" s="88">
        <v>0</v>
      </c>
      <c r="HV23" s="88">
        <v>0.71400000000000008</v>
      </c>
      <c r="HW23" s="88">
        <v>0</v>
      </c>
      <c r="HX23" s="87">
        <v>0</v>
      </c>
      <c r="HY23" s="88">
        <v>0.16619769119769118</v>
      </c>
      <c r="HZ23" s="88">
        <v>5.5459770114942526E-2</v>
      </c>
      <c r="IA23" s="88">
        <v>7.6882121709707915E-2</v>
      </c>
      <c r="IB23" s="88">
        <v>5.5459770114942526E-2</v>
      </c>
      <c r="IC23" s="88">
        <v>0.16619769119769118</v>
      </c>
      <c r="ID23" s="88">
        <v>4.8617952928297764E-2</v>
      </c>
      <c r="IE23" s="88">
        <v>5.2038861521620149E-2</v>
      </c>
      <c r="IF23" s="88">
        <v>4.7523262178434597E-2</v>
      </c>
      <c r="IG23" s="88">
        <v>5.0602079912424741E-2</v>
      </c>
      <c r="IH23" s="88">
        <v>5.8475643130815547E-2</v>
      </c>
      <c r="II23" s="88">
        <v>5.8475643130815547E-2</v>
      </c>
      <c r="IJ23" s="88">
        <v>4.6975916803503007E-2</v>
      </c>
      <c r="IK23" s="88">
        <v>4.6721401204159824E-2</v>
      </c>
      <c r="IL23" s="88">
        <v>6.3475643130815551E-2</v>
      </c>
      <c r="IM23" s="86">
        <v>6.8965517241379318E-3</v>
      </c>
      <c r="IN23" s="87"/>
      <c r="IO23" s="88">
        <v>-0.5714285714285714</v>
      </c>
      <c r="IP23" s="88">
        <v>-0.42857142857142855</v>
      </c>
      <c r="IQ23" s="88">
        <v>-0.42857142857142855</v>
      </c>
      <c r="IR23" s="88">
        <v>-0.42857142857142855</v>
      </c>
      <c r="IS23" s="88">
        <v>-0.2857142857142857</v>
      </c>
      <c r="IT23" s="88">
        <v>0.2857142857142857</v>
      </c>
      <c r="IU23" s="87">
        <v>-0.2857142857142857</v>
      </c>
      <c r="IV23" s="88">
        <v>0.14285714285714285</v>
      </c>
      <c r="IW23" s="88">
        <v>0.42857142857142855</v>
      </c>
      <c r="IX23" s="88">
        <v>0.8571428571428571</v>
      </c>
      <c r="IY23" s="88">
        <v>0.14285714285714285</v>
      </c>
      <c r="IZ23" s="88">
        <v>-0.7142857142857143</v>
      </c>
      <c r="JA23" s="88">
        <v>0.2857142857142857</v>
      </c>
      <c r="JB23" s="88">
        <v>-0.7142857142857143</v>
      </c>
      <c r="JC23" s="88">
        <v>0</v>
      </c>
      <c r="JD23" s="88">
        <v>0</v>
      </c>
      <c r="JE23" s="88">
        <v>0.7142857142857143</v>
      </c>
      <c r="JF23" s="86">
        <v>0</v>
      </c>
      <c r="JG23" s="87"/>
      <c r="JH23" s="88">
        <v>0.10479797979797979</v>
      </c>
      <c r="JI23" s="88">
        <v>3.7121212121212124E-2</v>
      </c>
      <c r="JJ23" s="88">
        <v>5.497835497835498E-2</v>
      </c>
      <c r="JK23" s="88">
        <v>0.10119047619047619</v>
      </c>
      <c r="JL23" s="88">
        <v>0.18156565656565654</v>
      </c>
      <c r="JM23" s="88">
        <v>1.9047619047619046E-2</v>
      </c>
      <c r="JN23" s="88">
        <v>0.22777777777777775</v>
      </c>
      <c r="JO23" s="88">
        <v>5.7575757575757572E-2</v>
      </c>
      <c r="JP23" s="88">
        <v>0.10497835497835498</v>
      </c>
      <c r="JQ23" s="88">
        <v>0.11096681096681098</v>
      </c>
      <c r="JR23" s="86">
        <v>0</v>
      </c>
      <c r="JS23" s="87"/>
      <c r="JT23" s="86">
        <v>0</v>
      </c>
      <c r="JU23" s="88">
        <v>0.14300000000000002</v>
      </c>
      <c r="JV23" s="88">
        <v>0.28600000000000003</v>
      </c>
      <c r="JW23" s="88">
        <v>0</v>
      </c>
      <c r="JX23" s="88">
        <v>1</v>
      </c>
      <c r="JY23" s="88">
        <v>0</v>
      </c>
      <c r="JZ23" s="88">
        <v>0.14300000000000002</v>
      </c>
      <c r="KA23" s="88">
        <v>0</v>
      </c>
      <c r="KB23" s="88">
        <v>0.14300000000000002</v>
      </c>
      <c r="KC23" s="88">
        <v>0.14300000000000002</v>
      </c>
      <c r="KD23" s="86">
        <v>0</v>
      </c>
      <c r="KE23" s="87"/>
      <c r="KF23" s="86">
        <v>-0.5714285714285714</v>
      </c>
      <c r="KG23" s="86">
        <v>-0.14285714285714285</v>
      </c>
      <c r="KH23" s="86">
        <v>0.2857142857142857</v>
      </c>
      <c r="KI23" s="86">
        <v>0.5714285714285714</v>
      </c>
      <c r="KJ23" s="86">
        <v>-0.42857142857142855</v>
      </c>
      <c r="KK23" s="86">
        <v>-0.5714285714285714</v>
      </c>
      <c r="KL23" s="86">
        <v>-0.42857142857142855</v>
      </c>
      <c r="KM23" s="86">
        <v>0.2857142857142857</v>
      </c>
      <c r="KN23" s="95"/>
      <c r="KO23" s="88"/>
      <c r="KP23" s="88"/>
      <c r="KQ23" s="88"/>
      <c r="KR23" s="88"/>
      <c r="KS23" s="88"/>
      <c r="KT23" s="87"/>
      <c r="KU23" s="53">
        <v>0.31428571428571428</v>
      </c>
      <c r="KV23" s="53">
        <v>0.17142857142857143</v>
      </c>
      <c r="KW23" s="53">
        <v>0.27619047619047615</v>
      </c>
      <c r="KX23" s="53">
        <v>0.17142857142857143</v>
      </c>
      <c r="KY23" s="53">
        <v>0</v>
      </c>
      <c r="KZ23" s="94">
        <v>0.31428571428571428</v>
      </c>
      <c r="LA23" s="94">
        <v>0.17142857142857143</v>
      </c>
      <c r="LB23" s="94">
        <v>0.27619047619047615</v>
      </c>
      <c r="LC23" s="94">
        <v>0.17142857142857143</v>
      </c>
      <c r="LD23" s="99">
        <v>0</v>
      </c>
      <c r="LE23" s="88"/>
      <c r="LF23" s="88"/>
      <c r="LG23" s="88"/>
      <c r="LH23" s="88"/>
      <c r="LI23" s="88"/>
      <c r="LJ23" s="87"/>
      <c r="LK23" s="88"/>
      <c r="LL23" s="88"/>
      <c r="LM23" s="88"/>
      <c r="LN23" s="88"/>
      <c r="LO23" s="86"/>
      <c r="LP23" s="87"/>
      <c r="LQ23" s="88">
        <v>0.33299999999999996</v>
      </c>
      <c r="LR23" s="88">
        <v>0.66700000000000004</v>
      </c>
      <c r="LS23" s="88">
        <v>1</v>
      </c>
      <c r="LT23" s="88">
        <v>0</v>
      </c>
      <c r="LU23" s="88">
        <v>0.33299999999999996</v>
      </c>
      <c r="LV23" s="88">
        <v>0</v>
      </c>
      <c r="LW23" s="88">
        <v>0</v>
      </c>
      <c r="LX23" s="86">
        <v>0</v>
      </c>
      <c r="LY23" s="86"/>
      <c r="LZ23" s="87"/>
      <c r="MA23" s="88"/>
      <c r="MB23" s="88"/>
      <c r="MC23" s="88"/>
      <c r="MD23" s="88"/>
      <c r="ME23" s="88"/>
      <c r="MF23" s="88"/>
      <c r="MG23" s="88"/>
      <c r="MH23" s="86"/>
      <c r="MI23" s="87"/>
      <c r="MJ23" s="88"/>
      <c r="MK23" s="88"/>
      <c r="ML23" s="88"/>
      <c r="MM23" s="88"/>
      <c r="MN23" s="88"/>
      <c r="MO23" s="87"/>
      <c r="MP23" s="88"/>
      <c r="MQ23" s="88"/>
      <c r="MR23" s="88"/>
      <c r="MS23" s="88"/>
      <c r="MT23" s="86"/>
      <c r="MU23" s="87"/>
      <c r="MV23" s="88">
        <v>0</v>
      </c>
      <c r="MW23" s="88">
        <v>0.5</v>
      </c>
      <c r="MX23" s="88">
        <v>1</v>
      </c>
      <c r="MY23" s="88">
        <v>0</v>
      </c>
      <c r="MZ23" s="88">
        <v>1</v>
      </c>
      <c r="NA23" s="88">
        <v>0</v>
      </c>
      <c r="NB23" s="88">
        <v>0</v>
      </c>
      <c r="NC23" s="86">
        <v>0</v>
      </c>
      <c r="ND23" s="87"/>
      <c r="NE23" s="86"/>
      <c r="NF23" s="88"/>
      <c r="NG23" s="88"/>
      <c r="NH23" s="88"/>
      <c r="NI23" s="88"/>
      <c r="NJ23" s="88"/>
      <c r="NK23" s="88"/>
      <c r="NL23" s="86"/>
      <c r="NM23" s="87"/>
      <c r="NN23" s="88"/>
      <c r="NO23" s="88"/>
      <c r="NP23" s="88"/>
      <c r="NQ23" s="88"/>
      <c r="NR23" s="88"/>
      <c r="NS23" s="87"/>
      <c r="NT23" s="88"/>
      <c r="NU23" s="88"/>
      <c r="NV23" s="88"/>
      <c r="NW23" s="88"/>
      <c r="NX23" s="86"/>
      <c r="NY23" s="87"/>
      <c r="NZ23" s="88"/>
      <c r="OA23" s="88"/>
      <c r="OB23" s="88"/>
      <c r="OC23" s="88"/>
      <c r="OD23" s="88"/>
      <c r="OE23" s="88"/>
      <c r="OF23" s="88"/>
      <c r="OG23" s="86"/>
      <c r="OH23" s="87"/>
      <c r="OI23" s="86"/>
      <c r="OJ23" s="88"/>
      <c r="OK23" s="88"/>
      <c r="OL23" s="88"/>
      <c r="OM23" s="88"/>
      <c r="ON23" s="88"/>
      <c r="OO23" s="88"/>
      <c r="OP23" s="86"/>
      <c r="OQ23" s="87"/>
      <c r="OR23" s="88"/>
      <c r="OS23" s="88"/>
      <c r="OT23" s="88"/>
      <c r="OU23" s="88"/>
      <c r="OV23" s="86"/>
      <c r="OW23" s="87"/>
      <c r="OX23" s="88"/>
      <c r="OY23" s="88"/>
      <c r="OZ23" s="88"/>
      <c r="PA23" s="88"/>
      <c r="PB23" s="86"/>
      <c r="PC23" s="87"/>
      <c r="PD23" s="88"/>
      <c r="PE23" s="88"/>
      <c r="PF23" s="88"/>
      <c r="PG23" s="88"/>
      <c r="PH23" s="88"/>
      <c r="PI23" s="88"/>
      <c r="PJ23" s="88"/>
      <c r="PK23" s="86"/>
      <c r="PL23" s="87"/>
      <c r="PM23" s="86"/>
      <c r="PN23" s="88"/>
      <c r="PO23" s="88"/>
      <c r="PP23" s="88"/>
      <c r="PQ23" s="88"/>
      <c r="PR23" s="88"/>
      <c r="PS23" s="88"/>
      <c r="PT23" s="86"/>
      <c r="PU23" s="87"/>
      <c r="PV23" s="88">
        <v>0.23809523809523808</v>
      </c>
      <c r="PW23" s="88">
        <v>0.11904761904761904</v>
      </c>
      <c r="PX23" s="88">
        <v>0.19047619047619047</v>
      </c>
      <c r="PY23" s="88">
        <v>0.21428571428571427</v>
      </c>
      <c r="PZ23" s="88">
        <v>0</v>
      </c>
      <c r="QA23" s="88">
        <v>0.19047619047619047</v>
      </c>
      <c r="QB23" s="88">
        <v>4.7619047619047616E-2</v>
      </c>
      <c r="QC23" s="86">
        <v>0</v>
      </c>
      <c r="QD23" s="87"/>
      <c r="QE23" s="86">
        <v>7.1428571428571425E-2</v>
      </c>
      <c r="QF23" s="88">
        <v>4.7619047619047616E-2</v>
      </c>
      <c r="QG23" s="88">
        <v>2.3809523809523808E-2</v>
      </c>
      <c r="QH23" s="88">
        <v>4.7619047619047616E-2</v>
      </c>
      <c r="QI23" s="88">
        <v>0.30952380952380948</v>
      </c>
      <c r="QJ23" s="88">
        <v>0.16666666666666666</v>
      </c>
      <c r="QK23" s="88">
        <v>0.33333333333333331</v>
      </c>
      <c r="QL23" s="86">
        <v>0</v>
      </c>
      <c r="QM23" s="87"/>
      <c r="QN23" s="88">
        <v>0.16666666666666666</v>
      </c>
      <c r="QO23" s="88">
        <v>0.3571428571428571</v>
      </c>
      <c r="QP23" s="88">
        <v>0.23809523809523808</v>
      </c>
      <c r="QQ23" s="88">
        <v>4.7619047619047616E-2</v>
      </c>
      <c r="QR23" s="88">
        <v>0</v>
      </c>
      <c r="QS23" s="88">
        <v>0.19047619047619047</v>
      </c>
      <c r="QT23" s="88">
        <v>0</v>
      </c>
      <c r="QU23" s="86">
        <v>0</v>
      </c>
      <c r="QV23" s="17"/>
    </row>
    <row r="24" spans="1:464" s="55" customFormat="1" x14ac:dyDescent="0.25">
      <c r="A24" s="92">
        <v>41426</v>
      </c>
      <c r="B24" s="100"/>
      <c r="C24" s="99"/>
      <c r="D24" s="100"/>
      <c r="E24" s="93"/>
      <c r="F24" s="93"/>
      <c r="G24" s="99"/>
      <c r="H24" s="93"/>
      <c r="I24" s="93"/>
      <c r="J24" s="93"/>
      <c r="K24" s="93"/>
      <c r="L24" s="93"/>
      <c r="M24" s="93"/>
      <c r="N24" s="93"/>
      <c r="O24" s="93"/>
      <c r="P24" s="93"/>
      <c r="Q24" s="93"/>
      <c r="R24" s="93"/>
      <c r="S24" s="93"/>
      <c r="T24" s="93"/>
      <c r="U24" s="93"/>
      <c r="V24" s="93"/>
      <c r="W24" s="93"/>
      <c r="X24" s="100"/>
      <c r="Y24" s="93"/>
      <c r="Z24" s="93"/>
      <c r="AA24" s="93"/>
      <c r="AB24" s="100"/>
      <c r="AC24" s="93"/>
      <c r="AD24" s="93"/>
      <c r="AE24" s="93"/>
      <c r="AF24" s="93"/>
      <c r="AG24" s="93"/>
      <c r="AH24" s="93"/>
      <c r="AI24" s="93"/>
      <c r="AJ24" s="93"/>
      <c r="AK24" s="93"/>
      <c r="AL24" s="93"/>
      <c r="AM24" s="93"/>
      <c r="AN24" s="93"/>
      <c r="AO24" s="93"/>
      <c r="AP24" s="93"/>
      <c r="AQ24" s="93"/>
      <c r="AR24" s="93"/>
      <c r="AS24" s="93"/>
      <c r="AT24" s="93"/>
      <c r="AU24" s="93"/>
      <c r="AV24" s="93"/>
      <c r="AW24" s="99"/>
      <c r="AX24" s="100"/>
      <c r="AY24" s="93"/>
      <c r="AZ24" s="93"/>
      <c r="BA24" s="93"/>
      <c r="BB24" s="93"/>
      <c r="BC24" s="93"/>
      <c r="BD24" s="93"/>
      <c r="BE24" s="93"/>
      <c r="BF24" s="93"/>
      <c r="BG24" s="93"/>
      <c r="BH24" s="93"/>
      <c r="BI24" s="93"/>
      <c r="BJ24" s="93"/>
      <c r="BK24" s="93"/>
      <c r="BL24" s="93"/>
      <c r="BM24" s="93"/>
      <c r="BN24" s="93"/>
      <c r="BO24" s="93"/>
      <c r="BP24" s="93"/>
      <c r="BQ24" s="93"/>
      <c r="BR24" s="93"/>
      <c r="BS24" s="93"/>
      <c r="BT24" s="93"/>
      <c r="BU24" s="99"/>
      <c r="BV24" s="109"/>
      <c r="BW24" s="99"/>
      <c r="BX24" s="94"/>
      <c r="BY24" s="94"/>
      <c r="BZ24" s="94"/>
      <c r="CA24" s="99"/>
      <c r="CB24" s="93"/>
      <c r="CC24" s="93"/>
      <c r="CD24" s="93"/>
      <c r="CE24" s="93"/>
      <c r="CF24" s="93"/>
      <c r="CG24" s="93"/>
      <c r="CH24" s="93"/>
      <c r="CI24" s="93"/>
      <c r="CJ24" s="93"/>
      <c r="CK24" s="93"/>
      <c r="CL24" s="93"/>
      <c r="CM24" s="93"/>
      <c r="CN24" s="93"/>
      <c r="CO24" s="93"/>
      <c r="CP24" s="93"/>
      <c r="CQ24" s="99"/>
      <c r="CR24" s="94"/>
      <c r="CS24" s="94"/>
      <c r="CT24" s="94"/>
      <c r="CU24" s="99"/>
      <c r="CV24" s="100"/>
      <c r="CW24" s="93"/>
      <c r="CX24" s="93"/>
      <c r="CY24" s="93"/>
      <c r="CZ24" s="93"/>
      <c r="DA24" s="93"/>
      <c r="DB24" s="93"/>
      <c r="DC24" s="93"/>
      <c r="DD24" s="93"/>
      <c r="DE24" s="93"/>
      <c r="DF24" s="93"/>
      <c r="DG24" s="93"/>
      <c r="DH24" s="93"/>
      <c r="DI24" s="93"/>
      <c r="DJ24" s="93"/>
      <c r="DK24" s="93"/>
      <c r="DL24" s="93"/>
      <c r="DM24" s="93"/>
      <c r="DN24" s="93"/>
      <c r="DO24" s="93"/>
      <c r="DP24" s="93"/>
      <c r="DQ24" s="99"/>
      <c r="DR24" s="100"/>
      <c r="DS24" s="93"/>
      <c r="DT24" s="93"/>
      <c r="DU24" s="93"/>
      <c r="DV24" s="93"/>
      <c r="DW24" s="93"/>
      <c r="DX24" s="93"/>
      <c r="DY24" s="93"/>
      <c r="DZ24" s="93"/>
      <c r="EA24" s="93"/>
      <c r="EB24" s="93"/>
      <c r="EC24" s="93"/>
      <c r="ED24" s="93"/>
      <c r="EE24" s="93"/>
      <c r="EF24" s="93"/>
      <c r="EG24" s="93"/>
      <c r="EH24" s="93"/>
      <c r="EI24" s="93"/>
      <c r="EJ24" s="93"/>
      <c r="EK24" s="93"/>
      <c r="EL24" s="93"/>
      <c r="EM24" s="93"/>
      <c r="EN24" s="93"/>
      <c r="EO24" s="99"/>
      <c r="EP24" s="88">
        <v>2.7777777777777776E-2</v>
      </c>
      <c r="EQ24" s="88">
        <v>0.375</v>
      </c>
      <c r="ER24" s="88">
        <v>4.7619047619047616E-2</v>
      </c>
      <c r="ES24" s="88">
        <v>0.11011904761904762</v>
      </c>
      <c r="ET24" s="88">
        <v>0</v>
      </c>
      <c r="EU24" s="88">
        <v>7.5396825396825393E-2</v>
      </c>
      <c r="EV24" s="88">
        <v>2.7777777777777776E-2</v>
      </c>
      <c r="EW24" s="88">
        <v>0</v>
      </c>
      <c r="EX24" s="88">
        <v>0.14285714285714285</v>
      </c>
      <c r="EY24" s="88">
        <v>0.11805555555555555</v>
      </c>
      <c r="EZ24" s="88">
        <v>0</v>
      </c>
      <c r="FA24" s="88">
        <v>2.7777777777777776E-2</v>
      </c>
      <c r="FB24" s="88">
        <v>4.7619047619047616E-2</v>
      </c>
      <c r="FC24" s="88">
        <v>4.7619047619047616E-2</v>
      </c>
      <c r="FD24" s="88">
        <v>0.42857142857142855</v>
      </c>
      <c r="FE24" s="88">
        <v>0</v>
      </c>
      <c r="FF24" s="88">
        <v>0.11904761904761904</v>
      </c>
      <c r="FG24" s="88">
        <v>0</v>
      </c>
      <c r="FH24" s="88">
        <v>0.11904761904761904</v>
      </c>
      <c r="FI24" s="88">
        <v>4.7619047619047616E-2</v>
      </c>
      <c r="FJ24" s="88">
        <v>0</v>
      </c>
      <c r="FK24" s="88">
        <v>0.11904761904761904</v>
      </c>
      <c r="FL24" s="88">
        <v>4.7619047619047616E-2</v>
      </c>
      <c r="FM24" s="88">
        <v>0</v>
      </c>
      <c r="FN24" s="88">
        <v>2.3809523809523808E-2</v>
      </c>
      <c r="FO24" s="87">
        <v>4.7619047619047616E-2</v>
      </c>
      <c r="FP24" s="88">
        <v>0.25714285714285712</v>
      </c>
      <c r="FQ24" s="88">
        <v>0.11428571428571428</v>
      </c>
      <c r="FR24" s="88">
        <v>0.3571428571428571</v>
      </c>
      <c r="FS24" s="88">
        <v>0.27142857142857146</v>
      </c>
      <c r="FT24" s="88">
        <v>0</v>
      </c>
      <c r="FU24" s="88">
        <v>0</v>
      </c>
      <c r="FV24" s="88">
        <v>0.25714285714285712</v>
      </c>
      <c r="FW24" s="88">
        <v>0.11428571428571428</v>
      </c>
      <c r="FX24" s="88">
        <v>0.3571428571428571</v>
      </c>
      <c r="FY24" s="88">
        <v>0.27142857142857146</v>
      </c>
      <c r="FZ24" s="88">
        <v>0</v>
      </c>
      <c r="GA24" s="87">
        <v>0</v>
      </c>
      <c r="GB24" s="60">
        <v>4.7619047619047616E-2</v>
      </c>
      <c r="GC24" s="60">
        <v>5.7142857142857141E-2</v>
      </c>
      <c r="GD24" s="60">
        <v>0.13333333333333333</v>
      </c>
      <c r="GE24" s="60">
        <v>0.23809523809523808</v>
      </c>
      <c r="GF24" s="60">
        <v>7.6190476190476183E-2</v>
      </c>
      <c r="GG24" s="60">
        <v>9.5238095238095229E-3</v>
      </c>
      <c r="GH24" s="60">
        <v>4.7619047619047616E-2</v>
      </c>
      <c r="GI24" s="60">
        <v>0.16190476190476188</v>
      </c>
      <c r="GJ24" s="60">
        <v>0</v>
      </c>
      <c r="GK24" s="60">
        <v>0.12380952380952381</v>
      </c>
      <c r="GL24" s="60">
        <v>1.9047619047619046E-2</v>
      </c>
      <c r="GM24" s="60">
        <v>6.6666666666666652E-2</v>
      </c>
      <c r="GN24" s="60">
        <v>9.5238095238095229E-3</v>
      </c>
      <c r="GO24" s="60">
        <v>9.5238095238095229E-3</v>
      </c>
      <c r="GP24" s="60">
        <v>0</v>
      </c>
      <c r="GQ24" s="97"/>
      <c r="GR24" s="88"/>
      <c r="GS24" s="87"/>
      <c r="GT24" s="88">
        <v>0.35714285714285715</v>
      </c>
      <c r="GU24" s="88">
        <v>0.14285714285714285</v>
      </c>
      <c r="GV24" s="88">
        <v>0</v>
      </c>
      <c r="GW24" s="88">
        <v>0.26190476190476186</v>
      </c>
      <c r="GX24" s="88">
        <v>0</v>
      </c>
      <c r="GY24" s="88">
        <v>0.11904761904761904</v>
      </c>
      <c r="GZ24" s="88">
        <v>2.3809523809523808E-2</v>
      </c>
      <c r="HA24" s="87">
        <v>9.5238095238095233E-2</v>
      </c>
      <c r="HB24" s="88">
        <v>2.8571428571428567E-2</v>
      </c>
      <c r="HC24" s="88">
        <v>4.7619047619047616E-2</v>
      </c>
      <c r="HD24" s="88">
        <v>2.8571428571428567E-2</v>
      </c>
      <c r="HE24" s="88">
        <v>2.8571428571428574E-2</v>
      </c>
      <c r="HF24" s="88">
        <v>0</v>
      </c>
      <c r="HG24" s="88">
        <v>9.5238095238095229E-3</v>
      </c>
      <c r="HH24" s="88">
        <v>9.5238095238095229E-3</v>
      </c>
      <c r="HI24" s="88">
        <v>0.29523809523809524</v>
      </c>
      <c r="HJ24" s="88">
        <v>0.11428571428571427</v>
      </c>
      <c r="HK24" s="88">
        <v>0.1238095238095238</v>
      </c>
      <c r="HL24" s="88">
        <v>0.15238095238095239</v>
      </c>
      <c r="HM24" s="88">
        <v>0</v>
      </c>
      <c r="HN24" s="88">
        <v>0.16190476190476191</v>
      </c>
      <c r="HO24" s="88">
        <v>0</v>
      </c>
      <c r="HP24" s="86">
        <v>0</v>
      </c>
      <c r="HQ24" s="87"/>
      <c r="HR24" s="88">
        <v>0.71400000000000008</v>
      </c>
      <c r="HS24" s="88">
        <v>0</v>
      </c>
      <c r="HT24" s="88">
        <v>0.14300000000000002</v>
      </c>
      <c r="HU24" s="88">
        <v>0</v>
      </c>
      <c r="HV24" s="88">
        <v>0.57100000000000006</v>
      </c>
      <c r="HW24" s="88">
        <v>0</v>
      </c>
      <c r="HX24" s="87">
        <v>0</v>
      </c>
      <c r="HY24" s="88">
        <v>0.13166666666666665</v>
      </c>
      <c r="HZ24" s="88">
        <v>9.4293478260869562E-2</v>
      </c>
      <c r="IA24" s="88">
        <v>7.0471014492753614E-2</v>
      </c>
      <c r="IB24" s="88">
        <v>7.0471014492753614E-2</v>
      </c>
      <c r="IC24" s="88">
        <v>0.14583333333333331</v>
      </c>
      <c r="ID24" s="88">
        <v>5.2010869565217388E-2</v>
      </c>
      <c r="IE24" s="88">
        <v>6.0615942028985514E-2</v>
      </c>
      <c r="IF24" s="88">
        <v>4.4583333333333336E-2</v>
      </c>
      <c r="IG24" s="88">
        <v>4.9510869565217393E-2</v>
      </c>
      <c r="IH24" s="88">
        <v>5.2427536231884057E-2</v>
      </c>
      <c r="II24" s="88">
        <v>5.9782608695652176E-2</v>
      </c>
      <c r="IJ24" s="88">
        <v>4.5833333333333337E-2</v>
      </c>
      <c r="IK24" s="88">
        <v>4.8750000000000002E-2</v>
      </c>
      <c r="IL24" s="88">
        <v>5.2916666666666667E-2</v>
      </c>
      <c r="IM24" s="86">
        <v>2.0833333333333332E-2</v>
      </c>
      <c r="IN24" s="87"/>
      <c r="IO24" s="88">
        <v>-0.2857142857142857</v>
      </c>
      <c r="IP24" s="88">
        <v>-0.42857142857142855</v>
      </c>
      <c r="IQ24" s="88">
        <v>-0.2857142857142857</v>
      </c>
      <c r="IR24" s="88">
        <v>-0.2857142857142857</v>
      </c>
      <c r="IS24" s="88">
        <v>-0.5714285714285714</v>
      </c>
      <c r="IT24" s="88">
        <v>0.42857142857142855</v>
      </c>
      <c r="IU24" s="87">
        <v>0</v>
      </c>
      <c r="IV24" s="88">
        <v>-0.14285714285714285</v>
      </c>
      <c r="IW24" s="88">
        <v>0.42857142857142855</v>
      </c>
      <c r="IX24" s="88">
        <v>0.5714285714285714</v>
      </c>
      <c r="IY24" s="88">
        <v>0.5714285714285714</v>
      </c>
      <c r="IZ24" s="88">
        <v>-0.8571428571428571</v>
      </c>
      <c r="JA24" s="88">
        <v>0</v>
      </c>
      <c r="JB24" s="88">
        <v>-0.5</v>
      </c>
      <c r="JC24" s="88">
        <v>-0.2857142857142857</v>
      </c>
      <c r="JD24" s="88">
        <v>0.14285714285714285</v>
      </c>
      <c r="JE24" s="88">
        <v>0.5714285714285714</v>
      </c>
      <c r="JF24" s="86">
        <v>-1</v>
      </c>
      <c r="JG24" s="87"/>
      <c r="JH24" s="88">
        <v>0.12380952380952381</v>
      </c>
      <c r="JI24" s="88">
        <v>6.6666666666666666E-2</v>
      </c>
      <c r="JJ24" s="88">
        <v>3.8095238095238099E-2</v>
      </c>
      <c r="JK24" s="88">
        <v>2.8571428571428567E-2</v>
      </c>
      <c r="JL24" s="88">
        <v>0.32380952380952377</v>
      </c>
      <c r="JM24" s="88">
        <v>0</v>
      </c>
      <c r="JN24" s="88">
        <v>0.2095238095238095</v>
      </c>
      <c r="JO24" s="88">
        <v>7.6190476190476197E-2</v>
      </c>
      <c r="JP24" s="88">
        <v>8.5714285714285715E-2</v>
      </c>
      <c r="JQ24" s="88">
        <v>4.7619047619047616E-2</v>
      </c>
      <c r="JR24" s="86">
        <v>0</v>
      </c>
      <c r="JS24" s="87"/>
      <c r="JT24" s="86">
        <v>0</v>
      </c>
      <c r="JU24" s="88">
        <v>0.14300000000000002</v>
      </c>
      <c r="JV24" s="88">
        <v>0.14300000000000002</v>
      </c>
      <c r="JW24" s="88">
        <v>0.14300000000000002</v>
      </c>
      <c r="JX24" s="88">
        <v>1</v>
      </c>
      <c r="JY24" s="88">
        <v>0</v>
      </c>
      <c r="JZ24" s="88">
        <v>0</v>
      </c>
      <c r="KA24" s="88">
        <v>0</v>
      </c>
      <c r="KB24" s="88">
        <v>0.14300000000000002</v>
      </c>
      <c r="KC24" s="88">
        <v>0</v>
      </c>
      <c r="KD24" s="86">
        <v>0</v>
      </c>
      <c r="KE24" s="87"/>
      <c r="KF24" s="86">
        <v>-0.42857142857142855</v>
      </c>
      <c r="KG24" s="86">
        <v>-0.42857142857142855</v>
      </c>
      <c r="KH24" s="86">
        <v>0.14285714285714285</v>
      </c>
      <c r="KI24" s="86">
        <v>0.5714285714285714</v>
      </c>
      <c r="KJ24" s="86">
        <v>-0.14285714285714285</v>
      </c>
      <c r="KK24" s="86">
        <v>-0.14285714285714285</v>
      </c>
      <c r="KL24" s="86">
        <v>0.2857142857142857</v>
      </c>
      <c r="KM24" s="86">
        <v>-0.2857142857142857</v>
      </c>
      <c r="KN24" s="95"/>
      <c r="KO24" s="88"/>
      <c r="KP24" s="88"/>
      <c r="KQ24" s="88"/>
      <c r="KR24" s="88"/>
      <c r="KS24" s="88"/>
      <c r="KT24" s="87"/>
      <c r="KU24" s="53">
        <v>0.33333333333333331</v>
      </c>
      <c r="KV24" s="53">
        <v>0.17142857142857143</v>
      </c>
      <c r="KW24" s="53">
        <v>0.23809523809523808</v>
      </c>
      <c r="KX24" s="53">
        <v>0.19047619047619047</v>
      </c>
      <c r="KY24" s="53">
        <v>6.6666666666666666E-2</v>
      </c>
      <c r="KZ24" s="94">
        <v>0.33333333333333331</v>
      </c>
      <c r="LA24" s="94">
        <v>0.17142857142857143</v>
      </c>
      <c r="LB24" s="94">
        <v>0.23809523809523808</v>
      </c>
      <c r="LC24" s="94">
        <v>0.19047619047619047</v>
      </c>
      <c r="LD24" s="99">
        <v>6.6666666666666666E-2</v>
      </c>
      <c r="LE24" s="88"/>
      <c r="LF24" s="88"/>
      <c r="LG24" s="88"/>
      <c r="LH24" s="88"/>
      <c r="LI24" s="88"/>
      <c r="LJ24" s="87"/>
      <c r="LK24" s="88"/>
      <c r="LL24" s="88"/>
      <c r="LM24" s="88"/>
      <c r="LN24" s="88"/>
      <c r="LO24" s="86"/>
      <c r="LP24" s="87"/>
      <c r="LQ24" s="88">
        <v>0.25</v>
      </c>
      <c r="LR24" s="88">
        <v>0.5</v>
      </c>
      <c r="LS24" s="88">
        <v>1</v>
      </c>
      <c r="LT24" s="88">
        <v>0</v>
      </c>
      <c r="LU24" s="88">
        <v>0.25</v>
      </c>
      <c r="LV24" s="88">
        <v>0.25</v>
      </c>
      <c r="LW24" s="88">
        <v>0.25</v>
      </c>
      <c r="LX24" s="86">
        <v>0</v>
      </c>
      <c r="LY24" s="86"/>
      <c r="LZ24" s="87"/>
      <c r="MA24" s="88"/>
      <c r="MB24" s="88"/>
      <c r="MC24" s="88"/>
      <c r="MD24" s="88"/>
      <c r="ME24" s="88"/>
      <c r="MF24" s="88"/>
      <c r="MG24" s="88"/>
      <c r="MH24" s="86"/>
      <c r="MI24" s="87"/>
      <c r="MJ24" s="88"/>
      <c r="MK24" s="88"/>
      <c r="ML24" s="88"/>
      <c r="MM24" s="88"/>
      <c r="MN24" s="88"/>
      <c r="MO24" s="87"/>
      <c r="MP24" s="88"/>
      <c r="MQ24" s="88"/>
      <c r="MR24" s="88"/>
      <c r="MS24" s="88"/>
      <c r="MT24" s="86"/>
      <c r="MU24" s="87"/>
      <c r="MV24" s="88">
        <v>0.33299999999999996</v>
      </c>
      <c r="MW24" s="88">
        <v>0.66700000000000004</v>
      </c>
      <c r="MX24" s="88">
        <v>1</v>
      </c>
      <c r="MY24" s="88">
        <v>0</v>
      </c>
      <c r="MZ24" s="88">
        <v>0.33299999999999996</v>
      </c>
      <c r="NA24" s="88">
        <v>0</v>
      </c>
      <c r="NB24" s="88">
        <v>0.33299999999999996</v>
      </c>
      <c r="NC24" s="86">
        <v>0</v>
      </c>
      <c r="ND24" s="87"/>
      <c r="NE24" s="86"/>
      <c r="NF24" s="88"/>
      <c r="NG24" s="88"/>
      <c r="NH24" s="88"/>
      <c r="NI24" s="88"/>
      <c r="NJ24" s="88"/>
      <c r="NK24" s="88"/>
      <c r="NL24" s="86"/>
      <c r="NM24" s="87"/>
      <c r="NN24" s="88"/>
      <c r="NO24" s="88"/>
      <c r="NP24" s="88"/>
      <c r="NQ24" s="88"/>
      <c r="NR24" s="88"/>
      <c r="NS24" s="87"/>
      <c r="NT24" s="88"/>
      <c r="NU24" s="88"/>
      <c r="NV24" s="88"/>
      <c r="NW24" s="88"/>
      <c r="NX24" s="86"/>
      <c r="NY24" s="87"/>
      <c r="NZ24" s="88"/>
      <c r="OA24" s="88"/>
      <c r="OB24" s="88"/>
      <c r="OC24" s="88"/>
      <c r="OD24" s="88"/>
      <c r="OE24" s="88"/>
      <c r="OF24" s="88"/>
      <c r="OG24" s="86"/>
      <c r="OH24" s="87"/>
      <c r="OI24" s="86"/>
      <c r="OJ24" s="88"/>
      <c r="OK24" s="88"/>
      <c r="OL24" s="88"/>
      <c r="OM24" s="88"/>
      <c r="ON24" s="88"/>
      <c r="OO24" s="88"/>
      <c r="OP24" s="86"/>
      <c r="OQ24" s="87"/>
      <c r="OR24" s="88"/>
      <c r="OS24" s="88"/>
      <c r="OT24" s="88"/>
      <c r="OU24" s="88"/>
      <c r="OV24" s="86"/>
      <c r="OW24" s="87"/>
      <c r="OX24" s="88"/>
      <c r="OY24" s="88"/>
      <c r="OZ24" s="88"/>
      <c r="PA24" s="88"/>
      <c r="PB24" s="86"/>
      <c r="PC24" s="87"/>
      <c r="PD24" s="88"/>
      <c r="PE24" s="88"/>
      <c r="PF24" s="88"/>
      <c r="PG24" s="88"/>
      <c r="PH24" s="88"/>
      <c r="PI24" s="88"/>
      <c r="PJ24" s="88"/>
      <c r="PK24" s="86"/>
      <c r="PL24" s="87"/>
      <c r="PM24" s="86"/>
      <c r="PN24" s="88"/>
      <c r="PO24" s="88"/>
      <c r="PP24" s="88"/>
      <c r="PQ24" s="88"/>
      <c r="PR24" s="88"/>
      <c r="PS24" s="88"/>
      <c r="PT24" s="86"/>
      <c r="PU24" s="87"/>
      <c r="PV24" s="88">
        <v>0.2857142857142857</v>
      </c>
      <c r="PW24" s="88">
        <v>7.1428571428571425E-2</v>
      </c>
      <c r="PX24" s="88">
        <v>0.21428571428571427</v>
      </c>
      <c r="PY24" s="88">
        <v>0.16666666666666666</v>
      </c>
      <c r="PZ24" s="88">
        <v>7.1428571428571425E-2</v>
      </c>
      <c r="QA24" s="88">
        <v>9.5238095238095233E-2</v>
      </c>
      <c r="QB24" s="88">
        <v>4.7619047619047616E-2</v>
      </c>
      <c r="QC24" s="86">
        <v>4.7619047619047616E-2</v>
      </c>
      <c r="QD24" s="87"/>
      <c r="QE24" s="86">
        <v>4.7619047619047616E-2</v>
      </c>
      <c r="QF24" s="88">
        <v>4.7619047619047616E-2</v>
      </c>
      <c r="QG24" s="88">
        <v>4.7619047619047616E-2</v>
      </c>
      <c r="QH24" s="88">
        <v>2.3809523809523808E-2</v>
      </c>
      <c r="QI24" s="88">
        <v>0.26190476190476186</v>
      </c>
      <c r="QJ24" s="88">
        <v>0.23809523809523808</v>
      </c>
      <c r="QK24" s="88">
        <v>0.33333333333333331</v>
      </c>
      <c r="QL24" s="86">
        <v>0</v>
      </c>
      <c r="QM24" s="87"/>
      <c r="QN24" s="88">
        <v>7.1428571428571425E-2</v>
      </c>
      <c r="QO24" s="88">
        <v>0.2857142857142857</v>
      </c>
      <c r="QP24" s="88">
        <v>0.38095238095238093</v>
      </c>
      <c r="QQ24" s="88">
        <v>7.1428571428571425E-2</v>
      </c>
      <c r="QR24" s="88">
        <v>0</v>
      </c>
      <c r="QS24" s="88">
        <v>0.19047619047619047</v>
      </c>
      <c r="QT24" s="88">
        <v>0</v>
      </c>
      <c r="QU24" s="86">
        <v>0</v>
      </c>
      <c r="QV24" s="17"/>
    </row>
    <row r="25" spans="1:464" s="55" customFormat="1" x14ac:dyDescent="0.25">
      <c r="A25" s="92">
        <v>41518</v>
      </c>
      <c r="B25" s="100"/>
      <c r="C25" s="99"/>
      <c r="D25" s="100"/>
      <c r="E25" s="93"/>
      <c r="F25" s="93"/>
      <c r="G25" s="99"/>
      <c r="H25" s="93"/>
      <c r="I25" s="93"/>
      <c r="J25" s="93"/>
      <c r="K25" s="93"/>
      <c r="L25" s="93"/>
      <c r="M25" s="93"/>
      <c r="N25" s="93"/>
      <c r="O25" s="93"/>
      <c r="P25" s="93"/>
      <c r="Q25" s="93"/>
      <c r="R25" s="93"/>
      <c r="S25" s="93"/>
      <c r="T25" s="93"/>
      <c r="U25" s="93"/>
      <c r="V25" s="93"/>
      <c r="W25" s="93"/>
      <c r="X25" s="100"/>
      <c r="Y25" s="93"/>
      <c r="Z25" s="93"/>
      <c r="AA25" s="93"/>
      <c r="AB25" s="100"/>
      <c r="AC25" s="93"/>
      <c r="AD25" s="93"/>
      <c r="AE25" s="93"/>
      <c r="AF25" s="93"/>
      <c r="AG25" s="93"/>
      <c r="AH25" s="93"/>
      <c r="AI25" s="93"/>
      <c r="AJ25" s="93"/>
      <c r="AK25" s="93"/>
      <c r="AL25" s="93"/>
      <c r="AM25" s="93"/>
      <c r="AN25" s="93"/>
      <c r="AO25" s="93"/>
      <c r="AP25" s="93"/>
      <c r="AQ25" s="93"/>
      <c r="AR25" s="93"/>
      <c r="AS25" s="93"/>
      <c r="AT25" s="93"/>
      <c r="AU25" s="93"/>
      <c r="AV25" s="93"/>
      <c r="AW25" s="99"/>
      <c r="AX25" s="100"/>
      <c r="AY25" s="93"/>
      <c r="AZ25" s="93"/>
      <c r="BA25" s="93"/>
      <c r="BB25" s="93"/>
      <c r="BC25" s="93"/>
      <c r="BD25" s="93"/>
      <c r="BE25" s="93"/>
      <c r="BF25" s="93"/>
      <c r="BG25" s="93"/>
      <c r="BH25" s="93"/>
      <c r="BI25" s="93"/>
      <c r="BJ25" s="93"/>
      <c r="BK25" s="93"/>
      <c r="BL25" s="93"/>
      <c r="BM25" s="93"/>
      <c r="BN25" s="93"/>
      <c r="BO25" s="93"/>
      <c r="BP25" s="93"/>
      <c r="BQ25" s="93"/>
      <c r="BR25" s="93"/>
      <c r="BS25" s="93"/>
      <c r="BT25" s="93"/>
      <c r="BU25" s="99"/>
      <c r="BV25" s="109"/>
      <c r="BW25" s="99"/>
      <c r="BX25" s="94"/>
      <c r="BY25" s="94"/>
      <c r="BZ25" s="94"/>
      <c r="CA25" s="99"/>
      <c r="CB25" s="93"/>
      <c r="CC25" s="93"/>
      <c r="CD25" s="93"/>
      <c r="CE25" s="93"/>
      <c r="CF25" s="93"/>
      <c r="CG25" s="93"/>
      <c r="CH25" s="93"/>
      <c r="CI25" s="93"/>
      <c r="CJ25" s="93"/>
      <c r="CK25" s="93"/>
      <c r="CL25" s="93"/>
      <c r="CM25" s="93"/>
      <c r="CN25" s="93"/>
      <c r="CO25" s="93"/>
      <c r="CP25" s="93"/>
      <c r="CQ25" s="99"/>
      <c r="CR25" s="94"/>
      <c r="CS25" s="94"/>
      <c r="CT25" s="94"/>
      <c r="CU25" s="99"/>
      <c r="CV25" s="100"/>
      <c r="CW25" s="93"/>
      <c r="CX25" s="93"/>
      <c r="CY25" s="93"/>
      <c r="CZ25" s="93"/>
      <c r="DA25" s="93"/>
      <c r="DB25" s="93"/>
      <c r="DC25" s="93"/>
      <c r="DD25" s="93"/>
      <c r="DE25" s="93"/>
      <c r="DF25" s="93"/>
      <c r="DG25" s="93"/>
      <c r="DH25" s="93"/>
      <c r="DI25" s="93"/>
      <c r="DJ25" s="93"/>
      <c r="DK25" s="93"/>
      <c r="DL25" s="93"/>
      <c r="DM25" s="93"/>
      <c r="DN25" s="93"/>
      <c r="DO25" s="93"/>
      <c r="DP25" s="93"/>
      <c r="DQ25" s="99"/>
      <c r="DR25" s="100"/>
      <c r="DS25" s="93"/>
      <c r="DT25" s="93"/>
      <c r="DU25" s="93"/>
      <c r="DV25" s="93"/>
      <c r="DW25" s="93"/>
      <c r="DX25" s="93"/>
      <c r="DY25" s="93"/>
      <c r="DZ25" s="93"/>
      <c r="EA25" s="93"/>
      <c r="EB25" s="93"/>
      <c r="EC25" s="93"/>
      <c r="ED25" s="93"/>
      <c r="EE25" s="93"/>
      <c r="EF25" s="93"/>
      <c r="EG25" s="93"/>
      <c r="EH25" s="93"/>
      <c r="EI25" s="93"/>
      <c r="EJ25" s="93"/>
      <c r="EK25" s="93"/>
      <c r="EL25" s="93"/>
      <c r="EM25" s="93"/>
      <c r="EN25" s="93"/>
      <c r="EO25" s="99"/>
      <c r="EP25" s="88">
        <v>5.5555555555555552E-2</v>
      </c>
      <c r="EQ25" s="88">
        <v>0.38888888888888884</v>
      </c>
      <c r="ER25" s="88">
        <v>2.3809523809523808E-2</v>
      </c>
      <c r="ES25" s="88">
        <v>0.26587301587301582</v>
      </c>
      <c r="ET25" s="88">
        <v>0</v>
      </c>
      <c r="EU25" s="88">
        <v>0</v>
      </c>
      <c r="EV25" s="88">
        <v>0</v>
      </c>
      <c r="EW25" s="88">
        <v>0</v>
      </c>
      <c r="EX25" s="88">
        <v>0.19444444444444442</v>
      </c>
      <c r="EY25" s="88">
        <v>2.3809523809523808E-2</v>
      </c>
      <c r="EZ25" s="88">
        <v>0</v>
      </c>
      <c r="FA25" s="88">
        <v>2.3809523809523808E-2</v>
      </c>
      <c r="FB25" s="88">
        <v>2.3809523809523808E-2</v>
      </c>
      <c r="FC25" s="88">
        <v>2.0833333333333332E-2</v>
      </c>
      <c r="FD25" s="88">
        <v>0.41666666666666669</v>
      </c>
      <c r="FE25" s="88">
        <v>0</v>
      </c>
      <c r="FF25" s="88">
        <v>0.25694444444444442</v>
      </c>
      <c r="FG25" s="88">
        <v>0</v>
      </c>
      <c r="FH25" s="88">
        <v>0</v>
      </c>
      <c r="FI25" s="88">
        <v>5.5555555555555552E-2</v>
      </c>
      <c r="FJ25" s="88">
        <v>0</v>
      </c>
      <c r="FK25" s="88">
        <v>0.15277777777777776</v>
      </c>
      <c r="FL25" s="88">
        <v>0</v>
      </c>
      <c r="FM25" s="88">
        <v>0</v>
      </c>
      <c r="FN25" s="88">
        <v>4.1666666666666664E-2</v>
      </c>
      <c r="FO25" s="87">
        <v>5.5555555555555552E-2</v>
      </c>
      <c r="FP25" s="88">
        <v>0.2</v>
      </c>
      <c r="FQ25" s="88">
        <v>0.2</v>
      </c>
      <c r="FR25" s="88">
        <v>0.33333333333333331</v>
      </c>
      <c r="FS25" s="88">
        <v>0.2</v>
      </c>
      <c r="FT25" s="88">
        <v>6.6666666666666666E-2</v>
      </c>
      <c r="FU25" s="88">
        <v>0</v>
      </c>
      <c r="FV25" s="88">
        <v>0.2</v>
      </c>
      <c r="FW25" s="88">
        <v>0.2</v>
      </c>
      <c r="FX25" s="88">
        <v>0.33333333333333331</v>
      </c>
      <c r="FY25" s="88">
        <v>0.2</v>
      </c>
      <c r="FZ25" s="88">
        <v>6.6666666666666666E-2</v>
      </c>
      <c r="GA25" s="87">
        <v>0</v>
      </c>
      <c r="GB25" s="60">
        <v>5.7142857142857134E-2</v>
      </c>
      <c r="GC25" s="60">
        <v>3.8095238095238092E-2</v>
      </c>
      <c r="GD25" s="60">
        <v>6.6666666666666666E-2</v>
      </c>
      <c r="GE25" s="60">
        <v>0.27619047619047615</v>
      </c>
      <c r="GF25" s="60">
        <v>0.1238095238095238</v>
      </c>
      <c r="GG25" s="60">
        <v>3.8095238095238092E-2</v>
      </c>
      <c r="GH25" s="60">
        <v>0</v>
      </c>
      <c r="GI25" s="60">
        <v>0.18095238095238095</v>
      </c>
      <c r="GJ25" s="60">
        <v>0</v>
      </c>
      <c r="GK25" s="60">
        <v>0.15238095238095239</v>
      </c>
      <c r="GL25" s="60">
        <v>3.8095238095238092E-2</v>
      </c>
      <c r="GM25" s="60">
        <v>1.9047619047619046E-2</v>
      </c>
      <c r="GN25" s="60">
        <v>0</v>
      </c>
      <c r="GO25" s="60">
        <v>9.5238095238095229E-3</v>
      </c>
      <c r="GP25" s="60">
        <v>0</v>
      </c>
      <c r="GQ25" s="97"/>
      <c r="GR25" s="88"/>
      <c r="GS25" s="87"/>
      <c r="GT25" s="88">
        <v>0.35714285714285715</v>
      </c>
      <c r="GU25" s="88">
        <v>7.1428571428571425E-2</v>
      </c>
      <c r="GV25" s="88">
        <v>7.1428571428571425E-2</v>
      </c>
      <c r="GW25" s="88">
        <v>0.14285714285714285</v>
      </c>
      <c r="GX25" s="88">
        <v>0</v>
      </c>
      <c r="GY25" s="88">
        <v>0.16666666666666666</v>
      </c>
      <c r="GZ25" s="88">
        <v>7.1428571428571425E-2</v>
      </c>
      <c r="HA25" s="87">
        <v>0.11904761904761904</v>
      </c>
      <c r="HB25" s="88">
        <v>1.9047619047619046E-2</v>
      </c>
      <c r="HC25" s="88">
        <v>0</v>
      </c>
      <c r="HD25" s="88">
        <v>2.8571428571428567E-2</v>
      </c>
      <c r="HE25" s="88">
        <v>2.8571428571428567E-2</v>
      </c>
      <c r="HF25" s="88">
        <v>0</v>
      </c>
      <c r="HG25" s="88">
        <v>9.5238095238095229E-3</v>
      </c>
      <c r="HH25" s="88">
        <v>1.9047619047619046E-2</v>
      </c>
      <c r="HI25" s="88">
        <v>0.32380952380952377</v>
      </c>
      <c r="HJ25" s="88">
        <v>0.14285714285714285</v>
      </c>
      <c r="HK25" s="88">
        <v>0.1142857142857143</v>
      </c>
      <c r="HL25" s="88">
        <v>0.18095238095238095</v>
      </c>
      <c r="HM25" s="88">
        <v>1.9047619047619046E-2</v>
      </c>
      <c r="HN25" s="88">
        <v>0.11428571428571427</v>
      </c>
      <c r="HO25" s="88">
        <v>0</v>
      </c>
      <c r="HP25" s="86">
        <v>0</v>
      </c>
      <c r="HQ25" s="87"/>
      <c r="HR25" s="88">
        <v>0.71400000000000008</v>
      </c>
      <c r="HS25" s="88">
        <v>0.28600000000000003</v>
      </c>
      <c r="HT25" s="88">
        <v>0</v>
      </c>
      <c r="HU25" s="88">
        <v>0</v>
      </c>
      <c r="HV25" s="88">
        <v>0.57100000000000006</v>
      </c>
      <c r="HW25" s="88">
        <v>0.14300000000000002</v>
      </c>
      <c r="HX25" s="87">
        <v>0</v>
      </c>
      <c r="HY25" s="88">
        <v>0.10703418803418804</v>
      </c>
      <c r="HZ25" s="88">
        <v>9.6245014245014235E-2</v>
      </c>
      <c r="IA25" s="88">
        <v>9.7170940170940162E-2</v>
      </c>
      <c r="IB25" s="88">
        <v>5.9333333333333335E-2</v>
      </c>
      <c r="IC25" s="88">
        <v>0.16451282051282051</v>
      </c>
      <c r="ID25" s="88">
        <v>4.4444444444444439E-2</v>
      </c>
      <c r="IE25" s="88">
        <v>5.6074074074074082E-2</v>
      </c>
      <c r="IF25" s="88">
        <v>4.6777777777777772E-2</v>
      </c>
      <c r="IG25" s="88">
        <v>4.4000000000000004E-2</v>
      </c>
      <c r="IH25" s="88">
        <v>5.651851851851851E-2</v>
      </c>
      <c r="II25" s="88">
        <v>6.211111111111111E-2</v>
      </c>
      <c r="IJ25" s="88">
        <v>5.1851851851851857E-2</v>
      </c>
      <c r="IK25" s="88">
        <v>5.1407407407407402E-2</v>
      </c>
      <c r="IL25" s="88">
        <v>5.5111111111111111E-2</v>
      </c>
      <c r="IM25" s="86">
        <v>7.4074074074074077E-3</v>
      </c>
      <c r="IN25" s="87"/>
      <c r="IO25" s="88">
        <v>-0.42857142857142855</v>
      </c>
      <c r="IP25" s="88">
        <v>0</v>
      </c>
      <c r="IQ25" s="88">
        <v>0</v>
      </c>
      <c r="IR25" s="88">
        <v>-0.14285714285714285</v>
      </c>
      <c r="IS25" s="88">
        <v>-0.2857142857142857</v>
      </c>
      <c r="IT25" s="88">
        <v>-0.2857142857142857</v>
      </c>
      <c r="IU25" s="87">
        <v>0.14285714285714285</v>
      </c>
      <c r="IV25" s="88">
        <v>0.14285714285714285</v>
      </c>
      <c r="IW25" s="88">
        <v>0.42857142857142855</v>
      </c>
      <c r="IX25" s="88">
        <v>0.5714285714285714</v>
      </c>
      <c r="IY25" s="88">
        <v>0.14285714285714285</v>
      </c>
      <c r="IZ25" s="88">
        <v>-0.5714285714285714</v>
      </c>
      <c r="JA25" s="88">
        <v>0</v>
      </c>
      <c r="JB25" s="88">
        <v>-0.7142857142857143</v>
      </c>
      <c r="JC25" s="88">
        <v>0</v>
      </c>
      <c r="JD25" s="88">
        <v>0</v>
      </c>
      <c r="JE25" s="88">
        <v>0.5714285714285714</v>
      </c>
      <c r="JF25" s="86">
        <v>1</v>
      </c>
      <c r="JG25" s="87"/>
      <c r="JH25" s="88">
        <v>7.6984126984126974E-2</v>
      </c>
      <c r="JI25" s="88">
        <v>4.4047619047619044E-2</v>
      </c>
      <c r="JJ25" s="88">
        <v>8.8095238095238088E-2</v>
      </c>
      <c r="JK25" s="88">
        <v>0.10277777777777779</v>
      </c>
      <c r="JL25" s="88">
        <v>0.196031746031746</v>
      </c>
      <c r="JM25" s="88">
        <v>4.9206349206349205E-2</v>
      </c>
      <c r="JN25" s="88">
        <v>0.14206349206349206</v>
      </c>
      <c r="JO25" s="88">
        <v>9.166666666666666E-2</v>
      </c>
      <c r="JP25" s="88">
        <v>0.1099206349206349</v>
      </c>
      <c r="JQ25" s="88">
        <v>9.9206349206349187E-2</v>
      </c>
      <c r="JR25" s="86">
        <v>0</v>
      </c>
      <c r="JS25" s="87"/>
      <c r="JT25" s="86">
        <v>0.14300000000000002</v>
      </c>
      <c r="JU25" s="88">
        <v>0</v>
      </c>
      <c r="JV25" s="88">
        <v>0</v>
      </c>
      <c r="JW25" s="88">
        <v>0.14300000000000002</v>
      </c>
      <c r="JX25" s="88">
        <v>1</v>
      </c>
      <c r="JY25" s="88">
        <v>0</v>
      </c>
      <c r="JZ25" s="88">
        <v>0.14300000000000002</v>
      </c>
      <c r="KA25" s="88">
        <v>0.14300000000000002</v>
      </c>
      <c r="KB25" s="88">
        <v>0.14300000000000002</v>
      </c>
      <c r="KC25" s="88">
        <v>0.14300000000000002</v>
      </c>
      <c r="KD25" s="86">
        <v>0</v>
      </c>
      <c r="KE25" s="87"/>
      <c r="KF25" s="86">
        <v>-0.2857142857142857</v>
      </c>
      <c r="KG25" s="86">
        <v>-0.42857142857142855</v>
      </c>
      <c r="KH25" s="86">
        <v>0.7142857142857143</v>
      </c>
      <c r="KI25" s="86">
        <v>0.5714285714285714</v>
      </c>
      <c r="KJ25" s="86">
        <v>-0.42857142857142855</v>
      </c>
      <c r="KK25" s="86">
        <v>-0.2857142857142857</v>
      </c>
      <c r="KL25" s="86">
        <v>0.2857142857142857</v>
      </c>
      <c r="KM25" s="86">
        <v>0</v>
      </c>
      <c r="KN25" s="95"/>
      <c r="KO25" s="88"/>
      <c r="KP25" s="88"/>
      <c r="KQ25" s="88"/>
      <c r="KR25" s="88"/>
      <c r="KS25" s="88"/>
      <c r="KT25" s="87"/>
      <c r="KU25" s="53">
        <v>0.2857142857142857</v>
      </c>
      <c r="KV25" s="53">
        <v>0.17142857142857143</v>
      </c>
      <c r="KW25" s="53">
        <v>0.2857142857142857</v>
      </c>
      <c r="KX25" s="53">
        <v>0.19047619047619047</v>
      </c>
      <c r="KY25" s="53">
        <v>0</v>
      </c>
      <c r="KZ25" s="94">
        <v>0.2857142857142857</v>
      </c>
      <c r="LA25" s="94">
        <v>0.17142857142857143</v>
      </c>
      <c r="LB25" s="94">
        <v>0.2857142857142857</v>
      </c>
      <c r="LC25" s="94">
        <v>0.19047619047619047</v>
      </c>
      <c r="LD25" s="99">
        <v>0</v>
      </c>
      <c r="LE25" s="88"/>
      <c r="LF25" s="88"/>
      <c r="LG25" s="88"/>
      <c r="LH25" s="88"/>
      <c r="LI25" s="88"/>
      <c r="LJ25" s="87"/>
      <c r="LK25" s="88"/>
      <c r="LL25" s="88"/>
      <c r="LM25" s="88"/>
      <c r="LN25" s="88"/>
      <c r="LO25" s="86"/>
      <c r="LP25" s="87"/>
      <c r="LQ25" s="88">
        <v>0.2</v>
      </c>
      <c r="LR25" s="88">
        <v>0.4</v>
      </c>
      <c r="LS25" s="88">
        <v>1</v>
      </c>
      <c r="LT25" s="88">
        <v>0</v>
      </c>
      <c r="LU25" s="88">
        <v>0.4</v>
      </c>
      <c r="LV25" s="88">
        <v>0</v>
      </c>
      <c r="LW25" s="88">
        <v>0.2</v>
      </c>
      <c r="LX25" s="86">
        <v>0</v>
      </c>
      <c r="LY25" s="86"/>
      <c r="LZ25" s="87"/>
      <c r="MA25" s="88"/>
      <c r="MB25" s="88"/>
      <c r="MC25" s="88"/>
      <c r="MD25" s="88"/>
      <c r="ME25" s="88"/>
      <c r="MF25" s="88"/>
      <c r="MG25" s="88"/>
      <c r="MH25" s="86"/>
      <c r="MI25" s="87"/>
      <c r="MJ25" s="88"/>
      <c r="MK25" s="88"/>
      <c r="ML25" s="88"/>
      <c r="MM25" s="88"/>
      <c r="MN25" s="88"/>
      <c r="MO25" s="87"/>
      <c r="MP25" s="88"/>
      <c r="MQ25" s="88"/>
      <c r="MR25" s="88"/>
      <c r="MS25" s="88"/>
      <c r="MT25" s="86"/>
      <c r="MU25" s="87"/>
      <c r="MV25" s="88">
        <v>0</v>
      </c>
      <c r="MW25" s="88">
        <v>0.5</v>
      </c>
      <c r="MX25" s="88">
        <v>1</v>
      </c>
      <c r="MY25" s="88">
        <v>0</v>
      </c>
      <c r="MZ25" s="88">
        <v>0.5</v>
      </c>
      <c r="NA25" s="88">
        <v>0</v>
      </c>
      <c r="NB25" s="88">
        <v>0</v>
      </c>
      <c r="NC25" s="86">
        <v>0</v>
      </c>
      <c r="ND25" s="87"/>
      <c r="NE25" s="86"/>
      <c r="NF25" s="88"/>
      <c r="NG25" s="88"/>
      <c r="NH25" s="88"/>
      <c r="NI25" s="88"/>
      <c r="NJ25" s="88"/>
      <c r="NK25" s="88"/>
      <c r="NL25" s="86"/>
      <c r="NM25" s="87"/>
      <c r="NN25" s="88"/>
      <c r="NO25" s="88"/>
      <c r="NP25" s="88"/>
      <c r="NQ25" s="88"/>
      <c r="NR25" s="88"/>
      <c r="NS25" s="87"/>
      <c r="NT25" s="88"/>
      <c r="NU25" s="88"/>
      <c r="NV25" s="88"/>
      <c r="NW25" s="88"/>
      <c r="NX25" s="86"/>
      <c r="NY25" s="87"/>
      <c r="NZ25" s="88"/>
      <c r="OA25" s="88"/>
      <c r="OB25" s="88"/>
      <c r="OC25" s="88"/>
      <c r="OD25" s="88"/>
      <c r="OE25" s="88"/>
      <c r="OF25" s="88"/>
      <c r="OG25" s="86"/>
      <c r="OH25" s="87"/>
      <c r="OI25" s="86"/>
      <c r="OJ25" s="88"/>
      <c r="OK25" s="88"/>
      <c r="OL25" s="88"/>
      <c r="OM25" s="88"/>
      <c r="ON25" s="88"/>
      <c r="OO25" s="88"/>
      <c r="OP25" s="86"/>
      <c r="OQ25" s="87"/>
      <c r="OR25" s="88"/>
      <c r="OS25" s="88"/>
      <c r="OT25" s="88"/>
      <c r="OU25" s="88"/>
      <c r="OV25" s="86"/>
      <c r="OW25" s="87"/>
      <c r="OX25" s="88"/>
      <c r="OY25" s="88"/>
      <c r="OZ25" s="88"/>
      <c r="PA25" s="88"/>
      <c r="PB25" s="86"/>
      <c r="PC25" s="87"/>
      <c r="PD25" s="88"/>
      <c r="PE25" s="88"/>
      <c r="PF25" s="88"/>
      <c r="PG25" s="88"/>
      <c r="PH25" s="88"/>
      <c r="PI25" s="88"/>
      <c r="PJ25" s="88"/>
      <c r="PK25" s="86"/>
      <c r="PL25" s="87"/>
      <c r="PM25" s="86"/>
      <c r="PN25" s="88"/>
      <c r="PO25" s="88"/>
      <c r="PP25" s="88"/>
      <c r="PQ25" s="88"/>
      <c r="PR25" s="88"/>
      <c r="PS25" s="88"/>
      <c r="PT25" s="86"/>
      <c r="PU25" s="87"/>
      <c r="PV25" s="88">
        <v>0.3571428571428571</v>
      </c>
      <c r="PW25" s="88">
        <v>7.1428571428571425E-2</v>
      </c>
      <c r="PX25" s="90">
        <v>9.5238095238095233E-2</v>
      </c>
      <c r="PY25" s="78">
        <v>0.19047619047619047</v>
      </c>
      <c r="PZ25" s="78">
        <v>0</v>
      </c>
      <c r="QA25" s="78">
        <v>0.14285714285714285</v>
      </c>
      <c r="QB25" s="78">
        <v>9.5238095238095233E-2</v>
      </c>
      <c r="QC25" s="304">
        <v>4.7619047619047616E-2</v>
      </c>
      <c r="QD25" s="79"/>
      <c r="QE25" s="86">
        <v>0.11904761904761904</v>
      </c>
      <c r="QF25" s="88">
        <v>7.1428571428571425E-2</v>
      </c>
      <c r="QG25" s="88">
        <v>0.16666666666666666</v>
      </c>
      <c r="QH25" s="88">
        <v>7.1428571428571425E-2</v>
      </c>
      <c r="QI25" s="88">
        <v>0.21428571428571427</v>
      </c>
      <c r="QJ25" s="88">
        <v>0.11904761904761904</v>
      </c>
      <c r="QK25" s="88">
        <v>0.23809523809523808</v>
      </c>
      <c r="QL25" s="86">
        <v>0</v>
      </c>
      <c r="QM25" s="87"/>
      <c r="QN25" s="88">
        <v>0.16666666666666666</v>
      </c>
      <c r="QO25" s="88">
        <v>0.14285714285714285</v>
      </c>
      <c r="QP25" s="88">
        <v>0.33333333333333331</v>
      </c>
      <c r="QQ25" s="88">
        <v>4.7619047619047616E-2</v>
      </c>
      <c r="QR25" s="88">
        <v>4.7619047619047616E-2</v>
      </c>
      <c r="QS25" s="88">
        <v>0.26190476190476186</v>
      </c>
      <c r="QT25" s="88">
        <v>0</v>
      </c>
      <c r="QU25" s="86">
        <v>0</v>
      </c>
      <c r="QV25" s="17"/>
    </row>
    <row r="26" spans="1:464" s="55" customFormat="1" x14ac:dyDescent="0.25">
      <c r="A26" s="92">
        <v>41609</v>
      </c>
      <c r="B26" s="100"/>
      <c r="C26" s="99"/>
      <c r="D26" s="100"/>
      <c r="E26" s="93"/>
      <c r="F26" s="93"/>
      <c r="G26" s="99"/>
      <c r="H26" s="93"/>
      <c r="I26" s="93"/>
      <c r="J26" s="93"/>
      <c r="K26" s="93"/>
      <c r="L26" s="93"/>
      <c r="M26" s="93"/>
      <c r="N26" s="93"/>
      <c r="O26" s="93"/>
      <c r="P26" s="93"/>
      <c r="Q26" s="93"/>
      <c r="R26" s="93"/>
      <c r="S26" s="93"/>
      <c r="T26" s="93"/>
      <c r="U26" s="93"/>
      <c r="V26" s="93"/>
      <c r="W26" s="93"/>
      <c r="X26" s="100"/>
      <c r="Y26" s="93"/>
      <c r="Z26" s="93"/>
      <c r="AA26" s="93"/>
      <c r="AB26" s="100"/>
      <c r="AC26" s="93"/>
      <c r="AD26" s="93"/>
      <c r="AE26" s="93"/>
      <c r="AF26" s="93"/>
      <c r="AG26" s="93"/>
      <c r="AH26" s="93"/>
      <c r="AI26" s="93"/>
      <c r="AJ26" s="93"/>
      <c r="AK26" s="93"/>
      <c r="AL26" s="93"/>
      <c r="AM26" s="93"/>
      <c r="AN26" s="93"/>
      <c r="AO26" s="93"/>
      <c r="AP26" s="93"/>
      <c r="AQ26" s="93"/>
      <c r="AR26" s="93"/>
      <c r="AS26" s="93"/>
      <c r="AT26" s="93"/>
      <c r="AU26" s="93"/>
      <c r="AV26" s="93"/>
      <c r="AW26" s="99"/>
      <c r="AX26" s="100"/>
      <c r="AY26" s="93"/>
      <c r="AZ26" s="93"/>
      <c r="BA26" s="93"/>
      <c r="BB26" s="93"/>
      <c r="BC26" s="93"/>
      <c r="BD26" s="93"/>
      <c r="BE26" s="93"/>
      <c r="BF26" s="93"/>
      <c r="BG26" s="93"/>
      <c r="BH26" s="93"/>
      <c r="BI26" s="93"/>
      <c r="BJ26" s="93"/>
      <c r="BK26" s="93"/>
      <c r="BL26" s="93"/>
      <c r="BM26" s="93"/>
      <c r="BN26" s="93"/>
      <c r="BO26" s="93"/>
      <c r="BP26" s="93"/>
      <c r="BQ26" s="93"/>
      <c r="BR26" s="93"/>
      <c r="BS26" s="93"/>
      <c r="BT26" s="93"/>
      <c r="BU26" s="99"/>
      <c r="BV26" s="109"/>
      <c r="BW26" s="99"/>
      <c r="BX26" s="94"/>
      <c r="BY26" s="94"/>
      <c r="BZ26" s="94"/>
      <c r="CA26" s="99"/>
      <c r="CB26" s="93"/>
      <c r="CC26" s="93"/>
      <c r="CD26" s="93"/>
      <c r="CE26" s="93"/>
      <c r="CF26" s="93"/>
      <c r="CG26" s="93"/>
      <c r="CH26" s="93"/>
      <c r="CI26" s="93"/>
      <c r="CJ26" s="93"/>
      <c r="CK26" s="93"/>
      <c r="CL26" s="93"/>
      <c r="CM26" s="93"/>
      <c r="CN26" s="93"/>
      <c r="CO26" s="93"/>
      <c r="CP26" s="93"/>
      <c r="CQ26" s="99"/>
      <c r="CR26" s="94"/>
      <c r="CS26" s="94"/>
      <c r="CT26" s="94"/>
      <c r="CU26" s="99"/>
      <c r="CV26" s="100"/>
      <c r="CW26" s="93"/>
      <c r="CX26" s="93"/>
      <c r="CY26" s="93"/>
      <c r="CZ26" s="93"/>
      <c r="DA26" s="93"/>
      <c r="DB26" s="93"/>
      <c r="DC26" s="93"/>
      <c r="DD26" s="93"/>
      <c r="DE26" s="93"/>
      <c r="DF26" s="93"/>
      <c r="DG26" s="93"/>
      <c r="DH26" s="93"/>
      <c r="DI26" s="93"/>
      <c r="DJ26" s="93"/>
      <c r="DK26" s="93"/>
      <c r="DL26" s="93"/>
      <c r="DM26" s="93"/>
      <c r="DN26" s="93"/>
      <c r="DO26" s="93"/>
      <c r="DP26" s="93"/>
      <c r="DQ26" s="99"/>
      <c r="DR26" s="100"/>
      <c r="DS26" s="93"/>
      <c r="DT26" s="93"/>
      <c r="DU26" s="93"/>
      <c r="DV26" s="93"/>
      <c r="DW26" s="93"/>
      <c r="DX26" s="93"/>
      <c r="DY26" s="93"/>
      <c r="DZ26" s="93"/>
      <c r="EA26" s="93"/>
      <c r="EB26" s="93"/>
      <c r="EC26" s="93"/>
      <c r="ED26" s="93"/>
      <c r="EE26" s="93"/>
      <c r="EF26" s="93"/>
      <c r="EG26" s="93"/>
      <c r="EH26" s="93"/>
      <c r="EI26" s="93"/>
      <c r="EJ26" s="93"/>
      <c r="EK26" s="93"/>
      <c r="EL26" s="93"/>
      <c r="EM26" s="93"/>
      <c r="EN26" s="93"/>
      <c r="EO26" s="99"/>
      <c r="EP26" s="88">
        <v>0.16666666666666666</v>
      </c>
      <c r="EQ26" s="88">
        <v>0.33333333333333326</v>
      </c>
      <c r="ER26" s="88">
        <v>2.3809523809523808E-2</v>
      </c>
      <c r="ES26" s="88">
        <v>0.14285714285714285</v>
      </c>
      <c r="ET26" s="88">
        <v>0</v>
      </c>
      <c r="EU26" s="88">
        <v>2.3809523809523808E-2</v>
      </c>
      <c r="EV26" s="88">
        <v>0.11904761904761904</v>
      </c>
      <c r="EW26" s="88">
        <v>0</v>
      </c>
      <c r="EX26" s="88">
        <v>0</v>
      </c>
      <c r="EY26" s="88">
        <v>7.1428571428571425E-2</v>
      </c>
      <c r="EZ26" s="88">
        <v>0</v>
      </c>
      <c r="FA26" s="88">
        <v>0.11904761904761904</v>
      </c>
      <c r="FB26" s="88">
        <v>0</v>
      </c>
      <c r="FC26" s="88">
        <v>0.11904761904761904</v>
      </c>
      <c r="FD26" s="88">
        <v>0.33333333333333326</v>
      </c>
      <c r="FE26" s="88">
        <v>4.7619047619047616E-2</v>
      </c>
      <c r="FF26" s="88">
        <v>0.11904761904761904</v>
      </c>
      <c r="FG26" s="88">
        <v>0</v>
      </c>
      <c r="FH26" s="88">
        <v>2.3809523809523808E-2</v>
      </c>
      <c r="FI26" s="88">
        <v>0.11904761904761904</v>
      </c>
      <c r="FJ26" s="88">
        <v>0</v>
      </c>
      <c r="FK26" s="88">
        <v>0</v>
      </c>
      <c r="FL26" s="88">
        <v>7.1428571428571425E-2</v>
      </c>
      <c r="FM26" s="88">
        <v>0</v>
      </c>
      <c r="FN26" s="88">
        <v>0.11904761904761904</v>
      </c>
      <c r="FO26" s="87">
        <v>4.7619047619047616E-2</v>
      </c>
      <c r="FP26" s="88">
        <v>0.27976190476190477</v>
      </c>
      <c r="FQ26" s="88">
        <v>0.10714285714285715</v>
      </c>
      <c r="FR26" s="88">
        <v>0.36309523809523808</v>
      </c>
      <c r="FS26" s="88">
        <v>0.25</v>
      </c>
      <c r="FT26" s="88">
        <v>0</v>
      </c>
      <c r="FU26" s="88">
        <v>0</v>
      </c>
      <c r="FV26" s="88">
        <v>0.27976190476190477</v>
      </c>
      <c r="FW26" s="88">
        <v>0.10714285714285715</v>
      </c>
      <c r="FX26" s="88">
        <v>0.36309523809523808</v>
      </c>
      <c r="FY26" s="88">
        <v>0.25</v>
      </c>
      <c r="FZ26" s="88">
        <v>0</v>
      </c>
      <c r="GA26" s="87">
        <v>0</v>
      </c>
      <c r="GB26" s="60">
        <v>7.6190476190476183E-2</v>
      </c>
      <c r="GC26" s="60">
        <v>3.8095238095238092E-2</v>
      </c>
      <c r="GD26" s="60">
        <v>0.10476190476190476</v>
      </c>
      <c r="GE26" s="60">
        <v>0.23809523809523808</v>
      </c>
      <c r="GF26" s="60">
        <v>0.13333333333333333</v>
      </c>
      <c r="GG26" s="60">
        <v>1.9047619047619046E-2</v>
      </c>
      <c r="GH26" s="60">
        <v>1.9047619047619046E-2</v>
      </c>
      <c r="GI26" s="60">
        <v>0.13333333333333333</v>
      </c>
      <c r="GJ26" s="60">
        <v>0</v>
      </c>
      <c r="GK26" s="60">
        <v>0.10476190476190475</v>
      </c>
      <c r="GL26" s="60">
        <v>9.5238095238095229E-3</v>
      </c>
      <c r="GM26" s="60">
        <v>0.11428571428571428</v>
      </c>
      <c r="GN26" s="60">
        <v>0</v>
      </c>
      <c r="GO26" s="60">
        <v>9.5238095238095229E-3</v>
      </c>
      <c r="GP26" s="60">
        <v>0</v>
      </c>
      <c r="GQ26" s="97"/>
      <c r="GR26" s="88"/>
      <c r="GS26" s="87"/>
      <c r="GT26" s="88">
        <v>0.42857142857142855</v>
      </c>
      <c r="GU26" s="88">
        <v>0.16666666666666666</v>
      </c>
      <c r="GV26" s="88">
        <v>0</v>
      </c>
      <c r="GW26" s="88">
        <v>0.16666666666666666</v>
      </c>
      <c r="GX26" s="88">
        <v>0</v>
      </c>
      <c r="GY26" s="88">
        <v>0.14285714285714285</v>
      </c>
      <c r="GZ26" s="88">
        <v>7.1428571428571425E-2</v>
      </c>
      <c r="HA26" s="87">
        <v>2.3809523809523808E-2</v>
      </c>
      <c r="HB26" s="88">
        <v>6.6666666666666652E-2</v>
      </c>
      <c r="HC26" s="88">
        <v>2.8571428571428574E-2</v>
      </c>
      <c r="HD26" s="88">
        <v>9.5238095238095233E-2</v>
      </c>
      <c r="HE26" s="88">
        <v>7.6190476190476197E-2</v>
      </c>
      <c r="HF26" s="88">
        <v>0</v>
      </c>
      <c r="HG26" s="88">
        <v>9.5238095238095229E-3</v>
      </c>
      <c r="HH26" s="88">
        <v>0</v>
      </c>
      <c r="HI26" s="88">
        <v>0.29523809523809524</v>
      </c>
      <c r="HJ26" s="88">
        <v>6.6666666666666652E-2</v>
      </c>
      <c r="HK26" s="88">
        <v>6.6666666666666666E-2</v>
      </c>
      <c r="HL26" s="88">
        <v>0.14285714285714288</v>
      </c>
      <c r="HM26" s="88">
        <v>1.9047619047619046E-2</v>
      </c>
      <c r="HN26" s="88">
        <v>0.13333333333333333</v>
      </c>
      <c r="HO26" s="88">
        <v>0</v>
      </c>
      <c r="HP26" s="86">
        <v>0</v>
      </c>
      <c r="HQ26" s="87"/>
      <c r="HR26" s="88">
        <v>0.42899999999999999</v>
      </c>
      <c r="HS26" s="88">
        <v>0.28600000000000003</v>
      </c>
      <c r="HT26" s="88">
        <v>0</v>
      </c>
      <c r="HU26" s="88">
        <v>0</v>
      </c>
      <c r="HV26" s="88">
        <v>0.85699999999999998</v>
      </c>
      <c r="HW26" s="88">
        <v>0</v>
      </c>
      <c r="HX26" s="87">
        <v>0</v>
      </c>
      <c r="HY26" s="88">
        <v>9.3679653679653682E-2</v>
      </c>
      <c r="HZ26" s="88">
        <v>4.7965367965367961E-2</v>
      </c>
      <c r="IA26" s="88">
        <v>4.7619047619047616E-2</v>
      </c>
      <c r="IB26" s="88">
        <v>5.9047619047619043E-2</v>
      </c>
      <c r="IC26" s="88">
        <v>0.25714285714285712</v>
      </c>
      <c r="ID26" s="88">
        <v>4.955266955266955E-2</v>
      </c>
      <c r="IE26" s="88">
        <v>5.3362193362193361E-2</v>
      </c>
      <c r="IF26" s="88">
        <v>9.0562770562770567E-2</v>
      </c>
      <c r="IG26" s="88">
        <v>4.8311688311688313E-2</v>
      </c>
      <c r="IH26" s="88">
        <v>5.5295815295815301E-2</v>
      </c>
      <c r="II26" s="88">
        <v>5.5238095238095239E-2</v>
      </c>
      <c r="IJ26" s="88">
        <v>4.1731601731601731E-2</v>
      </c>
      <c r="IK26" s="88">
        <v>4.9898989898989901E-2</v>
      </c>
      <c r="IL26" s="88">
        <v>5.059163059163059E-2</v>
      </c>
      <c r="IM26" s="86">
        <v>0</v>
      </c>
      <c r="IN26" s="87"/>
      <c r="IO26" s="88">
        <v>0</v>
      </c>
      <c r="IP26" s="88">
        <v>0.14285714285714285</v>
      </c>
      <c r="IQ26" s="88">
        <v>0</v>
      </c>
      <c r="IR26" s="88">
        <v>0</v>
      </c>
      <c r="IS26" s="88">
        <v>-0.2857142857142857</v>
      </c>
      <c r="IT26" s="88">
        <v>0</v>
      </c>
      <c r="IU26" s="87">
        <v>-0.14285714285714285</v>
      </c>
      <c r="IV26" s="88">
        <v>0.14285714285714285</v>
      </c>
      <c r="IW26" s="88">
        <v>0.7142857142857143</v>
      </c>
      <c r="IX26" s="88">
        <v>0.7142857142857143</v>
      </c>
      <c r="IY26" s="88">
        <v>0</v>
      </c>
      <c r="IZ26" s="88">
        <v>-1</v>
      </c>
      <c r="JA26" s="88">
        <v>0.2857142857142857</v>
      </c>
      <c r="JB26" s="88">
        <v>-0.2857142857142857</v>
      </c>
      <c r="JC26" s="88">
        <v>-0.14285714285714285</v>
      </c>
      <c r="JD26" s="88">
        <v>-0.14285714285714285</v>
      </c>
      <c r="JE26" s="88">
        <v>0.42857142857142855</v>
      </c>
      <c r="JF26" s="86">
        <v>0</v>
      </c>
      <c r="JG26" s="87"/>
      <c r="JH26" s="88">
        <v>0.22857142857142856</v>
      </c>
      <c r="JI26" s="88">
        <v>6.6666666666666652E-2</v>
      </c>
      <c r="JJ26" s="88">
        <v>5.7142857142857134E-2</v>
      </c>
      <c r="JK26" s="88">
        <v>6.6666666666666666E-2</v>
      </c>
      <c r="JL26" s="88">
        <v>0.21904761904761905</v>
      </c>
      <c r="JM26" s="88">
        <v>4.7619047619047616E-2</v>
      </c>
      <c r="JN26" s="88">
        <v>9.5238095238095233E-2</v>
      </c>
      <c r="JO26" s="88">
        <v>1.9047619047619046E-2</v>
      </c>
      <c r="JP26" s="88">
        <v>7.6190476190476197E-2</v>
      </c>
      <c r="JQ26" s="88">
        <v>8.5714285714285715E-2</v>
      </c>
      <c r="JR26" s="86">
        <v>3.8095238095238092E-2</v>
      </c>
      <c r="JS26" s="87"/>
      <c r="JT26" s="86">
        <v>0.14300000000000002</v>
      </c>
      <c r="JU26" s="88">
        <v>0</v>
      </c>
      <c r="JV26" s="88">
        <v>0.14300000000000002</v>
      </c>
      <c r="JW26" s="88">
        <v>0</v>
      </c>
      <c r="JX26" s="88">
        <v>1</v>
      </c>
      <c r="JY26" s="88">
        <v>0</v>
      </c>
      <c r="JZ26" s="88">
        <v>0</v>
      </c>
      <c r="KA26" s="88">
        <v>0</v>
      </c>
      <c r="KB26" s="88">
        <v>0</v>
      </c>
      <c r="KC26" s="88">
        <v>0.14300000000000002</v>
      </c>
      <c r="KD26" s="86">
        <v>0.14300000000000002</v>
      </c>
      <c r="KE26" s="87"/>
      <c r="KF26" s="86">
        <v>-0.8571428571428571</v>
      </c>
      <c r="KG26" s="86">
        <v>-0.42857142857142855</v>
      </c>
      <c r="KH26" s="86">
        <v>0.5714285714285714</v>
      </c>
      <c r="KI26" s="86">
        <v>0.5714285714285714</v>
      </c>
      <c r="KJ26" s="86">
        <v>-0.16666666666666666</v>
      </c>
      <c r="KK26" s="86">
        <v>0</v>
      </c>
      <c r="KL26" s="86">
        <v>-0.16666666666666666</v>
      </c>
      <c r="KM26" s="86">
        <v>0</v>
      </c>
      <c r="KN26" s="95"/>
      <c r="KO26" s="88"/>
      <c r="KP26" s="88"/>
      <c r="KQ26" s="88"/>
      <c r="KR26" s="88"/>
      <c r="KS26" s="88"/>
      <c r="KT26" s="87"/>
      <c r="KU26" s="53">
        <v>0.3</v>
      </c>
      <c r="KV26" s="53">
        <v>0.21111111111111114</v>
      </c>
      <c r="KW26" s="53">
        <v>0.26984126984126983</v>
      </c>
      <c r="KX26" s="53">
        <v>0.17142857142857143</v>
      </c>
      <c r="KY26" s="53">
        <v>4.7619047619047616E-2</v>
      </c>
      <c r="KZ26" s="94">
        <v>0.3</v>
      </c>
      <c r="LA26" s="94">
        <v>0.21111111111111114</v>
      </c>
      <c r="LB26" s="94">
        <v>0.26984126984126983</v>
      </c>
      <c r="LC26" s="94">
        <v>0.17142857142857143</v>
      </c>
      <c r="LD26" s="99">
        <v>4.7619047619047616E-2</v>
      </c>
      <c r="LE26" s="88"/>
      <c r="LF26" s="88"/>
      <c r="LG26" s="88"/>
      <c r="LH26" s="88"/>
      <c r="LI26" s="88"/>
      <c r="LJ26" s="87"/>
      <c r="LK26" s="88"/>
      <c r="LL26" s="88"/>
      <c r="LM26" s="88"/>
      <c r="LN26" s="88"/>
      <c r="LO26" s="86"/>
      <c r="LP26" s="87"/>
      <c r="LQ26" s="88">
        <v>0.2</v>
      </c>
      <c r="LR26" s="88">
        <v>0.2</v>
      </c>
      <c r="LS26" s="88">
        <v>1</v>
      </c>
      <c r="LT26" s="88">
        <v>0</v>
      </c>
      <c r="LU26" s="88">
        <v>0.2</v>
      </c>
      <c r="LV26" s="88">
        <v>0</v>
      </c>
      <c r="LW26" s="88">
        <v>0.2</v>
      </c>
      <c r="LX26" s="86">
        <v>0</v>
      </c>
      <c r="LY26" s="86"/>
      <c r="LZ26" s="87"/>
      <c r="MA26" s="88"/>
      <c r="MB26" s="88"/>
      <c r="MC26" s="88"/>
      <c r="MD26" s="88"/>
      <c r="ME26" s="88"/>
      <c r="MF26" s="88"/>
      <c r="MG26" s="88"/>
      <c r="MH26" s="86"/>
      <c r="MI26" s="87"/>
      <c r="MJ26" s="88"/>
      <c r="MK26" s="88"/>
      <c r="ML26" s="88"/>
      <c r="MM26" s="88"/>
      <c r="MN26" s="88"/>
      <c r="MO26" s="87"/>
      <c r="MP26" s="88"/>
      <c r="MQ26" s="88"/>
      <c r="MR26" s="88"/>
      <c r="MS26" s="88"/>
      <c r="MT26" s="86"/>
      <c r="MU26" s="87"/>
      <c r="MV26" s="88">
        <v>0.33299999999999996</v>
      </c>
      <c r="MW26" s="88">
        <v>0.33299999999999996</v>
      </c>
      <c r="MX26" s="88">
        <v>1</v>
      </c>
      <c r="MY26" s="88">
        <v>0</v>
      </c>
      <c r="MZ26" s="88">
        <v>0.33299999999999996</v>
      </c>
      <c r="NA26" s="88">
        <v>0</v>
      </c>
      <c r="NB26" s="88">
        <v>0</v>
      </c>
      <c r="NC26" s="86">
        <v>0</v>
      </c>
      <c r="ND26" s="87"/>
      <c r="NE26" s="86"/>
      <c r="NF26" s="88"/>
      <c r="NG26" s="88"/>
      <c r="NH26" s="88"/>
      <c r="NI26" s="88"/>
      <c r="NJ26" s="88"/>
      <c r="NK26" s="88"/>
      <c r="NL26" s="86"/>
      <c r="NM26" s="87"/>
      <c r="NN26" s="88"/>
      <c r="NO26" s="88"/>
      <c r="NP26" s="88"/>
      <c r="NQ26" s="88"/>
      <c r="NR26" s="88"/>
      <c r="NS26" s="87"/>
      <c r="NT26" s="88"/>
      <c r="NU26" s="88"/>
      <c r="NV26" s="88"/>
      <c r="NW26" s="88"/>
      <c r="NX26" s="86"/>
      <c r="NY26" s="87"/>
      <c r="NZ26" s="88"/>
      <c r="OA26" s="88"/>
      <c r="OB26" s="88"/>
      <c r="OC26" s="88"/>
      <c r="OD26" s="88"/>
      <c r="OE26" s="88"/>
      <c r="OF26" s="88"/>
      <c r="OG26" s="86"/>
      <c r="OH26" s="87"/>
      <c r="OI26" s="86"/>
      <c r="OJ26" s="88"/>
      <c r="OK26" s="88"/>
      <c r="OL26" s="88"/>
      <c r="OM26" s="88"/>
      <c r="ON26" s="88"/>
      <c r="OO26" s="88"/>
      <c r="OP26" s="86"/>
      <c r="OQ26" s="87"/>
      <c r="OR26" s="88"/>
      <c r="OS26" s="88"/>
      <c r="OT26" s="88"/>
      <c r="OU26" s="88"/>
      <c r="OV26" s="86"/>
      <c r="OW26" s="87"/>
      <c r="OX26" s="88"/>
      <c r="OY26" s="88"/>
      <c r="OZ26" s="88"/>
      <c r="PA26" s="88"/>
      <c r="PB26" s="86"/>
      <c r="PC26" s="87"/>
      <c r="PD26" s="88"/>
      <c r="PE26" s="88"/>
      <c r="PF26" s="88"/>
      <c r="PG26" s="88"/>
      <c r="PH26" s="88"/>
      <c r="PI26" s="88"/>
      <c r="PJ26" s="88"/>
      <c r="PK26" s="86"/>
      <c r="PL26" s="87"/>
      <c r="PM26" s="86"/>
      <c r="PN26" s="88"/>
      <c r="PO26" s="88"/>
      <c r="PP26" s="88"/>
      <c r="PQ26" s="88"/>
      <c r="PR26" s="88"/>
      <c r="PS26" s="88"/>
      <c r="PT26" s="86"/>
      <c r="PU26" s="87"/>
      <c r="PV26" s="88">
        <v>0.21428571428571427</v>
      </c>
      <c r="PW26" s="88">
        <v>0</v>
      </c>
      <c r="PX26" s="88">
        <v>0.19047619047619047</v>
      </c>
      <c r="PY26" s="88">
        <v>0.33333333333333337</v>
      </c>
      <c r="PZ26" s="88">
        <v>7.1428571428571425E-2</v>
      </c>
      <c r="QA26" s="88">
        <v>0.11904761904761904</v>
      </c>
      <c r="QB26" s="88">
        <v>2.3809523809523808E-2</v>
      </c>
      <c r="QC26" s="86">
        <v>4.7619047619047616E-2</v>
      </c>
      <c r="QD26" s="87"/>
      <c r="QE26" s="86">
        <v>7.1428571428571425E-2</v>
      </c>
      <c r="QF26" s="88">
        <v>7.1428571428571425E-2</v>
      </c>
      <c r="QG26" s="88">
        <v>4.7619047619047616E-2</v>
      </c>
      <c r="QH26" s="88">
        <v>4.7619047619047616E-2</v>
      </c>
      <c r="QI26" s="88">
        <v>0.2857142857142857</v>
      </c>
      <c r="QJ26" s="88">
        <v>0.14285714285714285</v>
      </c>
      <c r="QK26" s="88">
        <v>0.33333333333333337</v>
      </c>
      <c r="QL26" s="86">
        <v>0</v>
      </c>
      <c r="QM26" s="87"/>
      <c r="QN26" s="88">
        <v>0.14285714285714285</v>
      </c>
      <c r="QO26" s="88">
        <v>0.31150793650793651</v>
      </c>
      <c r="QP26" s="88">
        <v>0.2589285714285714</v>
      </c>
      <c r="QQ26" s="88">
        <v>7.6388888888888881E-2</v>
      </c>
      <c r="QR26" s="88">
        <v>2.0833333333333332E-2</v>
      </c>
      <c r="QS26" s="88">
        <v>0.18948412698412698</v>
      </c>
      <c r="QT26" s="88">
        <v>0</v>
      </c>
      <c r="QU26" s="86">
        <v>0</v>
      </c>
      <c r="QV26" s="17"/>
    </row>
    <row r="27" spans="1:464" s="55" customFormat="1" x14ac:dyDescent="0.25">
      <c r="A27" s="92">
        <v>41699</v>
      </c>
      <c r="B27" s="100"/>
      <c r="C27" s="99"/>
      <c r="D27" s="100"/>
      <c r="E27" s="93"/>
      <c r="F27" s="93"/>
      <c r="G27" s="99"/>
      <c r="H27" s="93"/>
      <c r="I27" s="93"/>
      <c r="J27" s="93"/>
      <c r="K27" s="93"/>
      <c r="L27" s="93"/>
      <c r="M27" s="93"/>
      <c r="N27" s="93"/>
      <c r="O27" s="93"/>
      <c r="P27" s="93"/>
      <c r="Q27" s="93"/>
      <c r="R27" s="93"/>
      <c r="S27" s="93"/>
      <c r="T27" s="93"/>
      <c r="U27" s="93"/>
      <c r="V27" s="93"/>
      <c r="W27" s="93"/>
      <c r="X27" s="100"/>
      <c r="Y27" s="93"/>
      <c r="Z27" s="93"/>
      <c r="AA27" s="93"/>
      <c r="AB27" s="95"/>
      <c r="AC27" s="88"/>
      <c r="AD27" s="88"/>
      <c r="AE27" s="88"/>
      <c r="AF27" s="88"/>
      <c r="AG27" s="88"/>
      <c r="AH27" s="88"/>
      <c r="AI27" s="88"/>
      <c r="AJ27" s="88"/>
      <c r="AK27" s="88"/>
      <c r="AL27" s="88"/>
      <c r="AM27" s="88"/>
      <c r="AN27" s="88"/>
      <c r="AO27" s="88"/>
      <c r="AP27" s="88"/>
      <c r="AQ27" s="88"/>
      <c r="AR27" s="88"/>
      <c r="AS27" s="88"/>
      <c r="AT27" s="88"/>
      <c r="AU27" s="88"/>
      <c r="AV27" s="88"/>
      <c r="AW27" s="87"/>
      <c r="AX27" s="100"/>
      <c r="AY27" s="93"/>
      <c r="AZ27" s="93"/>
      <c r="BA27" s="93"/>
      <c r="BB27" s="93"/>
      <c r="BC27" s="93"/>
      <c r="BD27" s="93"/>
      <c r="BE27" s="93"/>
      <c r="BF27" s="93"/>
      <c r="BG27" s="93"/>
      <c r="BH27" s="93"/>
      <c r="BI27" s="93"/>
      <c r="BJ27" s="93"/>
      <c r="BK27" s="93"/>
      <c r="BL27" s="93"/>
      <c r="BM27" s="93"/>
      <c r="BN27" s="93"/>
      <c r="BO27" s="93"/>
      <c r="BP27" s="93"/>
      <c r="BQ27" s="93"/>
      <c r="BR27" s="93"/>
      <c r="BS27" s="93"/>
      <c r="BT27" s="93"/>
      <c r="BU27" s="99"/>
      <c r="BV27" s="91">
        <v>0.83299999999999996</v>
      </c>
      <c r="BW27" s="87">
        <v>0.16699999999999998</v>
      </c>
      <c r="BX27" s="74">
        <v>0.37</v>
      </c>
      <c r="BY27" s="74">
        <v>0.30499999999999999</v>
      </c>
      <c r="BZ27" s="74">
        <v>0.1</v>
      </c>
      <c r="CA27" s="75">
        <v>0.22499999999999998</v>
      </c>
      <c r="CB27" s="93"/>
      <c r="CC27" s="93"/>
      <c r="CD27" s="93"/>
      <c r="CE27" s="93"/>
      <c r="CF27" s="93"/>
      <c r="CG27" s="93"/>
      <c r="CH27" s="93"/>
      <c r="CI27" s="93"/>
      <c r="CJ27" s="93"/>
      <c r="CK27" s="93"/>
      <c r="CL27" s="93"/>
      <c r="CM27" s="93"/>
      <c r="CN27" s="93"/>
      <c r="CO27" s="93"/>
      <c r="CP27" s="93"/>
      <c r="CQ27" s="99"/>
      <c r="CR27" s="88">
        <v>0</v>
      </c>
      <c r="CS27" s="88">
        <v>0.4</v>
      </c>
      <c r="CT27" s="88">
        <v>-0.4</v>
      </c>
      <c r="CU27" s="87">
        <v>0</v>
      </c>
      <c r="CV27" s="88">
        <v>0.33333333333333326</v>
      </c>
      <c r="CW27" s="88">
        <v>0</v>
      </c>
      <c r="CX27" s="88">
        <v>6.6666666666666666E-2</v>
      </c>
      <c r="CY27" s="88">
        <v>6.6666666666666666E-2</v>
      </c>
      <c r="CZ27" s="88">
        <v>0</v>
      </c>
      <c r="DA27" s="88">
        <v>6.6666666666666666E-2</v>
      </c>
      <c r="DB27" s="88">
        <v>0.13333333333333333</v>
      </c>
      <c r="DC27" s="88">
        <v>0</v>
      </c>
      <c r="DD27" s="88">
        <v>0.13333333333333333</v>
      </c>
      <c r="DE27" s="88">
        <v>0.2</v>
      </c>
      <c r="DF27" s="88">
        <v>0</v>
      </c>
      <c r="DG27" s="88">
        <v>1</v>
      </c>
      <c r="DH27" s="88">
        <v>0</v>
      </c>
      <c r="DI27" s="88">
        <v>0.2</v>
      </c>
      <c r="DJ27" s="88">
        <v>0.2</v>
      </c>
      <c r="DK27" s="88">
        <v>0</v>
      </c>
      <c r="DL27" s="88">
        <v>0.2</v>
      </c>
      <c r="DM27" s="88">
        <v>0.4</v>
      </c>
      <c r="DN27" s="88">
        <v>0</v>
      </c>
      <c r="DO27" s="88">
        <v>0.4</v>
      </c>
      <c r="DP27" s="88">
        <v>0.6</v>
      </c>
      <c r="DQ27" s="87">
        <v>0</v>
      </c>
      <c r="DR27" s="88">
        <v>0</v>
      </c>
      <c r="DS27" s="88">
        <v>0.2</v>
      </c>
      <c r="DT27" s="88">
        <v>0.1</v>
      </c>
      <c r="DU27" s="88">
        <v>0.1</v>
      </c>
      <c r="DV27" s="88">
        <v>0.1</v>
      </c>
      <c r="DW27" s="88">
        <v>0</v>
      </c>
      <c r="DX27" s="88">
        <v>0.2</v>
      </c>
      <c r="DY27" s="88">
        <v>0</v>
      </c>
      <c r="DZ27" s="88">
        <v>0</v>
      </c>
      <c r="EA27" s="88">
        <v>0</v>
      </c>
      <c r="EB27" s="88">
        <v>0.3</v>
      </c>
      <c r="EC27" s="88">
        <v>0</v>
      </c>
      <c r="ED27" s="88">
        <v>0</v>
      </c>
      <c r="EE27" s="88">
        <v>0.4</v>
      </c>
      <c r="EF27" s="88">
        <v>0.2</v>
      </c>
      <c r="EG27" s="88">
        <v>0.2</v>
      </c>
      <c r="EH27" s="88">
        <v>0.2</v>
      </c>
      <c r="EI27" s="88">
        <v>0</v>
      </c>
      <c r="EJ27" s="88">
        <v>0.4</v>
      </c>
      <c r="EK27" s="88">
        <v>0</v>
      </c>
      <c r="EL27" s="88">
        <v>0</v>
      </c>
      <c r="EM27" s="88">
        <v>0</v>
      </c>
      <c r="EN27" s="88">
        <v>0.6</v>
      </c>
      <c r="EO27" s="87">
        <v>0</v>
      </c>
      <c r="EP27" s="88">
        <v>0</v>
      </c>
      <c r="EQ27" s="88">
        <v>0.41666666666666663</v>
      </c>
      <c r="ER27" s="88">
        <v>0</v>
      </c>
      <c r="ES27" s="88">
        <v>0.27777777777777773</v>
      </c>
      <c r="ET27" s="88">
        <v>2.7777777777777776E-2</v>
      </c>
      <c r="EU27" s="88">
        <v>2.7777777777777776E-2</v>
      </c>
      <c r="EV27" s="88">
        <v>0</v>
      </c>
      <c r="EW27" s="88">
        <v>0</v>
      </c>
      <c r="EX27" s="88">
        <v>0</v>
      </c>
      <c r="EY27" s="88">
        <v>5.5555555555555552E-2</v>
      </c>
      <c r="EZ27" s="88">
        <v>2.7777777777777776E-2</v>
      </c>
      <c r="FA27" s="88">
        <v>0.16666666666666666</v>
      </c>
      <c r="FB27" s="88">
        <v>0</v>
      </c>
      <c r="FC27" s="88">
        <v>0</v>
      </c>
      <c r="FD27" s="88">
        <v>0.40317460317460313</v>
      </c>
      <c r="FE27" s="88">
        <v>0</v>
      </c>
      <c r="FF27" s="88">
        <v>0.22222222222222221</v>
      </c>
      <c r="FG27" s="88">
        <v>2.3809523809523808E-2</v>
      </c>
      <c r="FH27" s="88">
        <v>2.3809523809523808E-2</v>
      </c>
      <c r="FI27" s="88">
        <v>0</v>
      </c>
      <c r="FJ27" s="88">
        <v>0</v>
      </c>
      <c r="FK27" s="88">
        <v>0</v>
      </c>
      <c r="FL27" s="88">
        <v>4.7619047619047616E-2</v>
      </c>
      <c r="FM27" s="88">
        <v>2.3809523809523808E-2</v>
      </c>
      <c r="FN27" s="88">
        <v>0.2</v>
      </c>
      <c r="FO27" s="87">
        <v>5.5555555555555552E-2</v>
      </c>
      <c r="FP27" s="88">
        <v>0.14285714285714285</v>
      </c>
      <c r="FQ27" s="88">
        <v>0.2142857142857143</v>
      </c>
      <c r="FR27" s="88">
        <v>0.4285714285714286</v>
      </c>
      <c r="FS27" s="88">
        <v>0.2142857142857143</v>
      </c>
      <c r="FT27" s="88">
        <v>0</v>
      </c>
      <c r="FU27" s="88">
        <v>0</v>
      </c>
      <c r="FV27" s="88">
        <v>0.14285714285714285</v>
      </c>
      <c r="FW27" s="88">
        <v>0.2142857142857143</v>
      </c>
      <c r="FX27" s="88">
        <v>0.4285714285714286</v>
      </c>
      <c r="FY27" s="88">
        <v>0.2142857142857143</v>
      </c>
      <c r="FZ27" s="88">
        <v>0</v>
      </c>
      <c r="GA27" s="87">
        <v>0</v>
      </c>
      <c r="GB27" s="60">
        <v>6.6666666666666666E-2</v>
      </c>
      <c r="GC27" s="60">
        <v>2.2222222222222223E-2</v>
      </c>
      <c r="GD27" s="60">
        <v>5.5555555555555552E-2</v>
      </c>
      <c r="GE27" s="60">
        <v>0.26666666666666666</v>
      </c>
      <c r="GF27" s="60">
        <v>0.13333333333333333</v>
      </c>
      <c r="GG27" s="60">
        <v>0</v>
      </c>
      <c r="GH27" s="60">
        <v>0</v>
      </c>
      <c r="GI27" s="60">
        <v>0.2</v>
      </c>
      <c r="GJ27" s="60">
        <v>3.3333333333333333E-2</v>
      </c>
      <c r="GK27" s="60">
        <v>0.16666666666666669</v>
      </c>
      <c r="GL27" s="60">
        <v>0</v>
      </c>
      <c r="GM27" s="60">
        <v>2.2222222222222223E-2</v>
      </c>
      <c r="GN27" s="60">
        <v>0</v>
      </c>
      <c r="GO27" s="60">
        <v>3.3333333333333333E-2</v>
      </c>
      <c r="GP27" s="60">
        <v>0</v>
      </c>
      <c r="GQ27" s="97"/>
      <c r="GR27" s="88"/>
      <c r="GS27" s="87"/>
      <c r="GT27" s="88">
        <v>0.44444444444444448</v>
      </c>
      <c r="GU27" s="88">
        <v>5.5555555555555552E-2</v>
      </c>
      <c r="GV27" s="88">
        <v>0</v>
      </c>
      <c r="GW27" s="88">
        <v>0.25</v>
      </c>
      <c r="GX27" s="88">
        <v>0</v>
      </c>
      <c r="GY27" s="88">
        <v>0.1111111111111111</v>
      </c>
      <c r="GZ27" s="88">
        <v>0</v>
      </c>
      <c r="HA27" s="87">
        <v>0.1388888888888889</v>
      </c>
      <c r="HB27" s="88">
        <v>0</v>
      </c>
      <c r="HC27" s="88">
        <v>0</v>
      </c>
      <c r="HD27" s="88">
        <v>2.2222222222222223E-2</v>
      </c>
      <c r="HE27" s="88">
        <v>4.4444444444444446E-2</v>
      </c>
      <c r="HF27" s="88">
        <v>0</v>
      </c>
      <c r="HG27" s="88">
        <v>0</v>
      </c>
      <c r="HH27" s="88">
        <v>2.2222222222222223E-2</v>
      </c>
      <c r="HI27" s="88">
        <v>0.33333333333333331</v>
      </c>
      <c r="HJ27" s="88">
        <v>0.14444444444444443</v>
      </c>
      <c r="HK27" s="88">
        <v>0.1</v>
      </c>
      <c r="HL27" s="88">
        <v>0.15555555555555556</v>
      </c>
      <c r="HM27" s="88">
        <v>0</v>
      </c>
      <c r="HN27" s="88">
        <v>0.17777777777777776</v>
      </c>
      <c r="HO27" s="88">
        <v>0</v>
      </c>
      <c r="HP27" s="86">
        <v>0</v>
      </c>
      <c r="HQ27" s="87"/>
      <c r="HR27" s="88">
        <v>0.5</v>
      </c>
      <c r="HS27" s="88">
        <v>0.16699999999999998</v>
      </c>
      <c r="HT27" s="88">
        <v>0</v>
      </c>
      <c r="HU27" s="88">
        <v>0</v>
      </c>
      <c r="HV27" s="88">
        <v>0.66700000000000004</v>
      </c>
      <c r="HW27" s="88">
        <v>0.16699999999999998</v>
      </c>
      <c r="HX27" s="87">
        <v>0</v>
      </c>
      <c r="HY27" s="88">
        <v>9.0603174603174602E-2</v>
      </c>
      <c r="HZ27" s="88">
        <v>5.5746031746031745E-2</v>
      </c>
      <c r="IA27" s="88">
        <v>8.8952380952380936E-2</v>
      </c>
      <c r="IB27" s="88">
        <v>9.2253968253968255E-2</v>
      </c>
      <c r="IC27" s="88">
        <v>0.15158730158730158</v>
      </c>
      <c r="ID27" s="88">
        <v>4.6349206349206348E-2</v>
      </c>
      <c r="IE27" s="88">
        <v>5.8857142857142858E-2</v>
      </c>
      <c r="IF27" s="88">
        <v>5.2444444444444446E-2</v>
      </c>
      <c r="IG27" s="88">
        <v>6.0444444444444446E-2</v>
      </c>
      <c r="IH27" s="88">
        <v>5.7269841269841276E-2</v>
      </c>
      <c r="II27" s="88">
        <v>7.1492063492063496E-2</v>
      </c>
      <c r="IJ27" s="88">
        <v>3.9746031746031744E-2</v>
      </c>
      <c r="IK27" s="88">
        <v>5.250793650793651E-2</v>
      </c>
      <c r="IL27" s="88">
        <v>5.3968253968253971E-2</v>
      </c>
      <c r="IM27" s="86">
        <v>2.7777777777777776E-2</v>
      </c>
      <c r="IN27" s="87"/>
      <c r="IO27" s="88">
        <v>-0.33333333333333331</v>
      </c>
      <c r="IP27" s="88">
        <v>0.16666666666666666</v>
      </c>
      <c r="IQ27" s="88">
        <v>0</v>
      </c>
      <c r="IR27" s="88">
        <v>-0.33333333333333331</v>
      </c>
      <c r="IS27" s="88">
        <v>-0.66666666666666663</v>
      </c>
      <c r="IT27" s="88">
        <v>0.16666666666666666</v>
      </c>
      <c r="IU27" s="87">
        <v>0.16666666666666666</v>
      </c>
      <c r="IV27" s="88">
        <v>0</v>
      </c>
      <c r="IW27" s="88">
        <v>0.5</v>
      </c>
      <c r="IX27" s="88">
        <v>0.5</v>
      </c>
      <c r="IY27" s="88">
        <v>0.16666666666666666</v>
      </c>
      <c r="IZ27" s="88">
        <v>-0.33333333333333331</v>
      </c>
      <c r="JA27" s="88">
        <v>0.16666666666666666</v>
      </c>
      <c r="JB27" s="88">
        <v>-0.16666666666666666</v>
      </c>
      <c r="JC27" s="88">
        <v>0</v>
      </c>
      <c r="JD27" s="88">
        <v>0.16666666666666666</v>
      </c>
      <c r="JE27" s="88">
        <v>0.5</v>
      </c>
      <c r="JF27" s="86">
        <v>-1</v>
      </c>
      <c r="JG27" s="87"/>
      <c r="JH27" s="88">
        <v>5.5555555555555559E-2</v>
      </c>
      <c r="JI27" s="88">
        <v>0</v>
      </c>
      <c r="JJ27" s="88">
        <v>8.8888888888888892E-2</v>
      </c>
      <c r="JK27" s="88">
        <v>0.11111111111111112</v>
      </c>
      <c r="JL27" s="88">
        <v>0.28888888888888886</v>
      </c>
      <c r="JM27" s="88">
        <v>0</v>
      </c>
      <c r="JN27" s="88">
        <v>0.11111111111111112</v>
      </c>
      <c r="JO27" s="88">
        <v>0.18888888888888891</v>
      </c>
      <c r="JP27" s="88">
        <v>7.7777777777777779E-2</v>
      </c>
      <c r="JQ27" s="88">
        <v>6.6666666666666666E-2</v>
      </c>
      <c r="JR27" s="86">
        <v>1.1111111111111112E-2</v>
      </c>
      <c r="JS27" s="87"/>
      <c r="JT27" s="86">
        <v>0.16699999999999998</v>
      </c>
      <c r="JU27" s="88">
        <v>0</v>
      </c>
      <c r="JV27" s="88">
        <v>0.16699999999999998</v>
      </c>
      <c r="JW27" s="88">
        <v>0.16699999999999998</v>
      </c>
      <c r="JX27" s="88">
        <v>1</v>
      </c>
      <c r="JY27" s="88">
        <v>0</v>
      </c>
      <c r="JZ27" s="88">
        <v>0</v>
      </c>
      <c r="KA27" s="88">
        <v>0</v>
      </c>
      <c r="KB27" s="88">
        <v>0</v>
      </c>
      <c r="KC27" s="88">
        <v>0.16699999999999998</v>
      </c>
      <c r="KD27" s="86">
        <v>0</v>
      </c>
      <c r="KE27" s="87"/>
      <c r="KF27" s="86">
        <v>-0.16666666666666666</v>
      </c>
      <c r="KG27" s="86">
        <v>0</v>
      </c>
      <c r="KH27" s="86">
        <v>0.5</v>
      </c>
      <c r="KI27" s="86">
        <v>0.66666666666666663</v>
      </c>
      <c r="KJ27" s="86">
        <v>0</v>
      </c>
      <c r="KK27" s="86">
        <v>-0.2</v>
      </c>
      <c r="KL27" s="86">
        <v>-0.4</v>
      </c>
      <c r="KM27" s="86">
        <v>-0.6</v>
      </c>
      <c r="KN27" s="95"/>
      <c r="KO27" s="88"/>
      <c r="KP27" s="88"/>
      <c r="KQ27" s="88"/>
      <c r="KR27" s="88"/>
      <c r="KS27" s="88"/>
      <c r="KT27" s="87"/>
      <c r="KU27" s="53">
        <v>0.26666666666666666</v>
      </c>
      <c r="KV27" s="53">
        <v>0.17777777777777778</v>
      </c>
      <c r="KW27" s="53">
        <v>0.26666666666666666</v>
      </c>
      <c r="KX27" s="53">
        <v>0.18888888888888891</v>
      </c>
      <c r="KY27" s="53">
        <v>0.1</v>
      </c>
      <c r="KZ27" s="94">
        <v>0.26666666666666666</v>
      </c>
      <c r="LA27" s="94">
        <v>0.18888888888888888</v>
      </c>
      <c r="LB27" s="94">
        <v>0.25555555555555554</v>
      </c>
      <c r="LC27" s="94">
        <v>0.18888888888888891</v>
      </c>
      <c r="LD27" s="99">
        <v>0.1</v>
      </c>
      <c r="LE27" s="88"/>
      <c r="LF27" s="88"/>
      <c r="LG27" s="88"/>
      <c r="LH27" s="88"/>
      <c r="LI27" s="88"/>
      <c r="LJ27" s="87"/>
      <c r="LK27" s="88"/>
      <c r="LL27" s="88"/>
      <c r="LM27" s="88"/>
      <c r="LN27" s="88"/>
      <c r="LO27" s="86"/>
      <c r="LP27" s="87"/>
      <c r="LQ27" s="88">
        <v>0.5</v>
      </c>
      <c r="LR27" s="88">
        <v>0.25</v>
      </c>
      <c r="LS27" s="88">
        <v>0.5</v>
      </c>
      <c r="LT27" s="88">
        <v>0</v>
      </c>
      <c r="LU27" s="88">
        <v>0.5</v>
      </c>
      <c r="LV27" s="88">
        <v>0</v>
      </c>
      <c r="LW27" s="88">
        <v>0.5</v>
      </c>
      <c r="LX27" s="86">
        <v>0</v>
      </c>
      <c r="LY27" s="86"/>
      <c r="LZ27" s="87"/>
      <c r="MA27" s="88"/>
      <c r="MB27" s="88"/>
      <c r="MC27" s="88"/>
      <c r="MD27" s="88"/>
      <c r="ME27" s="88"/>
      <c r="MF27" s="88"/>
      <c r="MG27" s="88"/>
      <c r="MH27" s="86"/>
      <c r="MI27" s="87"/>
      <c r="MJ27" s="88"/>
      <c r="MK27" s="88"/>
      <c r="ML27" s="88"/>
      <c r="MM27" s="88"/>
      <c r="MN27" s="88"/>
      <c r="MO27" s="87"/>
      <c r="MP27" s="88"/>
      <c r="MQ27" s="88"/>
      <c r="MR27" s="88"/>
      <c r="MS27" s="88"/>
      <c r="MT27" s="86"/>
      <c r="MU27" s="87"/>
      <c r="MV27" s="88">
        <v>1</v>
      </c>
      <c r="MW27" s="88">
        <v>1</v>
      </c>
      <c r="MX27" s="88">
        <v>1</v>
      </c>
      <c r="MY27" s="88">
        <v>0</v>
      </c>
      <c r="MZ27" s="88">
        <v>0</v>
      </c>
      <c r="NA27" s="88">
        <v>0</v>
      </c>
      <c r="NB27" s="88">
        <v>0</v>
      </c>
      <c r="NC27" s="86">
        <v>0</v>
      </c>
      <c r="ND27" s="87"/>
      <c r="NE27" s="86"/>
      <c r="NF27" s="88"/>
      <c r="NG27" s="88"/>
      <c r="NH27" s="88"/>
      <c r="NI27" s="88"/>
      <c r="NJ27" s="88"/>
      <c r="NK27" s="88"/>
      <c r="NL27" s="86"/>
      <c r="NM27" s="87"/>
      <c r="NN27" s="88"/>
      <c r="NO27" s="88"/>
      <c r="NP27" s="88"/>
      <c r="NQ27" s="88"/>
      <c r="NR27" s="88"/>
      <c r="NS27" s="87"/>
      <c r="NT27" s="88"/>
      <c r="NU27" s="88"/>
      <c r="NV27" s="88"/>
      <c r="NW27" s="88"/>
      <c r="NX27" s="86"/>
      <c r="NY27" s="87"/>
      <c r="NZ27" s="88"/>
      <c r="OA27" s="88"/>
      <c r="OB27" s="88"/>
      <c r="OC27" s="88"/>
      <c r="OD27" s="88"/>
      <c r="OE27" s="88"/>
      <c r="OF27" s="88"/>
      <c r="OG27" s="86"/>
      <c r="OH27" s="87"/>
      <c r="OI27" s="86"/>
      <c r="OJ27" s="88"/>
      <c r="OK27" s="88"/>
      <c r="OL27" s="88"/>
      <c r="OM27" s="88"/>
      <c r="ON27" s="88"/>
      <c r="OO27" s="88"/>
      <c r="OP27" s="86"/>
      <c r="OQ27" s="87"/>
      <c r="OR27" s="88"/>
      <c r="OS27" s="88"/>
      <c r="OT27" s="88"/>
      <c r="OU27" s="88"/>
      <c r="OV27" s="86"/>
      <c r="OW27" s="87"/>
      <c r="OX27" s="88"/>
      <c r="OY27" s="88"/>
      <c r="OZ27" s="88"/>
      <c r="PA27" s="88"/>
      <c r="PB27" s="86"/>
      <c r="PC27" s="87"/>
      <c r="PD27" s="88"/>
      <c r="PE27" s="88"/>
      <c r="PF27" s="88"/>
      <c r="PG27" s="88"/>
      <c r="PH27" s="88"/>
      <c r="PI27" s="88"/>
      <c r="PJ27" s="88"/>
      <c r="PK27" s="86"/>
      <c r="PL27" s="87"/>
      <c r="PM27" s="86"/>
      <c r="PN27" s="88"/>
      <c r="PO27" s="88"/>
      <c r="PP27" s="88"/>
      <c r="PQ27" s="88"/>
      <c r="PR27" s="88"/>
      <c r="PS27" s="88"/>
      <c r="PT27" s="86"/>
      <c r="PU27" s="87"/>
      <c r="PV27" s="88">
        <v>0.24999999999999997</v>
      </c>
      <c r="PW27" s="88">
        <v>0</v>
      </c>
      <c r="PX27" s="88">
        <v>0.22222222222222221</v>
      </c>
      <c r="PY27" s="88">
        <v>0.24999999999999997</v>
      </c>
      <c r="PZ27" s="88">
        <v>2.7777777777777776E-2</v>
      </c>
      <c r="QA27" s="88">
        <v>8.3333333333333329E-2</v>
      </c>
      <c r="QB27" s="88">
        <v>2.7777777777777776E-2</v>
      </c>
      <c r="QC27" s="86">
        <v>0.1388888888888889</v>
      </c>
      <c r="QD27" s="87"/>
      <c r="QE27" s="304">
        <v>8.3333333333333329E-2</v>
      </c>
      <c r="QF27" s="78">
        <v>0.1111111111111111</v>
      </c>
      <c r="QG27" s="78">
        <v>2.7777777777777776E-2</v>
      </c>
      <c r="QH27" s="78">
        <v>8.3333333333333329E-2</v>
      </c>
      <c r="QI27" s="78">
        <v>0.25</v>
      </c>
      <c r="QJ27" s="78">
        <v>8.3333333333333329E-2</v>
      </c>
      <c r="QK27" s="78">
        <v>0.3611111111111111</v>
      </c>
      <c r="QL27" s="304">
        <v>0</v>
      </c>
      <c r="QM27" s="79"/>
      <c r="QN27" s="88">
        <v>0.16666666666666666</v>
      </c>
      <c r="QO27" s="88">
        <v>0.27777777777777779</v>
      </c>
      <c r="QP27" s="88">
        <v>0.22222222222222221</v>
      </c>
      <c r="QQ27" s="88">
        <v>0.1111111111111111</v>
      </c>
      <c r="QR27" s="88">
        <v>0</v>
      </c>
      <c r="QS27" s="88">
        <v>0.22222222222222221</v>
      </c>
      <c r="QT27" s="88">
        <v>0</v>
      </c>
      <c r="QU27" s="86">
        <v>0</v>
      </c>
      <c r="QV27" s="17"/>
    </row>
    <row r="28" spans="1:464" s="55" customFormat="1" x14ac:dyDescent="0.25">
      <c r="A28" s="92">
        <v>41791</v>
      </c>
      <c r="B28" s="100"/>
      <c r="C28" s="99"/>
      <c r="D28" s="100"/>
      <c r="E28" s="93"/>
      <c r="F28" s="93"/>
      <c r="G28" s="99"/>
      <c r="H28" s="93"/>
      <c r="I28" s="93"/>
      <c r="J28" s="93"/>
      <c r="K28" s="93"/>
      <c r="L28" s="93"/>
      <c r="M28" s="93"/>
      <c r="N28" s="93"/>
      <c r="O28" s="93"/>
      <c r="P28" s="93"/>
      <c r="Q28" s="93"/>
      <c r="R28" s="93"/>
      <c r="S28" s="93"/>
      <c r="T28" s="93"/>
      <c r="U28" s="93"/>
      <c r="V28" s="93"/>
      <c r="W28" s="93"/>
      <c r="X28" s="100"/>
      <c r="Y28" s="93"/>
      <c r="Z28" s="93"/>
      <c r="AA28" s="93"/>
      <c r="AB28" s="95"/>
      <c r="AC28" s="88"/>
      <c r="AD28" s="88"/>
      <c r="AE28" s="88"/>
      <c r="AF28" s="88"/>
      <c r="AG28" s="88"/>
      <c r="AH28" s="88"/>
      <c r="AI28" s="88"/>
      <c r="AJ28" s="88"/>
      <c r="AK28" s="88"/>
      <c r="AL28" s="88"/>
      <c r="AM28" s="88"/>
      <c r="AN28" s="88"/>
      <c r="AO28" s="88"/>
      <c r="AP28" s="88"/>
      <c r="AQ28" s="88"/>
      <c r="AR28" s="88"/>
      <c r="AS28" s="88"/>
      <c r="AT28" s="88"/>
      <c r="AU28" s="88"/>
      <c r="AV28" s="88"/>
      <c r="AW28" s="87"/>
      <c r="AX28" s="100"/>
      <c r="AY28" s="93"/>
      <c r="AZ28" s="93"/>
      <c r="BA28" s="93"/>
      <c r="BB28" s="93"/>
      <c r="BC28" s="93"/>
      <c r="BD28" s="93"/>
      <c r="BE28" s="93"/>
      <c r="BF28" s="93"/>
      <c r="BG28" s="93"/>
      <c r="BH28" s="93"/>
      <c r="BI28" s="93"/>
      <c r="BJ28" s="93"/>
      <c r="BK28" s="93"/>
      <c r="BL28" s="93"/>
      <c r="BM28" s="93"/>
      <c r="BN28" s="93"/>
      <c r="BO28" s="93"/>
      <c r="BP28" s="93"/>
      <c r="BQ28" s="93"/>
      <c r="BR28" s="93"/>
      <c r="BS28" s="93"/>
      <c r="BT28" s="93"/>
      <c r="BU28" s="99"/>
      <c r="BV28" s="91">
        <v>1</v>
      </c>
      <c r="BW28" s="87">
        <v>0</v>
      </c>
      <c r="BX28" s="74">
        <v>0.37</v>
      </c>
      <c r="BY28" s="74">
        <v>0.38</v>
      </c>
      <c r="BZ28" s="74">
        <v>0.05</v>
      </c>
      <c r="CA28" s="75">
        <v>0.2</v>
      </c>
      <c r="CB28" s="88">
        <v>1</v>
      </c>
      <c r="CC28" s="88">
        <v>0</v>
      </c>
      <c r="CD28" s="88">
        <v>0</v>
      </c>
      <c r="CE28" s="88">
        <v>0</v>
      </c>
      <c r="CF28" s="88">
        <v>0.75</v>
      </c>
      <c r="CG28" s="88">
        <v>0.25</v>
      </c>
      <c r="CH28" s="88">
        <v>0</v>
      </c>
      <c r="CI28" s="88">
        <v>0</v>
      </c>
      <c r="CJ28" s="88">
        <v>1</v>
      </c>
      <c r="CK28" s="88">
        <v>0</v>
      </c>
      <c r="CL28" s="88">
        <v>0</v>
      </c>
      <c r="CM28" s="88">
        <v>0</v>
      </c>
      <c r="CN28" s="88">
        <v>1</v>
      </c>
      <c r="CO28" s="88">
        <v>0</v>
      </c>
      <c r="CP28" s="88">
        <v>0</v>
      </c>
      <c r="CQ28" s="87">
        <v>0</v>
      </c>
      <c r="CR28" s="88">
        <v>-0.2</v>
      </c>
      <c r="CS28" s="88">
        <v>0.2</v>
      </c>
      <c r="CT28" s="88">
        <v>-0.4</v>
      </c>
      <c r="CU28" s="87">
        <v>0.2</v>
      </c>
      <c r="CV28" s="88">
        <v>0.45454545454545453</v>
      </c>
      <c r="CW28" s="88">
        <v>0</v>
      </c>
      <c r="CX28" s="88">
        <v>0</v>
      </c>
      <c r="CY28" s="88">
        <v>0</v>
      </c>
      <c r="CZ28" s="88">
        <v>9.0909090909090912E-2</v>
      </c>
      <c r="DA28" s="88">
        <v>0</v>
      </c>
      <c r="DB28" s="88">
        <v>0</v>
      </c>
      <c r="DC28" s="88">
        <v>0.18181818181818182</v>
      </c>
      <c r="DD28" s="88">
        <v>0.18181818181818182</v>
      </c>
      <c r="DE28" s="88">
        <v>9.0909090909090912E-2</v>
      </c>
      <c r="DF28" s="88">
        <v>0</v>
      </c>
      <c r="DG28" s="88">
        <v>1</v>
      </c>
      <c r="DH28" s="88">
        <v>0</v>
      </c>
      <c r="DI28" s="88">
        <v>0</v>
      </c>
      <c r="DJ28" s="88">
        <v>0</v>
      </c>
      <c r="DK28" s="88">
        <v>0.2</v>
      </c>
      <c r="DL28" s="88">
        <v>0</v>
      </c>
      <c r="DM28" s="88">
        <v>0</v>
      </c>
      <c r="DN28" s="88">
        <v>0.4</v>
      </c>
      <c r="DO28" s="88">
        <v>0.4</v>
      </c>
      <c r="DP28" s="88">
        <v>0.2</v>
      </c>
      <c r="DQ28" s="87">
        <v>0</v>
      </c>
      <c r="DR28" s="88">
        <v>0</v>
      </c>
      <c r="DS28" s="88">
        <v>0.2</v>
      </c>
      <c r="DT28" s="88">
        <v>0.2</v>
      </c>
      <c r="DU28" s="88">
        <v>0.1</v>
      </c>
      <c r="DV28" s="88">
        <v>0</v>
      </c>
      <c r="DW28" s="88">
        <v>0</v>
      </c>
      <c r="DX28" s="88">
        <v>0.2</v>
      </c>
      <c r="DY28" s="88">
        <v>0</v>
      </c>
      <c r="DZ28" s="88">
        <v>0</v>
      </c>
      <c r="EA28" s="88">
        <v>0</v>
      </c>
      <c r="EB28" s="88">
        <v>0.2</v>
      </c>
      <c r="EC28" s="88">
        <v>0.1</v>
      </c>
      <c r="ED28" s="88">
        <v>0</v>
      </c>
      <c r="EE28" s="88">
        <v>0.4</v>
      </c>
      <c r="EF28" s="88">
        <v>0.4</v>
      </c>
      <c r="EG28" s="88">
        <v>0.2</v>
      </c>
      <c r="EH28" s="88">
        <v>0</v>
      </c>
      <c r="EI28" s="88">
        <v>0</v>
      </c>
      <c r="EJ28" s="88">
        <v>0.4</v>
      </c>
      <c r="EK28" s="88">
        <v>0</v>
      </c>
      <c r="EL28" s="88">
        <v>0</v>
      </c>
      <c r="EM28" s="88">
        <v>0</v>
      </c>
      <c r="EN28" s="88">
        <v>0.4</v>
      </c>
      <c r="EO28" s="87">
        <v>0.2</v>
      </c>
      <c r="EP28" s="88">
        <v>3.3333333333333333E-2</v>
      </c>
      <c r="EQ28" s="88">
        <v>0.4</v>
      </c>
      <c r="ER28" s="88">
        <v>0</v>
      </c>
      <c r="ES28" s="88">
        <v>0.3</v>
      </c>
      <c r="ET28" s="88">
        <v>3.3333333333333333E-2</v>
      </c>
      <c r="EU28" s="88">
        <v>0</v>
      </c>
      <c r="EV28" s="88">
        <v>3.3333333333333333E-2</v>
      </c>
      <c r="EW28" s="88">
        <v>0</v>
      </c>
      <c r="EX28" s="88">
        <v>6.6666666666666666E-2</v>
      </c>
      <c r="EY28" s="88">
        <v>3.3333333333333333E-2</v>
      </c>
      <c r="EZ28" s="88">
        <v>0</v>
      </c>
      <c r="FA28" s="88">
        <v>0.1</v>
      </c>
      <c r="FB28" s="88">
        <v>0</v>
      </c>
      <c r="FC28" s="88">
        <v>0</v>
      </c>
      <c r="FD28" s="88">
        <v>0.4</v>
      </c>
      <c r="FE28" s="88">
        <v>0</v>
      </c>
      <c r="FF28" s="88">
        <v>0.26666666666666666</v>
      </c>
      <c r="FG28" s="88">
        <v>3.3333333333333333E-2</v>
      </c>
      <c r="FH28" s="88">
        <v>0</v>
      </c>
      <c r="FI28" s="88">
        <v>3.3333333333333333E-2</v>
      </c>
      <c r="FJ28" s="88">
        <v>0</v>
      </c>
      <c r="FK28" s="88">
        <v>6.6666666666666666E-2</v>
      </c>
      <c r="FL28" s="88">
        <v>3.3333333333333333E-2</v>
      </c>
      <c r="FM28" s="88">
        <v>0</v>
      </c>
      <c r="FN28" s="88">
        <v>0.1</v>
      </c>
      <c r="FO28" s="87">
        <v>6.6666666666666666E-2</v>
      </c>
      <c r="FP28" s="88">
        <v>0.22619047619047619</v>
      </c>
      <c r="FQ28" s="88">
        <v>0.33333333333333331</v>
      </c>
      <c r="FR28" s="88">
        <v>0.26190476190476192</v>
      </c>
      <c r="FS28" s="88">
        <v>0.17857142857142858</v>
      </c>
      <c r="FT28" s="88">
        <v>0</v>
      </c>
      <c r="FU28" s="88">
        <v>0</v>
      </c>
      <c r="FV28" s="88">
        <v>0.22619047619047619</v>
      </c>
      <c r="FW28" s="88">
        <v>0.33333333333333331</v>
      </c>
      <c r="FX28" s="88">
        <v>0.26190476190476192</v>
      </c>
      <c r="FY28" s="88">
        <v>0.17857142857142858</v>
      </c>
      <c r="FZ28" s="88">
        <v>0</v>
      </c>
      <c r="GA28" s="87">
        <v>0</v>
      </c>
      <c r="GB28" s="60">
        <v>1.3333333333333332E-2</v>
      </c>
      <c r="GC28" s="60">
        <v>6.6666666666666666E-2</v>
      </c>
      <c r="GD28" s="60">
        <v>9.3333333333333324E-2</v>
      </c>
      <c r="GE28" s="60">
        <v>0.21333333333333335</v>
      </c>
      <c r="GF28" s="60">
        <v>7.9999999999999988E-2</v>
      </c>
      <c r="GG28" s="60">
        <v>6.6666666666666666E-2</v>
      </c>
      <c r="GH28" s="60">
        <v>0</v>
      </c>
      <c r="GI28" s="60">
        <v>9.3333333333333324E-2</v>
      </c>
      <c r="GJ28" s="60">
        <v>6.6666666666666666E-2</v>
      </c>
      <c r="GK28" s="60">
        <v>0.13333333333333333</v>
      </c>
      <c r="GL28" s="60">
        <v>0</v>
      </c>
      <c r="GM28" s="60">
        <v>0.16</v>
      </c>
      <c r="GN28" s="60">
        <v>0</v>
      </c>
      <c r="GO28" s="60">
        <v>1.3333333333333332E-2</v>
      </c>
      <c r="GP28" s="60">
        <v>0</v>
      </c>
      <c r="GQ28" s="97"/>
      <c r="GR28" s="88"/>
      <c r="GS28" s="87"/>
      <c r="GT28" s="88">
        <v>0.35555555555555551</v>
      </c>
      <c r="GU28" s="88">
        <v>0.2</v>
      </c>
      <c r="GV28" s="88">
        <v>5.5555555555555552E-2</v>
      </c>
      <c r="GW28" s="88">
        <v>0.16666666666666666</v>
      </c>
      <c r="GX28" s="88">
        <v>0</v>
      </c>
      <c r="GY28" s="88">
        <v>0.125</v>
      </c>
      <c r="GZ28" s="88">
        <v>5.5555555555555552E-2</v>
      </c>
      <c r="HA28" s="87">
        <v>4.1666666666666664E-2</v>
      </c>
      <c r="HB28" s="88">
        <v>1.3333333333333332E-2</v>
      </c>
      <c r="HC28" s="88">
        <v>1.3333333333333332E-2</v>
      </c>
      <c r="HD28" s="88">
        <v>0</v>
      </c>
      <c r="HE28" s="88">
        <v>0</v>
      </c>
      <c r="HF28" s="88">
        <v>0</v>
      </c>
      <c r="HG28" s="88">
        <v>0</v>
      </c>
      <c r="HH28" s="88">
        <v>3.9999999999999994E-2</v>
      </c>
      <c r="HI28" s="88">
        <v>0.33333333333333331</v>
      </c>
      <c r="HJ28" s="88">
        <v>9.3333333333333324E-2</v>
      </c>
      <c r="HK28" s="88">
        <v>0.12</v>
      </c>
      <c r="HL28" s="88">
        <v>0.14666666666666667</v>
      </c>
      <c r="HM28" s="88">
        <v>0.04</v>
      </c>
      <c r="HN28" s="88">
        <v>0.17333333333333334</v>
      </c>
      <c r="HO28" s="88">
        <v>2.6666666666666665E-2</v>
      </c>
      <c r="HP28" s="86">
        <v>0</v>
      </c>
      <c r="HQ28" s="87"/>
      <c r="HR28" s="88">
        <v>0.6</v>
      </c>
      <c r="HS28" s="88">
        <v>0.6</v>
      </c>
      <c r="HT28" s="88">
        <v>0.2</v>
      </c>
      <c r="HU28" s="88">
        <v>0</v>
      </c>
      <c r="HV28" s="88">
        <v>0.8</v>
      </c>
      <c r="HW28" s="88">
        <v>0</v>
      </c>
      <c r="HX28" s="87">
        <v>0</v>
      </c>
      <c r="HY28" s="88">
        <v>0.11363636363636363</v>
      </c>
      <c r="HZ28" s="88">
        <v>8.3888888888888888E-2</v>
      </c>
      <c r="IA28" s="88">
        <v>5.4141414141414143E-2</v>
      </c>
      <c r="IB28" s="88">
        <v>5.7575757575757579E-2</v>
      </c>
      <c r="IC28" s="88">
        <v>0.17878787878787877</v>
      </c>
      <c r="ID28" s="88">
        <v>6.1414141414141421E-2</v>
      </c>
      <c r="IE28" s="88">
        <v>4.8282828282828288E-2</v>
      </c>
      <c r="IF28" s="88">
        <v>4.8282828282828288E-2</v>
      </c>
      <c r="IG28" s="88">
        <v>5.454545454545455E-2</v>
      </c>
      <c r="IH28" s="88">
        <v>5.4141414141414143E-2</v>
      </c>
      <c r="II28" s="88">
        <v>8.1060606060606069E-2</v>
      </c>
      <c r="IJ28" s="88">
        <v>4.4848484848484853E-2</v>
      </c>
      <c r="IK28" s="88">
        <v>5.8181818181818182E-2</v>
      </c>
      <c r="IL28" s="88">
        <v>6.1212121212121218E-2</v>
      </c>
      <c r="IM28" s="86">
        <v>0</v>
      </c>
      <c r="IN28" s="87"/>
      <c r="IO28" s="88">
        <v>0</v>
      </c>
      <c r="IP28" s="88">
        <v>0</v>
      </c>
      <c r="IQ28" s="88">
        <v>0</v>
      </c>
      <c r="IR28" s="88">
        <v>-0.2</v>
      </c>
      <c r="IS28" s="88">
        <v>-0.2</v>
      </c>
      <c r="IT28" s="88">
        <v>0.2</v>
      </c>
      <c r="IU28" s="87">
        <v>0</v>
      </c>
      <c r="IV28" s="88">
        <v>0.4</v>
      </c>
      <c r="IW28" s="88">
        <v>0.6</v>
      </c>
      <c r="IX28" s="88">
        <v>0.8</v>
      </c>
      <c r="IY28" s="88">
        <v>0.4</v>
      </c>
      <c r="IZ28" s="88">
        <v>-0.6</v>
      </c>
      <c r="JA28" s="88">
        <v>0</v>
      </c>
      <c r="JB28" s="88">
        <v>0</v>
      </c>
      <c r="JC28" s="88">
        <v>0.2</v>
      </c>
      <c r="JD28" s="88">
        <v>0</v>
      </c>
      <c r="JE28" s="88">
        <v>0.4</v>
      </c>
      <c r="JF28" s="86">
        <v>0</v>
      </c>
      <c r="JG28" s="87"/>
      <c r="JH28" s="88">
        <v>9.2857142857142846E-2</v>
      </c>
      <c r="JI28" s="88">
        <v>6.6666666666666666E-2</v>
      </c>
      <c r="JJ28" s="88">
        <v>0.1</v>
      </c>
      <c r="JK28" s="88">
        <v>8.3333333333333329E-2</v>
      </c>
      <c r="JL28" s="88">
        <v>0.22142857142857142</v>
      </c>
      <c r="JM28" s="88">
        <v>0</v>
      </c>
      <c r="JN28" s="88">
        <v>0.19285714285714284</v>
      </c>
      <c r="JO28" s="88">
        <v>5.4761904761904762E-2</v>
      </c>
      <c r="JP28" s="88">
        <v>3.3333333333333333E-2</v>
      </c>
      <c r="JQ28" s="88">
        <v>7.1428571428571425E-2</v>
      </c>
      <c r="JR28" s="86">
        <v>8.3333333333333329E-2</v>
      </c>
      <c r="JS28" s="87"/>
      <c r="JT28" s="86">
        <v>0</v>
      </c>
      <c r="JU28" s="88">
        <v>0</v>
      </c>
      <c r="JV28" s="88">
        <v>0.2</v>
      </c>
      <c r="JW28" s="88">
        <v>0.2</v>
      </c>
      <c r="JX28" s="88">
        <v>1</v>
      </c>
      <c r="JY28" s="88">
        <v>0</v>
      </c>
      <c r="JZ28" s="88">
        <v>0</v>
      </c>
      <c r="KA28" s="88">
        <v>0.2</v>
      </c>
      <c r="KB28" s="88">
        <v>0</v>
      </c>
      <c r="KC28" s="88">
        <v>0.2</v>
      </c>
      <c r="KD28" s="86">
        <v>0.2</v>
      </c>
      <c r="KE28" s="87"/>
      <c r="KF28" s="86">
        <v>0</v>
      </c>
      <c r="KG28" s="86">
        <v>-0.2</v>
      </c>
      <c r="KH28" s="86">
        <v>0</v>
      </c>
      <c r="KI28" s="86">
        <v>0.2</v>
      </c>
      <c r="KJ28" s="86">
        <v>-0.25</v>
      </c>
      <c r="KK28" s="86">
        <v>-0.25</v>
      </c>
      <c r="KL28" s="86">
        <v>-0.5</v>
      </c>
      <c r="KM28" s="86">
        <v>-0.5</v>
      </c>
      <c r="KN28" s="95">
        <v>0.4</v>
      </c>
      <c r="KO28" s="88">
        <v>0.2</v>
      </c>
      <c r="KP28" s="88">
        <v>0.2</v>
      </c>
      <c r="KQ28" s="88">
        <v>0.4</v>
      </c>
      <c r="KR28" s="88">
        <v>0.2</v>
      </c>
      <c r="KS28" s="88">
        <v>0.2</v>
      </c>
      <c r="KT28" s="87">
        <v>-0.2</v>
      </c>
      <c r="KU28" s="53">
        <v>0.29333333333333333</v>
      </c>
      <c r="KV28" s="53">
        <v>0.22000000000000003</v>
      </c>
      <c r="KW28" s="53">
        <v>0.27333333333333332</v>
      </c>
      <c r="KX28" s="53">
        <v>0.14666666666666667</v>
      </c>
      <c r="KY28" s="53">
        <v>6.6666666666666666E-2</v>
      </c>
      <c r="KZ28" s="94">
        <v>0.29333333333333333</v>
      </c>
      <c r="LA28" s="94">
        <v>0.22000000000000003</v>
      </c>
      <c r="LB28" s="94">
        <v>0.27333333333333332</v>
      </c>
      <c r="LC28" s="94">
        <v>0.14666666666666667</v>
      </c>
      <c r="LD28" s="99">
        <v>6.6666666666666666E-2</v>
      </c>
      <c r="LE28" s="88"/>
      <c r="LF28" s="88"/>
      <c r="LG28" s="88"/>
      <c r="LH28" s="88"/>
      <c r="LI28" s="88"/>
      <c r="LJ28" s="87"/>
      <c r="LK28" s="88"/>
      <c r="LL28" s="88"/>
      <c r="LM28" s="88"/>
      <c r="LN28" s="88"/>
      <c r="LO28" s="86"/>
      <c r="LP28" s="87"/>
      <c r="LQ28" s="88">
        <v>0.5</v>
      </c>
      <c r="LR28" s="88">
        <v>0</v>
      </c>
      <c r="LS28" s="88">
        <v>0.75</v>
      </c>
      <c r="LT28" s="88">
        <v>0</v>
      </c>
      <c r="LU28" s="88">
        <v>0.5</v>
      </c>
      <c r="LV28" s="88">
        <v>0</v>
      </c>
      <c r="LW28" s="88">
        <v>0</v>
      </c>
      <c r="LX28" s="86">
        <v>0</v>
      </c>
      <c r="LY28" s="86"/>
      <c r="LZ28" s="87"/>
      <c r="MA28" s="88"/>
      <c r="MB28" s="88"/>
      <c r="MC28" s="88"/>
      <c r="MD28" s="88"/>
      <c r="ME28" s="88"/>
      <c r="MF28" s="88"/>
      <c r="MG28" s="88"/>
      <c r="MH28" s="86"/>
      <c r="MI28" s="87"/>
      <c r="MJ28" s="88"/>
      <c r="MK28" s="88"/>
      <c r="ML28" s="88"/>
      <c r="MM28" s="88"/>
      <c r="MN28" s="88"/>
      <c r="MO28" s="87"/>
      <c r="MP28" s="88"/>
      <c r="MQ28" s="88"/>
      <c r="MR28" s="88"/>
      <c r="MS28" s="88"/>
      <c r="MT28" s="86"/>
      <c r="MU28" s="87"/>
      <c r="MV28" s="88">
        <v>0</v>
      </c>
      <c r="MW28" s="88">
        <v>0</v>
      </c>
      <c r="MX28" s="88">
        <v>0.5</v>
      </c>
      <c r="MY28" s="88">
        <v>0</v>
      </c>
      <c r="MZ28" s="88">
        <v>1</v>
      </c>
      <c r="NA28" s="88">
        <v>0</v>
      </c>
      <c r="NB28" s="88">
        <v>0</v>
      </c>
      <c r="NC28" s="86">
        <v>0</v>
      </c>
      <c r="ND28" s="87"/>
      <c r="NE28" s="86"/>
      <c r="NF28" s="88"/>
      <c r="NG28" s="88"/>
      <c r="NH28" s="88"/>
      <c r="NI28" s="88"/>
      <c r="NJ28" s="88"/>
      <c r="NK28" s="88"/>
      <c r="NL28" s="86"/>
      <c r="NM28" s="87"/>
      <c r="NN28" s="88"/>
      <c r="NO28" s="88"/>
      <c r="NP28" s="88"/>
      <c r="NQ28" s="88"/>
      <c r="NR28" s="88"/>
      <c r="NS28" s="87"/>
      <c r="NT28" s="88"/>
      <c r="NU28" s="88"/>
      <c r="NV28" s="88"/>
      <c r="NW28" s="88"/>
      <c r="NX28" s="86"/>
      <c r="NY28" s="87"/>
      <c r="NZ28" s="88"/>
      <c r="OA28" s="88"/>
      <c r="OB28" s="88"/>
      <c r="OC28" s="88"/>
      <c r="OD28" s="88"/>
      <c r="OE28" s="88"/>
      <c r="OF28" s="88"/>
      <c r="OG28" s="86"/>
      <c r="OH28" s="87"/>
      <c r="OI28" s="86"/>
      <c r="OJ28" s="88"/>
      <c r="OK28" s="88"/>
      <c r="OL28" s="88"/>
      <c r="OM28" s="88"/>
      <c r="ON28" s="88"/>
      <c r="OO28" s="88"/>
      <c r="OP28" s="86"/>
      <c r="OQ28" s="87"/>
      <c r="OR28" s="88"/>
      <c r="OS28" s="88"/>
      <c r="OT28" s="88"/>
      <c r="OU28" s="88"/>
      <c r="OV28" s="86"/>
      <c r="OW28" s="87"/>
      <c r="OX28" s="88"/>
      <c r="OY28" s="88"/>
      <c r="OZ28" s="88"/>
      <c r="PA28" s="88"/>
      <c r="PB28" s="86"/>
      <c r="PC28" s="87"/>
      <c r="PD28" s="88"/>
      <c r="PE28" s="88"/>
      <c r="PF28" s="88"/>
      <c r="PG28" s="88"/>
      <c r="PH28" s="88"/>
      <c r="PI28" s="88"/>
      <c r="PJ28" s="88"/>
      <c r="PK28" s="86"/>
      <c r="PL28" s="87"/>
      <c r="PM28" s="86"/>
      <c r="PN28" s="88"/>
      <c r="PO28" s="88"/>
      <c r="PP28" s="88"/>
      <c r="PQ28" s="88"/>
      <c r="PR28" s="88"/>
      <c r="PS28" s="88"/>
      <c r="PT28" s="86"/>
      <c r="PU28" s="87"/>
      <c r="PV28" s="88">
        <v>0.23333333333333334</v>
      </c>
      <c r="PW28" s="88">
        <v>6.6666666666666666E-2</v>
      </c>
      <c r="PX28" s="88">
        <v>3.3333333333333333E-2</v>
      </c>
      <c r="PY28" s="88">
        <v>0.26666666666666666</v>
      </c>
      <c r="PZ28" s="88">
        <v>0</v>
      </c>
      <c r="QA28" s="88">
        <v>0.26666666666666666</v>
      </c>
      <c r="QB28" s="88">
        <v>6.6666666666666666E-2</v>
      </c>
      <c r="QC28" s="86">
        <v>6.6666666666666666E-2</v>
      </c>
      <c r="QD28" s="87"/>
      <c r="QE28" s="86">
        <v>0</v>
      </c>
      <c r="QF28" s="88">
        <v>3.3333333333333333E-2</v>
      </c>
      <c r="QG28" s="88">
        <v>3.3333333333333333E-2</v>
      </c>
      <c r="QH28" s="88">
        <v>0.1</v>
      </c>
      <c r="QI28" s="88">
        <v>0.3666666666666667</v>
      </c>
      <c r="QJ28" s="88">
        <v>0.1</v>
      </c>
      <c r="QK28" s="88">
        <v>0.2</v>
      </c>
      <c r="QL28" s="86">
        <v>0.16666666666666669</v>
      </c>
      <c r="QM28" s="87"/>
      <c r="QN28" s="88">
        <v>0.23333333333333334</v>
      </c>
      <c r="QO28" s="88">
        <v>0.3</v>
      </c>
      <c r="QP28" s="88">
        <v>0.2</v>
      </c>
      <c r="QQ28" s="88">
        <v>0.1</v>
      </c>
      <c r="QR28" s="88">
        <v>3.3333333333333333E-2</v>
      </c>
      <c r="QS28" s="88">
        <v>0.13333333333333333</v>
      </c>
      <c r="QT28" s="88">
        <v>0</v>
      </c>
      <c r="QU28" s="86">
        <v>0</v>
      </c>
      <c r="QV28" s="17"/>
    </row>
    <row r="29" spans="1:464" s="55" customFormat="1" x14ac:dyDescent="0.25">
      <c r="A29" s="92">
        <v>41883</v>
      </c>
      <c r="B29" s="100"/>
      <c r="C29" s="99"/>
      <c r="D29" s="100"/>
      <c r="E29" s="93"/>
      <c r="F29" s="93"/>
      <c r="G29" s="99"/>
      <c r="H29" s="93"/>
      <c r="I29" s="93"/>
      <c r="J29" s="93"/>
      <c r="K29" s="93"/>
      <c r="L29" s="93"/>
      <c r="M29" s="93"/>
      <c r="N29" s="93"/>
      <c r="O29" s="93"/>
      <c r="P29" s="93"/>
      <c r="Q29" s="93"/>
      <c r="R29" s="93"/>
      <c r="S29" s="93"/>
      <c r="T29" s="93"/>
      <c r="U29" s="93"/>
      <c r="V29" s="93"/>
      <c r="W29" s="93"/>
      <c r="X29" s="100"/>
      <c r="Y29" s="93"/>
      <c r="Z29" s="93"/>
      <c r="AA29" s="93"/>
      <c r="AB29" s="95"/>
      <c r="AC29" s="88"/>
      <c r="AD29" s="88"/>
      <c r="AE29" s="88"/>
      <c r="AF29" s="88"/>
      <c r="AG29" s="88"/>
      <c r="AH29" s="88"/>
      <c r="AI29" s="88"/>
      <c r="AJ29" s="88"/>
      <c r="AK29" s="88"/>
      <c r="AL29" s="88"/>
      <c r="AM29" s="88"/>
      <c r="AN29" s="88"/>
      <c r="AO29" s="88"/>
      <c r="AP29" s="88"/>
      <c r="AQ29" s="88"/>
      <c r="AR29" s="88"/>
      <c r="AS29" s="88"/>
      <c r="AT29" s="88"/>
      <c r="AU29" s="88"/>
      <c r="AV29" s="88"/>
      <c r="AW29" s="87"/>
      <c r="AX29" s="100"/>
      <c r="AY29" s="93"/>
      <c r="AZ29" s="93"/>
      <c r="BA29" s="93"/>
      <c r="BB29" s="93"/>
      <c r="BC29" s="93"/>
      <c r="BD29" s="93"/>
      <c r="BE29" s="93"/>
      <c r="BF29" s="93"/>
      <c r="BG29" s="93"/>
      <c r="BH29" s="93"/>
      <c r="BI29" s="93"/>
      <c r="BJ29" s="93"/>
      <c r="BK29" s="93"/>
      <c r="BL29" s="93"/>
      <c r="BM29" s="93"/>
      <c r="BN29" s="93"/>
      <c r="BO29" s="93"/>
      <c r="BP29" s="93"/>
      <c r="BQ29" s="93"/>
      <c r="BR29" s="93"/>
      <c r="BS29" s="93"/>
      <c r="BT29" s="93"/>
      <c r="BU29" s="99"/>
      <c r="BV29" s="91">
        <v>1</v>
      </c>
      <c r="BW29" s="87">
        <v>0</v>
      </c>
      <c r="BX29" s="74">
        <v>0.4</v>
      </c>
      <c r="BY29" s="74">
        <v>0.2</v>
      </c>
      <c r="BZ29" s="74">
        <v>0.1</v>
      </c>
      <c r="CA29" s="75">
        <v>0.2</v>
      </c>
      <c r="CB29" s="88">
        <v>1</v>
      </c>
      <c r="CC29" s="88">
        <v>0</v>
      </c>
      <c r="CD29" s="88">
        <v>0</v>
      </c>
      <c r="CE29" s="88">
        <v>0</v>
      </c>
      <c r="CF29" s="88">
        <v>0.5</v>
      </c>
      <c r="CG29" s="88">
        <v>0.5</v>
      </c>
      <c r="CH29" s="88">
        <v>0</v>
      </c>
      <c r="CI29" s="88">
        <v>0</v>
      </c>
      <c r="CJ29" s="88">
        <v>1</v>
      </c>
      <c r="CK29" s="88">
        <v>0</v>
      </c>
      <c r="CL29" s="88">
        <v>0</v>
      </c>
      <c r="CM29" s="88">
        <v>0</v>
      </c>
      <c r="CN29" s="88">
        <v>1</v>
      </c>
      <c r="CO29" s="88">
        <v>0</v>
      </c>
      <c r="CP29" s="88">
        <v>0</v>
      </c>
      <c r="CQ29" s="87">
        <v>0</v>
      </c>
      <c r="CR29" s="88">
        <v>0</v>
      </c>
      <c r="CS29" s="88">
        <v>-0.25</v>
      </c>
      <c r="CT29" s="88">
        <v>-0.75</v>
      </c>
      <c r="CU29" s="87">
        <v>-0.25</v>
      </c>
      <c r="CV29" s="88">
        <v>0.4</v>
      </c>
      <c r="CW29" s="88">
        <v>0</v>
      </c>
      <c r="CX29" s="88">
        <v>0</v>
      </c>
      <c r="CY29" s="88">
        <v>0.1</v>
      </c>
      <c r="CZ29" s="88">
        <v>0</v>
      </c>
      <c r="DA29" s="88">
        <v>0.1</v>
      </c>
      <c r="DB29" s="88">
        <v>0</v>
      </c>
      <c r="DC29" s="88">
        <v>0.1</v>
      </c>
      <c r="DD29" s="88">
        <v>0.2</v>
      </c>
      <c r="DE29" s="88">
        <v>0.1</v>
      </c>
      <c r="DF29" s="88">
        <v>0</v>
      </c>
      <c r="DG29" s="88">
        <v>1</v>
      </c>
      <c r="DH29" s="88">
        <v>0</v>
      </c>
      <c r="DI29" s="88">
        <v>0</v>
      </c>
      <c r="DJ29" s="88">
        <v>0.25</v>
      </c>
      <c r="DK29" s="88">
        <v>0</v>
      </c>
      <c r="DL29" s="88">
        <v>0.25</v>
      </c>
      <c r="DM29" s="88">
        <v>0</v>
      </c>
      <c r="DN29" s="88">
        <v>0.25</v>
      </c>
      <c r="DO29" s="88">
        <v>0.5</v>
      </c>
      <c r="DP29" s="88">
        <v>0.25</v>
      </c>
      <c r="DQ29" s="87">
        <v>0</v>
      </c>
      <c r="DR29" s="88">
        <v>0</v>
      </c>
      <c r="DS29" s="88">
        <v>0.2857142857142857</v>
      </c>
      <c r="DT29" s="88">
        <v>0</v>
      </c>
      <c r="DU29" s="88">
        <v>0.14285714285714285</v>
      </c>
      <c r="DV29" s="88">
        <v>0</v>
      </c>
      <c r="DW29" s="88">
        <v>0</v>
      </c>
      <c r="DX29" s="88">
        <v>0.14285714285714285</v>
      </c>
      <c r="DY29" s="88">
        <v>0</v>
      </c>
      <c r="DZ29" s="88">
        <v>0</v>
      </c>
      <c r="EA29" s="88">
        <v>0</v>
      </c>
      <c r="EB29" s="88">
        <v>0.42857142857142855</v>
      </c>
      <c r="EC29" s="88">
        <v>0</v>
      </c>
      <c r="ED29" s="88">
        <v>0</v>
      </c>
      <c r="EE29" s="88">
        <v>0.5</v>
      </c>
      <c r="EF29" s="88">
        <v>0</v>
      </c>
      <c r="EG29" s="88">
        <v>0.25</v>
      </c>
      <c r="EH29" s="88">
        <v>0</v>
      </c>
      <c r="EI29" s="88">
        <v>0</v>
      </c>
      <c r="EJ29" s="88">
        <v>0.25</v>
      </c>
      <c r="EK29" s="88">
        <v>0</v>
      </c>
      <c r="EL29" s="88">
        <v>0</v>
      </c>
      <c r="EM29" s="88">
        <v>0</v>
      </c>
      <c r="EN29" s="88">
        <v>0.75</v>
      </c>
      <c r="EO29" s="87">
        <v>0</v>
      </c>
      <c r="EP29" s="88">
        <v>8.3333333333333329E-2</v>
      </c>
      <c r="EQ29" s="88">
        <v>0.5</v>
      </c>
      <c r="ER29" s="88">
        <v>0.125</v>
      </c>
      <c r="ES29" s="88">
        <v>0.125</v>
      </c>
      <c r="ET29" s="88">
        <v>4.1666666666666664E-2</v>
      </c>
      <c r="EU29" s="88">
        <v>0</v>
      </c>
      <c r="EV29" s="88">
        <v>0</v>
      </c>
      <c r="EW29" s="88">
        <v>0</v>
      </c>
      <c r="EX29" s="88">
        <v>0</v>
      </c>
      <c r="EY29" s="88">
        <v>0.125</v>
      </c>
      <c r="EZ29" s="88">
        <v>0</v>
      </c>
      <c r="FA29" s="88">
        <v>0</v>
      </c>
      <c r="FB29" s="88">
        <v>0</v>
      </c>
      <c r="FC29" s="88">
        <v>8.3333333333333329E-2</v>
      </c>
      <c r="FD29" s="88">
        <v>0.5</v>
      </c>
      <c r="FE29" s="88">
        <v>8.3333333333333329E-2</v>
      </c>
      <c r="FF29" s="88">
        <v>0.125</v>
      </c>
      <c r="FG29" s="88">
        <v>4.1666666666666664E-2</v>
      </c>
      <c r="FH29" s="88">
        <v>0</v>
      </c>
      <c r="FI29" s="88">
        <v>0</v>
      </c>
      <c r="FJ29" s="88">
        <v>0</v>
      </c>
      <c r="FK29" s="88">
        <v>0</v>
      </c>
      <c r="FL29" s="88">
        <v>8.3333333333333329E-2</v>
      </c>
      <c r="FM29" s="88">
        <v>0</v>
      </c>
      <c r="FN29" s="88">
        <v>0</v>
      </c>
      <c r="FO29" s="87">
        <v>8.3333333333333329E-2</v>
      </c>
      <c r="FP29" s="88">
        <v>0.3611111111111111</v>
      </c>
      <c r="FQ29" s="88">
        <v>0.25</v>
      </c>
      <c r="FR29" s="88">
        <v>0.3888888888888889</v>
      </c>
      <c r="FS29" s="88">
        <v>0</v>
      </c>
      <c r="FT29" s="88">
        <v>0</v>
      </c>
      <c r="FU29" s="88">
        <v>0</v>
      </c>
      <c r="FV29" s="88">
        <v>0.3611111111111111</v>
      </c>
      <c r="FW29" s="88">
        <v>0.25</v>
      </c>
      <c r="FX29" s="88">
        <v>0.3888888888888889</v>
      </c>
      <c r="FY29" s="88">
        <v>0</v>
      </c>
      <c r="FZ29" s="88">
        <v>0</v>
      </c>
      <c r="GA29" s="87">
        <v>0</v>
      </c>
      <c r="GB29" s="60">
        <v>8.3333333333333329E-2</v>
      </c>
      <c r="GC29" s="60">
        <v>0</v>
      </c>
      <c r="GD29" s="60">
        <v>0</v>
      </c>
      <c r="GE29" s="60">
        <v>0.25</v>
      </c>
      <c r="GF29" s="60">
        <v>0.13333333333333333</v>
      </c>
      <c r="GG29" s="60">
        <v>6.6666666666666666E-2</v>
      </c>
      <c r="GH29" s="60">
        <v>0</v>
      </c>
      <c r="GI29" s="60">
        <v>0.2</v>
      </c>
      <c r="GJ29" s="60">
        <v>0.05</v>
      </c>
      <c r="GK29" s="60">
        <v>0.1</v>
      </c>
      <c r="GL29" s="60">
        <v>0</v>
      </c>
      <c r="GM29" s="60">
        <v>9.9999999999999992E-2</v>
      </c>
      <c r="GN29" s="60">
        <v>0</v>
      </c>
      <c r="GO29" s="60">
        <v>1.6666666666666666E-2</v>
      </c>
      <c r="GP29" s="60">
        <v>0</v>
      </c>
      <c r="GQ29" s="97"/>
      <c r="GR29" s="88"/>
      <c r="GS29" s="87"/>
      <c r="GT29" s="88">
        <v>0.29166666666666669</v>
      </c>
      <c r="GU29" s="88">
        <v>0.25</v>
      </c>
      <c r="GV29" s="88">
        <v>0</v>
      </c>
      <c r="GW29" s="88">
        <v>0.20833333333333331</v>
      </c>
      <c r="GX29" s="88">
        <v>0</v>
      </c>
      <c r="GY29" s="88">
        <v>0.16666666666666666</v>
      </c>
      <c r="GZ29" s="88">
        <v>8.3333333333333329E-2</v>
      </c>
      <c r="HA29" s="87">
        <v>0</v>
      </c>
      <c r="HB29" s="88">
        <v>1.6666666666666666E-2</v>
      </c>
      <c r="HC29" s="88">
        <v>0</v>
      </c>
      <c r="HD29" s="88">
        <v>0</v>
      </c>
      <c r="HE29" s="88">
        <v>1.6666666666666666E-2</v>
      </c>
      <c r="HF29" s="88">
        <v>0</v>
      </c>
      <c r="HG29" s="88">
        <v>1.6666666666666666E-2</v>
      </c>
      <c r="HH29" s="88">
        <v>0</v>
      </c>
      <c r="HI29" s="88">
        <v>0.33333333333333331</v>
      </c>
      <c r="HJ29" s="88">
        <v>0.16666666666666669</v>
      </c>
      <c r="HK29" s="88">
        <v>0.11666666666666667</v>
      </c>
      <c r="HL29" s="88">
        <v>0.21666666666666667</v>
      </c>
      <c r="HM29" s="88">
        <v>0</v>
      </c>
      <c r="HN29" s="88">
        <v>0.11666666666666667</v>
      </c>
      <c r="HO29" s="88">
        <v>0</v>
      </c>
      <c r="HP29" s="86">
        <v>0</v>
      </c>
      <c r="HQ29" s="87"/>
      <c r="HR29" s="88">
        <v>0.5</v>
      </c>
      <c r="HS29" s="88">
        <v>0</v>
      </c>
      <c r="HT29" s="88">
        <v>0.25</v>
      </c>
      <c r="HU29" s="88">
        <v>0</v>
      </c>
      <c r="HV29" s="88">
        <v>0.75</v>
      </c>
      <c r="HW29" s="88">
        <v>0</v>
      </c>
      <c r="HX29" s="87">
        <v>0</v>
      </c>
      <c r="HY29" s="88">
        <v>0.16507936507936508</v>
      </c>
      <c r="HZ29" s="88">
        <v>6.5476190476190479E-2</v>
      </c>
      <c r="IA29" s="88">
        <v>9.1666666666666674E-2</v>
      </c>
      <c r="IB29" s="88">
        <v>6.5476190476190479E-2</v>
      </c>
      <c r="IC29" s="88">
        <v>0.16507936507936508</v>
      </c>
      <c r="ID29" s="88">
        <v>5.6547619047619055E-2</v>
      </c>
      <c r="IE29" s="88">
        <v>6.3095238095238093E-2</v>
      </c>
      <c r="IF29" s="88">
        <v>4.1666666666666671E-2</v>
      </c>
      <c r="IG29" s="88">
        <v>4.1666666666666671E-2</v>
      </c>
      <c r="IH29" s="88">
        <v>3.7500000000000006E-2</v>
      </c>
      <c r="II29" s="88">
        <v>5.8928571428571427E-2</v>
      </c>
      <c r="IJ29" s="88">
        <v>4.4047619047619044E-2</v>
      </c>
      <c r="IK29" s="88">
        <v>4.821428571428571E-2</v>
      </c>
      <c r="IL29" s="88">
        <v>5.5555555555555552E-2</v>
      </c>
      <c r="IM29" s="86">
        <v>0</v>
      </c>
      <c r="IN29" s="87"/>
      <c r="IO29" s="88">
        <v>0.25</v>
      </c>
      <c r="IP29" s="88">
        <v>-0.5</v>
      </c>
      <c r="IQ29" s="88">
        <v>-0.25</v>
      </c>
      <c r="IR29" s="88">
        <v>-0.25</v>
      </c>
      <c r="IS29" s="88">
        <v>-0.75</v>
      </c>
      <c r="IT29" s="88">
        <v>0</v>
      </c>
      <c r="IU29" s="87">
        <v>-0.5</v>
      </c>
      <c r="IV29" s="88">
        <v>0</v>
      </c>
      <c r="IW29" s="88">
        <v>0.5</v>
      </c>
      <c r="IX29" s="88">
        <v>0.5</v>
      </c>
      <c r="IY29" s="88">
        <v>0.25</v>
      </c>
      <c r="IZ29" s="88">
        <v>-1</v>
      </c>
      <c r="JA29" s="88">
        <v>0</v>
      </c>
      <c r="JB29" s="88">
        <v>-0.25</v>
      </c>
      <c r="JC29" s="88">
        <v>-0.25</v>
      </c>
      <c r="JD29" s="88">
        <v>0</v>
      </c>
      <c r="JE29" s="88">
        <v>0.25</v>
      </c>
      <c r="JF29" s="86">
        <v>0</v>
      </c>
      <c r="JG29" s="87"/>
      <c r="JH29" s="88">
        <v>0.1</v>
      </c>
      <c r="JI29" s="88">
        <v>0.05</v>
      </c>
      <c r="JJ29" s="88">
        <v>3.3333333333333333E-2</v>
      </c>
      <c r="JK29" s="88">
        <v>6.6666666666666666E-2</v>
      </c>
      <c r="JL29" s="88">
        <v>0.3</v>
      </c>
      <c r="JM29" s="88">
        <v>1.6666666666666666E-2</v>
      </c>
      <c r="JN29" s="88">
        <v>0.15000000000000002</v>
      </c>
      <c r="JO29" s="88">
        <v>0.1</v>
      </c>
      <c r="JP29" s="88">
        <v>0.11666666666666667</v>
      </c>
      <c r="JQ29" s="88">
        <v>0</v>
      </c>
      <c r="JR29" s="86">
        <v>6.6666666666666666E-2</v>
      </c>
      <c r="JS29" s="87"/>
      <c r="JT29" s="86">
        <v>0</v>
      </c>
      <c r="JU29" s="88">
        <v>0.25</v>
      </c>
      <c r="JV29" s="88">
        <v>0</v>
      </c>
      <c r="JW29" s="88">
        <v>0</v>
      </c>
      <c r="JX29" s="88">
        <v>0.75</v>
      </c>
      <c r="JY29" s="88">
        <v>0</v>
      </c>
      <c r="JZ29" s="88">
        <v>0</v>
      </c>
      <c r="KA29" s="88">
        <v>0</v>
      </c>
      <c r="KB29" s="88">
        <v>0</v>
      </c>
      <c r="KC29" s="88">
        <v>0</v>
      </c>
      <c r="KD29" s="86">
        <v>0.25</v>
      </c>
      <c r="KE29" s="87"/>
      <c r="KF29" s="86">
        <v>-0.75</v>
      </c>
      <c r="KG29" s="86">
        <v>-0.5</v>
      </c>
      <c r="KH29" s="86">
        <v>0</v>
      </c>
      <c r="KI29" s="86">
        <v>0.5</v>
      </c>
      <c r="KJ29" s="86">
        <v>0</v>
      </c>
      <c r="KK29" s="86">
        <v>0.25</v>
      </c>
      <c r="KL29" s="86">
        <v>-0.5</v>
      </c>
      <c r="KM29" s="86">
        <v>-0.5</v>
      </c>
      <c r="KN29" s="95">
        <v>0.25</v>
      </c>
      <c r="KO29" s="88">
        <v>0</v>
      </c>
      <c r="KP29" s="88">
        <v>0</v>
      </c>
      <c r="KQ29" s="88">
        <v>0.25</v>
      </c>
      <c r="KR29" s="88">
        <v>-0.25</v>
      </c>
      <c r="KS29" s="88">
        <v>0.25</v>
      </c>
      <c r="KT29" s="87">
        <v>0</v>
      </c>
      <c r="KU29" s="53">
        <v>0.26666666666666666</v>
      </c>
      <c r="KV29" s="53">
        <v>0.21666666666666667</v>
      </c>
      <c r="KW29" s="53">
        <v>0.31666666666666665</v>
      </c>
      <c r="KX29" s="53">
        <v>0.15000000000000002</v>
      </c>
      <c r="KY29" s="53">
        <v>0.05</v>
      </c>
      <c r="KZ29" s="94">
        <v>0.26666666666666666</v>
      </c>
      <c r="LA29" s="94">
        <v>0.21666666666666667</v>
      </c>
      <c r="LB29" s="94">
        <v>0.31666666666666665</v>
      </c>
      <c r="LC29" s="94">
        <v>0.15000000000000002</v>
      </c>
      <c r="LD29" s="99">
        <v>0.05</v>
      </c>
      <c r="LE29" s="88"/>
      <c r="LF29" s="88"/>
      <c r="LG29" s="88"/>
      <c r="LH29" s="88"/>
      <c r="LI29" s="88"/>
      <c r="LJ29" s="87"/>
      <c r="LK29" s="88"/>
      <c r="LL29" s="88"/>
      <c r="LM29" s="88"/>
      <c r="LN29" s="88"/>
      <c r="LO29" s="86"/>
      <c r="LP29" s="87"/>
      <c r="LQ29" s="88">
        <v>0.5</v>
      </c>
      <c r="LR29" s="88">
        <v>0.5</v>
      </c>
      <c r="LS29" s="88">
        <v>1</v>
      </c>
      <c r="LT29" s="88">
        <v>0</v>
      </c>
      <c r="LU29" s="88">
        <v>0</v>
      </c>
      <c r="LV29" s="88">
        <v>0</v>
      </c>
      <c r="LW29" s="88">
        <v>0</v>
      </c>
      <c r="LX29" s="86">
        <v>0</v>
      </c>
      <c r="LY29" s="86"/>
      <c r="LZ29" s="87"/>
      <c r="MA29" s="88"/>
      <c r="MB29" s="88"/>
      <c r="MC29" s="88"/>
      <c r="MD29" s="88"/>
      <c r="ME29" s="88"/>
      <c r="MF29" s="88"/>
      <c r="MG29" s="88"/>
      <c r="MH29" s="86"/>
      <c r="MI29" s="87"/>
      <c r="MJ29" s="88"/>
      <c r="MK29" s="88"/>
      <c r="ML29" s="88"/>
      <c r="MM29" s="88"/>
      <c r="MN29" s="88"/>
      <c r="MO29" s="87"/>
      <c r="MP29" s="88"/>
      <c r="MQ29" s="88"/>
      <c r="MR29" s="88"/>
      <c r="MS29" s="88"/>
      <c r="MT29" s="86"/>
      <c r="MU29" s="87"/>
      <c r="MV29" s="88">
        <v>0</v>
      </c>
      <c r="MW29" s="88">
        <v>1</v>
      </c>
      <c r="MX29" s="88">
        <v>1</v>
      </c>
      <c r="MY29" s="88">
        <v>0</v>
      </c>
      <c r="MZ29" s="88">
        <v>0</v>
      </c>
      <c r="NA29" s="88">
        <v>0</v>
      </c>
      <c r="NB29" s="88">
        <v>0</v>
      </c>
      <c r="NC29" s="86">
        <v>0</v>
      </c>
      <c r="ND29" s="87"/>
      <c r="NE29" s="86"/>
      <c r="NF29" s="88"/>
      <c r="NG29" s="88"/>
      <c r="NH29" s="88"/>
      <c r="NI29" s="88"/>
      <c r="NJ29" s="88"/>
      <c r="NK29" s="88"/>
      <c r="NL29" s="86"/>
      <c r="NM29" s="87"/>
      <c r="NN29" s="88"/>
      <c r="NO29" s="88"/>
      <c r="NP29" s="88"/>
      <c r="NQ29" s="88"/>
      <c r="NR29" s="88"/>
      <c r="NS29" s="87"/>
      <c r="NT29" s="88"/>
      <c r="NU29" s="88"/>
      <c r="NV29" s="88"/>
      <c r="NW29" s="88"/>
      <c r="NX29" s="86"/>
      <c r="NY29" s="87"/>
      <c r="NZ29" s="88"/>
      <c r="OA29" s="88"/>
      <c r="OB29" s="88"/>
      <c r="OC29" s="88"/>
      <c r="OD29" s="88"/>
      <c r="OE29" s="88"/>
      <c r="OF29" s="88"/>
      <c r="OG29" s="86"/>
      <c r="OH29" s="87"/>
      <c r="OI29" s="86"/>
      <c r="OJ29" s="88"/>
      <c r="OK29" s="88"/>
      <c r="OL29" s="88"/>
      <c r="OM29" s="88"/>
      <c r="ON29" s="88"/>
      <c r="OO29" s="88"/>
      <c r="OP29" s="86"/>
      <c r="OQ29" s="87"/>
      <c r="OR29" s="88"/>
      <c r="OS29" s="88"/>
      <c r="OT29" s="88"/>
      <c r="OU29" s="88"/>
      <c r="OV29" s="86"/>
      <c r="OW29" s="87"/>
      <c r="OX29" s="88"/>
      <c r="OY29" s="88"/>
      <c r="OZ29" s="88"/>
      <c r="PA29" s="88"/>
      <c r="PB29" s="86"/>
      <c r="PC29" s="87"/>
      <c r="PD29" s="88"/>
      <c r="PE29" s="88"/>
      <c r="PF29" s="88"/>
      <c r="PG29" s="88"/>
      <c r="PH29" s="88"/>
      <c r="PI29" s="88"/>
      <c r="PJ29" s="88"/>
      <c r="PK29" s="86"/>
      <c r="PL29" s="87"/>
      <c r="PM29" s="86"/>
      <c r="PN29" s="88"/>
      <c r="PO29" s="88"/>
      <c r="PP29" s="88"/>
      <c r="PQ29" s="88"/>
      <c r="PR29" s="88"/>
      <c r="PS29" s="88"/>
      <c r="PT29" s="86"/>
      <c r="PU29" s="87"/>
      <c r="PV29" s="88">
        <v>0.29166666666666669</v>
      </c>
      <c r="PW29" s="88">
        <v>8.3333333333333329E-2</v>
      </c>
      <c r="PX29" s="88">
        <v>8.3333333333333329E-2</v>
      </c>
      <c r="PY29" s="88">
        <v>0.29166666666666663</v>
      </c>
      <c r="PZ29" s="88">
        <v>0</v>
      </c>
      <c r="QA29" s="88">
        <v>0.125</v>
      </c>
      <c r="QB29" s="88">
        <v>4.1666666666666664E-2</v>
      </c>
      <c r="QC29" s="86">
        <v>8.3333333333333329E-2</v>
      </c>
      <c r="QD29" s="87"/>
      <c r="QE29" s="86">
        <v>8.3333333333333329E-2</v>
      </c>
      <c r="QF29" s="88">
        <v>0.125</v>
      </c>
      <c r="QG29" s="88">
        <v>8.3333333333333329E-2</v>
      </c>
      <c r="QH29" s="88">
        <v>8.3333333333333329E-2</v>
      </c>
      <c r="QI29" s="88">
        <v>0.16666666666666666</v>
      </c>
      <c r="QJ29" s="88">
        <v>8.3333333333333329E-2</v>
      </c>
      <c r="QK29" s="88">
        <v>0.25</v>
      </c>
      <c r="QL29" s="86">
        <v>0.125</v>
      </c>
      <c r="QM29" s="87"/>
      <c r="QN29" s="88">
        <v>0.16666666666666666</v>
      </c>
      <c r="QO29" s="88">
        <v>0.33333333333333331</v>
      </c>
      <c r="QP29" s="88">
        <v>0.25</v>
      </c>
      <c r="QQ29" s="88">
        <v>0</v>
      </c>
      <c r="QR29" s="88">
        <v>0</v>
      </c>
      <c r="QS29" s="88">
        <v>0.25</v>
      </c>
      <c r="QT29" s="88">
        <v>0</v>
      </c>
      <c r="QU29" s="86">
        <v>0</v>
      </c>
      <c r="QV29" s="17"/>
    </row>
    <row r="30" spans="1:464" s="55" customFormat="1" x14ac:dyDescent="0.25">
      <c r="A30" s="92">
        <v>41974</v>
      </c>
      <c r="B30" s="100"/>
      <c r="C30" s="99"/>
      <c r="D30" s="100"/>
      <c r="E30" s="93"/>
      <c r="F30" s="93"/>
      <c r="G30" s="99"/>
      <c r="H30" s="93"/>
      <c r="I30" s="93"/>
      <c r="J30" s="93"/>
      <c r="K30" s="93"/>
      <c r="L30" s="93"/>
      <c r="M30" s="93"/>
      <c r="N30" s="93"/>
      <c r="O30" s="93"/>
      <c r="P30" s="93"/>
      <c r="Q30" s="93"/>
      <c r="R30" s="93"/>
      <c r="S30" s="93"/>
      <c r="T30" s="93"/>
      <c r="U30" s="93"/>
      <c r="V30" s="93"/>
      <c r="W30" s="93"/>
      <c r="X30" s="100"/>
      <c r="Y30" s="93"/>
      <c r="Z30" s="93"/>
      <c r="AA30" s="93"/>
      <c r="AB30" s="95"/>
      <c r="AC30" s="88"/>
      <c r="AD30" s="88"/>
      <c r="AE30" s="88"/>
      <c r="AF30" s="88"/>
      <c r="AG30" s="88"/>
      <c r="AH30" s="88"/>
      <c r="AI30" s="88"/>
      <c r="AJ30" s="88"/>
      <c r="AK30" s="88"/>
      <c r="AL30" s="88"/>
      <c r="AM30" s="88"/>
      <c r="AN30" s="88"/>
      <c r="AO30" s="88"/>
      <c r="AP30" s="88"/>
      <c r="AQ30" s="88"/>
      <c r="AR30" s="88"/>
      <c r="AS30" s="88"/>
      <c r="AT30" s="88"/>
      <c r="AU30" s="88"/>
      <c r="AV30" s="88"/>
      <c r="AW30" s="87"/>
      <c r="AX30" s="100"/>
      <c r="AY30" s="93"/>
      <c r="AZ30" s="93"/>
      <c r="BA30" s="93"/>
      <c r="BB30" s="93"/>
      <c r="BC30" s="93"/>
      <c r="BD30" s="93"/>
      <c r="BE30" s="93"/>
      <c r="BF30" s="93"/>
      <c r="BG30" s="93"/>
      <c r="BH30" s="93"/>
      <c r="BI30" s="93"/>
      <c r="BJ30" s="93"/>
      <c r="BK30" s="93"/>
      <c r="BL30" s="93"/>
      <c r="BM30" s="93"/>
      <c r="BN30" s="93"/>
      <c r="BO30" s="93"/>
      <c r="BP30" s="93"/>
      <c r="BQ30" s="93"/>
      <c r="BR30" s="93"/>
      <c r="BS30" s="93"/>
      <c r="BT30" s="93"/>
      <c r="BU30" s="99"/>
      <c r="BV30" s="91">
        <v>1</v>
      </c>
      <c r="BW30" s="87">
        <v>0</v>
      </c>
      <c r="BX30" s="74">
        <v>0.31500000000000006</v>
      </c>
      <c r="BY30" s="74">
        <v>0.22166666666666668</v>
      </c>
      <c r="BZ30" s="74">
        <v>0.18</v>
      </c>
      <c r="CA30" s="75">
        <v>0.28333333333333333</v>
      </c>
      <c r="CB30" s="88">
        <v>0.75</v>
      </c>
      <c r="CC30" s="88">
        <v>0</v>
      </c>
      <c r="CD30" s="88">
        <v>0.25</v>
      </c>
      <c r="CE30" s="88">
        <v>0</v>
      </c>
      <c r="CF30" s="88">
        <v>0.66666666666666652</v>
      </c>
      <c r="CG30" s="88">
        <v>0.33333333333333326</v>
      </c>
      <c r="CH30" s="88">
        <v>0</v>
      </c>
      <c r="CI30" s="88">
        <v>0</v>
      </c>
      <c r="CJ30" s="88">
        <v>1</v>
      </c>
      <c r="CK30" s="88">
        <v>0</v>
      </c>
      <c r="CL30" s="88">
        <v>0</v>
      </c>
      <c r="CM30" s="88">
        <v>0</v>
      </c>
      <c r="CN30" s="88">
        <v>0.75</v>
      </c>
      <c r="CO30" s="88">
        <v>0.25</v>
      </c>
      <c r="CP30" s="88">
        <v>0</v>
      </c>
      <c r="CQ30" s="87">
        <v>0</v>
      </c>
      <c r="CR30" s="88">
        <v>0</v>
      </c>
      <c r="CS30" s="88">
        <v>-0.5</v>
      </c>
      <c r="CT30" s="88">
        <v>-0.5</v>
      </c>
      <c r="CU30" s="87">
        <v>0</v>
      </c>
      <c r="CV30" s="88">
        <v>0.44444444444444442</v>
      </c>
      <c r="CW30" s="88">
        <v>0.1111111111111111</v>
      </c>
      <c r="CX30" s="88">
        <v>0</v>
      </c>
      <c r="CY30" s="88">
        <v>0</v>
      </c>
      <c r="CZ30" s="88">
        <v>0</v>
      </c>
      <c r="DA30" s="88">
        <v>0</v>
      </c>
      <c r="DB30" s="88">
        <v>0.1111111111111111</v>
      </c>
      <c r="DC30" s="88">
        <v>0</v>
      </c>
      <c r="DD30" s="88">
        <v>0.1111111111111111</v>
      </c>
      <c r="DE30" s="88">
        <v>0.22222222222222221</v>
      </c>
      <c r="DF30" s="88">
        <v>0</v>
      </c>
      <c r="DG30" s="88">
        <v>1</v>
      </c>
      <c r="DH30" s="88">
        <v>0.25</v>
      </c>
      <c r="DI30" s="88">
        <v>0</v>
      </c>
      <c r="DJ30" s="88">
        <v>0</v>
      </c>
      <c r="DK30" s="88">
        <v>0</v>
      </c>
      <c r="DL30" s="88">
        <v>0</v>
      </c>
      <c r="DM30" s="88">
        <v>0.25</v>
      </c>
      <c r="DN30" s="88">
        <v>0</v>
      </c>
      <c r="DO30" s="88">
        <v>0.25</v>
      </c>
      <c r="DP30" s="88">
        <v>0.5</v>
      </c>
      <c r="DQ30" s="87">
        <v>0</v>
      </c>
      <c r="DR30" s="88">
        <v>0</v>
      </c>
      <c r="DS30" s="88">
        <v>0.25</v>
      </c>
      <c r="DT30" s="88">
        <v>0</v>
      </c>
      <c r="DU30" s="88">
        <v>0.25</v>
      </c>
      <c r="DV30" s="88">
        <v>0</v>
      </c>
      <c r="DW30" s="88">
        <v>0</v>
      </c>
      <c r="DX30" s="88">
        <v>0.25</v>
      </c>
      <c r="DY30" s="88">
        <v>0</v>
      </c>
      <c r="DZ30" s="88">
        <v>0</v>
      </c>
      <c r="EA30" s="88">
        <v>0</v>
      </c>
      <c r="EB30" s="88">
        <v>0.25</v>
      </c>
      <c r="EC30" s="88">
        <v>0</v>
      </c>
      <c r="ED30" s="88">
        <v>0</v>
      </c>
      <c r="EE30" s="88">
        <v>0.5</v>
      </c>
      <c r="EF30" s="88">
        <v>0</v>
      </c>
      <c r="EG30" s="88">
        <v>0.5</v>
      </c>
      <c r="EH30" s="88">
        <v>0</v>
      </c>
      <c r="EI30" s="88">
        <v>0</v>
      </c>
      <c r="EJ30" s="88">
        <v>0.5</v>
      </c>
      <c r="EK30" s="88">
        <v>0</v>
      </c>
      <c r="EL30" s="88">
        <v>0</v>
      </c>
      <c r="EM30" s="88">
        <v>0</v>
      </c>
      <c r="EN30" s="88">
        <v>0.5</v>
      </c>
      <c r="EO30" s="87">
        <v>0</v>
      </c>
      <c r="EP30" s="88">
        <v>8.3333333333333329E-2</v>
      </c>
      <c r="EQ30" s="88">
        <v>0.5</v>
      </c>
      <c r="ER30" s="88">
        <v>4.1666666666666664E-2</v>
      </c>
      <c r="ES30" s="88">
        <v>0.16666666666666666</v>
      </c>
      <c r="ET30" s="88">
        <v>0</v>
      </c>
      <c r="EU30" s="88">
        <v>4.1666666666666664E-2</v>
      </c>
      <c r="EV30" s="88">
        <v>0</v>
      </c>
      <c r="EW30" s="88">
        <v>0</v>
      </c>
      <c r="EX30" s="88">
        <v>8.3333333333333329E-2</v>
      </c>
      <c r="EY30" s="88">
        <v>8.3333333333333329E-2</v>
      </c>
      <c r="EZ30" s="88">
        <v>0</v>
      </c>
      <c r="FA30" s="88">
        <v>0</v>
      </c>
      <c r="FB30" s="88">
        <v>0</v>
      </c>
      <c r="FC30" s="88">
        <v>4.1666666666666664E-2</v>
      </c>
      <c r="FD30" s="88">
        <v>0.5</v>
      </c>
      <c r="FE30" s="88">
        <v>4.1666666666666664E-2</v>
      </c>
      <c r="FF30" s="88">
        <v>0.16666666666666666</v>
      </c>
      <c r="FG30" s="88">
        <v>0</v>
      </c>
      <c r="FH30" s="88">
        <v>4.1666666666666664E-2</v>
      </c>
      <c r="FI30" s="88">
        <v>0</v>
      </c>
      <c r="FJ30" s="88">
        <v>0</v>
      </c>
      <c r="FK30" s="88">
        <v>8.3333333333333329E-2</v>
      </c>
      <c r="FL30" s="88">
        <v>4.1666666666666664E-2</v>
      </c>
      <c r="FM30" s="88">
        <v>0</v>
      </c>
      <c r="FN30" s="88">
        <v>0</v>
      </c>
      <c r="FO30" s="87">
        <v>8.3333333333333329E-2</v>
      </c>
      <c r="FP30" s="88">
        <v>0.28571428571428575</v>
      </c>
      <c r="FQ30" s="88">
        <v>0.25000000000000006</v>
      </c>
      <c r="FR30" s="88">
        <v>0.35714285714285715</v>
      </c>
      <c r="FS30" s="88">
        <v>0.10714285714285716</v>
      </c>
      <c r="FT30" s="88">
        <v>0</v>
      </c>
      <c r="FU30" s="88">
        <v>0</v>
      </c>
      <c r="FV30" s="88">
        <v>0.2857142857142857</v>
      </c>
      <c r="FW30" s="88">
        <v>0.25</v>
      </c>
      <c r="FX30" s="88">
        <v>0.3571428571428571</v>
      </c>
      <c r="FY30" s="88">
        <v>0.10714285714285715</v>
      </c>
      <c r="FZ30" s="88">
        <v>0</v>
      </c>
      <c r="GA30" s="87">
        <v>0</v>
      </c>
      <c r="GB30" s="60">
        <v>6.6666666666666666E-2</v>
      </c>
      <c r="GC30" s="60">
        <v>0</v>
      </c>
      <c r="GD30" s="60">
        <v>1.6666666666666666E-2</v>
      </c>
      <c r="GE30" s="60">
        <v>0.31666666666666665</v>
      </c>
      <c r="GF30" s="60">
        <v>0.18333333333333335</v>
      </c>
      <c r="GG30" s="60">
        <v>6.6666666666666666E-2</v>
      </c>
      <c r="GH30" s="60">
        <v>3.3333333333333333E-2</v>
      </c>
      <c r="GI30" s="60">
        <v>0.1</v>
      </c>
      <c r="GJ30" s="60">
        <v>0.05</v>
      </c>
      <c r="GK30" s="60">
        <v>8.3333333333333329E-2</v>
      </c>
      <c r="GL30" s="60">
        <v>0</v>
      </c>
      <c r="GM30" s="60">
        <v>1.6666666666666666E-2</v>
      </c>
      <c r="GN30" s="60">
        <v>0</v>
      </c>
      <c r="GO30" s="60">
        <v>6.6666666666666666E-2</v>
      </c>
      <c r="GP30" s="60">
        <v>0</v>
      </c>
      <c r="GQ30" s="97"/>
      <c r="GR30" s="88"/>
      <c r="GS30" s="87"/>
      <c r="GT30" s="88">
        <v>0.33333333333333331</v>
      </c>
      <c r="GU30" s="88">
        <v>0.23333333333333334</v>
      </c>
      <c r="GV30" s="88">
        <v>4.1666666666666664E-2</v>
      </c>
      <c r="GW30" s="88">
        <v>0.2</v>
      </c>
      <c r="GX30" s="88">
        <v>0</v>
      </c>
      <c r="GY30" s="88">
        <v>0.125</v>
      </c>
      <c r="GZ30" s="88">
        <v>6.6666666666666666E-2</v>
      </c>
      <c r="HA30" s="87">
        <v>0</v>
      </c>
      <c r="HB30" s="88">
        <v>0</v>
      </c>
      <c r="HC30" s="88">
        <v>0</v>
      </c>
      <c r="HD30" s="88">
        <v>3.3333333333333333E-2</v>
      </c>
      <c r="HE30" s="88">
        <v>0</v>
      </c>
      <c r="HF30" s="88">
        <v>0</v>
      </c>
      <c r="HG30" s="88">
        <v>0</v>
      </c>
      <c r="HH30" s="88">
        <v>3.3333333333333333E-2</v>
      </c>
      <c r="HI30" s="88">
        <v>0.33333333333333331</v>
      </c>
      <c r="HJ30" s="88">
        <v>0.16666666666666666</v>
      </c>
      <c r="HK30" s="88">
        <v>6.6666666666666666E-2</v>
      </c>
      <c r="HL30" s="88">
        <v>0.16666666666666669</v>
      </c>
      <c r="HM30" s="88">
        <v>1.6666666666666666E-2</v>
      </c>
      <c r="HN30" s="88">
        <v>0.18333333333333335</v>
      </c>
      <c r="HO30" s="88">
        <v>0</v>
      </c>
      <c r="HP30" s="86">
        <v>0</v>
      </c>
      <c r="HQ30" s="87"/>
      <c r="HR30" s="88">
        <v>0.5</v>
      </c>
      <c r="HS30" s="88">
        <v>0</v>
      </c>
      <c r="HT30" s="88">
        <v>0.25</v>
      </c>
      <c r="HU30" s="88">
        <v>0.25</v>
      </c>
      <c r="HV30" s="88">
        <v>0.75</v>
      </c>
      <c r="HW30" s="88">
        <v>0</v>
      </c>
      <c r="HX30" s="87">
        <v>0</v>
      </c>
      <c r="HY30" s="88">
        <v>9.6296296296296297E-2</v>
      </c>
      <c r="HZ30" s="88">
        <v>7.7777777777777779E-2</v>
      </c>
      <c r="IA30" s="88">
        <v>7.0370370370370375E-2</v>
      </c>
      <c r="IB30" s="88">
        <v>7.7777777777777779E-2</v>
      </c>
      <c r="IC30" s="88">
        <v>0.13333333333333333</v>
      </c>
      <c r="ID30" s="88">
        <v>4.8148148148148155E-2</v>
      </c>
      <c r="IE30" s="88">
        <v>5.407407407407408E-2</v>
      </c>
      <c r="IF30" s="88">
        <v>5.0370370370370371E-2</v>
      </c>
      <c r="IG30" s="88">
        <v>4.6666666666666676E-2</v>
      </c>
      <c r="IH30" s="88">
        <v>4.8888888888888885E-2</v>
      </c>
      <c r="II30" s="88">
        <v>7.7777777777777779E-2</v>
      </c>
      <c r="IJ30" s="88">
        <v>5.2592592592592594E-2</v>
      </c>
      <c r="IK30" s="88">
        <v>0.1</v>
      </c>
      <c r="IL30" s="88">
        <v>5.2592592592592594E-2</v>
      </c>
      <c r="IM30" s="86">
        <v>1.3333333333333332E-2</v>
      </c>
      <c r="IN30" s="87"/>
      <c r="IO30" s="88">
        <v>0.25</v>
      </c>
      <c r="IP30" s="88">
        <v>-0.25</v>
      </c>
      <c r="IQ30" s="88">
        <v>-0.75</v>
      </c>
      <c r="IR30" s="88">
        <v>-0.75</v>
      </c>
      <c r="IS30" s="88">
        <v>-0.75</v>
      </c>
      <c r="IT30" s="88">
        <v>0.25</v>
      </c>
      <c r="IU30" s="87">
        <v>0</v>
      </c>
      <c r="IV30" s="88">
        <v>0.25</v>
      </c>
      <c r="IW30" s="88">
        <v>1</v>
      </c>
      <c r="IX30" s="88">
        <v>1</v>
      </c>
      <c r="IY30" s="88">
        <v>0</v>
      </c>
      <c r="IZ30" s="88">
        <v>-0.5</v>
      </c>
      <c r="JA30" s="88">
        <v>0</v>
      </c>
      <c r="JB30" s="88">
        <v>0</v>
      </c>
      <c r="JC30" s="88">
        <v>-0.75</v>
      </c>
      <c r="JD30" s="88">
        <v>0</v>
      </c>
      <c r="JE30" s="88">
        <v>0.75</v>
      </c>
      <c r="JF30" s="86">
        <v>0</v>
      </c>
      <c r="JG30" s="87"/>
      <c r="JH30" s="88">
        <v>6.6666666666666666E-2</v>
      </c>
      <c r="JI30" s="88">
        <v>0</v>
      </c>
      <c r="JJ30" s="88">
        <v>0.05</v>
      </c>
      <c r="JK30" s="88">
        <v>0.1</v>
      </c>
      <c r="JL30" s="88">
        <v>0.3</v>
      </c>
      <c r="JM30" s="88">
        <v>1.6666666666666666E-2</v>
      </c>
      <c r="JN30" s="88">
        <v>8.3333333333333329E-2</v>
      </c>
      <c r="JO30" s="88">
        <v>0.26666666666666666</v>
      </c>
      <c r="JP30" s="88">
        <v>0.05</v>
      </c>
      <c r="JQ30" s="88">
        <v>3.3333333333333333E-2</v>
      </c>
      <c r="JR30" s="86">
        <v>3.3333333333333333E-2</v>
      </c>
      <c r="JS30" s="87"/>
      <c r="JT30" s="86">
        <v>0</v>
      </c>
      <c r="JU30" s="88">
        <v>0.25</v>
      </c>
      <c r="JV30" s="88">
        <v>0.25</v>
      </c>
      <c r="JW30" s="88">
        <v>0</v>
      </c>
      <c r="JX30" s="88">
        <v>1</v>
      </c>
      <c r="JY30" s="88">
        <v>0</v>
      </c>
      <c r="JZ30" s="88">
        <v>0</v>
      </c>
      <c r="KA30" s="88">
        <v>0</v>
      </c>
      <c r="KB30" s="88">
        <v>0</v>
      </c>
      <c r="KC30" s="88">
        <v>0</v>
      </c>
      <c r="KD30" s="86">
        <v>0.25</v>
      </c>
      <c r="KE30" s="87"/>
      <c r="KF30" s="86">
        <v>-0.75</v>
      </c>
      <c r="KG30" s="86">
        <v>-0.25</v>
      </c>
      <c r="KH30" s="86">
        <v>0.25</v>
      </c>
      <c r="KI30" s="86">
        <v>0.5</v>
      </c>
      <c r="KJ30" s="86">
        <v>0</v>
      </c>
      <c r="KK30" s="86">
        <v>0</v>
      </c>
      <c r="KL30" s="86">
        <v>-0.25</v>
      </c>
      <c r="KM30" s="86">
        <v>0</v>
      </c>
      <c r="KN30" s="95">
        <v>0.25</v>
      </c>
      <c r="KO30" s="88">
        <v>-0.25</v>
      </c>
      <c r="KP30" s="88">
        <v>-0.25</v>
      </c>
      <c r="KQ30" s="88">
        <v>-0.25</v>
      </c>
      <c r="KR30" s="88">
        <v>-0.75</v>
      </c>
      <c r="KS30" s="88">
        <v>0.25</v>
      </c>
      <c r="KT30" s="87">
        <v>-0.25</v>
      </c>
      <c r="KU30" s="53">
        <v>0.33333333333333331</v>
      </c>
      <c r="KV30" s="53">
        <v>0.16666666666666669</v>
      </c>
      <c r="KW30" s="53">
        <v>0.26666666666666666</v>
      </c>
      <c r="KX30" s="53">
        <v>0.16666666666666669</v>
      </c>
      <c r="KY30" s="53">
        <v>0</v>
      </c>
      <c r="KZ30" s="94">
        <v>0.33333333333333331</v>
      </c>
      <c r="LA30" s="94">
        <v>0.16888888888888889</v>
      </c>
      <c r="LB30" s="94">
        <v>0.26666666666666666</v>
      </c>
      <c r="LC30" s="94">
        <v>0.16444444444444448</v>
      </c>
      <c r="LD30" s="99">
        <v>0</v>
      </c>
      <c r="LE30" s="88"/>
      <c r="LF30" s="88"/>
      <c r="LG30" s="88"/>
      <c r="LH30" s="88"/>
      <c r="LI30" s="88"/>
      <c r="LJ30" s="87"/>
      <c r="LK30" s="88"/>
      <c r="LL30" s="88"/>
      <c r="LM30" s="88"/>
      <c r="LN30" s="88"/>
      <c r="LO30" s="86"/>
      <c r="LP30" s="87"/>
      <c r="LQ30" s="88">
        <v>0.66700000000000004</v>
      </c>
      <c r="LR30" s="88">
        <v>0.33299999999999996</v>
      </c>
      <c r="LS30" s="88">
        <v>0.33299999999999996</v>
      </c>
      <c r="LT30" s="88">
        <v>0</v>
      </c>
      <c r="LU30" s="88">
        <v>0.33299999999999996</v>
      </c>
      <c r="LV30" s="88">
        <v>0.33299999999999996</v>
      </c>
      <c r="LW30" s="88">
        <v>0</v>
      </c>
      <c r="LX30" s="86">
        <v>0</v>
      </c>
      <c r="LY30" s="86"/>
      <c r="LZ30" s="87"/>
      <c r="MA30" s="88"/>
      <c r="MB30" s="88"/>
      <c r="MC30" s="88"/>
      <c r="MD30" s="88"/>
      <c r="ME30" s="88"/>
      <c r="MF30" s="88"/>
      <c r="MG30" s="88"/>
      <c r="MH30" s="86"/>
      <c r="MI30" s="87"/>
      <c r="MJ30" s="88"/>
      <c r="MK30" s="88"/>
      <c r="ML30" s="88"/>
      <c r="MM30" s="88"/>
      <c r="MN30" s="88"/>
      <c r="MO30" s="87"/>
      <c r="MP30" s="88"/>
      <c r="MQ30" s="88"/>
      <c r="MR30" s="88"/>
      <c r="MS30" s="88"/>
      <c r="MT30" s="86"/>
      <c r="MU30" s="87"/>
      <c r="MV30" s="88">
        <v>0.33299999999999996</v>
      </c>
      <c r="MW30" s="88">
        <v>0.33299999999999996</v>
      </c>
      <c r="MX30" s="88">
        <v>0.66700000000000004</v>
      </c>
      <c r="MY30" s="88">
        <v>0</v>
      </c>
      <c r="MZ30" s="88">
        <v>0</v>
      </c>
      <c r="NA30" s="88">
        <v>0.33299999999999996</v>
      </c>
      <c r="NB30" s="88">
        <v>0</v>
      </c>
      <c r="NC30" s="86">
        <v>0</v>
      </c>
      <c r="ND30" s="87"/>
      <c r="NE30" s="86"/>
      <c r="NF30" s="88"/>
      <c r="NG30" s="88"/>
      <c r="NH30" s="88"/>
      <c r="NI30" s="88"/>
      <c r="NJ30" s="88"/>
      <c r="NK30" s="88"/>
      <c r="NL30" s="86"/>
      <c r="NM30" s="87"/>
      <c r="NN30" s="88"/>
      <c r="NO30" s="88"/>
      <c r="NP30" s="88"/>
      <c r="NQ30" s="88"/>
      <c r="NR30" s="88"/>
      <c r="NS30" s="87"/>
      <c r="NT30" s="88"/>
      <c r="NU30" s="88"/>
      <c r="NV30" s="88"/>
      <c r="NW30" s="88"/>
      <c r="NX30" s="86"/>
      <c r="NY30" s="87"/>
      <c r="NZ30" s="88"/>
      <c r="OA30" s="88"/>
      <c r="OB30" s="88"/>
      <c r="OC30" s="88"/>
      <c r="OD30" s="88"/>
      <c r="OE30" s="88"/>
      <c r="OF30" s="88"/>
      <c r="OG30" s="86"/>
      <c r="OH30" s="87"/>
      <c r="OI30" s="86"/>
      <c r="OJ30" s="88"/>
      <c r="OK30" s="88"/>
      <c r="OL30" s="88"/>
      <c r="OM30" s="88"/>
      <c r="ON30" s="88"/>
      <c r="OO30" s="88"/>
      <c r="OP30" s="86"/>
      <c r="OQ30" s="87"/>
      <c r="OR30" s="88"/>
      <c r="OS30" s="88"/>
      <c r="OT30" s="88"/>
      <c r="OU30" s="88"/>
      <c r="OV30" s="86"/>
      <c r="OW30" s="87"/>
      <c r="OX30" s="88"/>
      <c r="OY30" s="88"/>
      <c r="OZ30" s="88"/>
      <c r="PA30" s="88"/>
      <c r="PB30" s="86"/>
      <c r="PC30" s="87"/>
      <c r="PD30" s="88"/>
      <c r="PE30" s="88"/>
      <c r="PF30" s="88"/>
      <c r="PG30" s="88"/>
      <c r="PH30" s="88"/>
      <c r="PI30" s="88"/>
      <c r="PJ30" s="88"/>
      <c r="PK30" s="86"/>
      <c r="PL30" s="87"/>
      <c r="PM30" s="86"/>
      <c r="PN30" s="88"/>
      <c r="PO30" s="88"/>
      <c r="PP30" s="88"/>
      <c r="PQ30" s="88"/>
      <c r="PR30" s="88"/>
      <c r="PS30" s="88"/>
      <c r="PT30" s="86"/>
      <c r="PU30" s="87"/>
      <c r="PV30" s="88">
        <v>0.25</v>
      </c>
      <c r="PW30" s="88">
        <v>0</v>
      </c>
      <c r="PX30" s="88">
        <v>0.33333333333333331</v>
      </c>
      <c r="PY30" s="88">
        <v>0.29166666666666669</v>
      </c>
      <c r="PZ30" s="88">
        <v>4.1666666666666664E-2</v>
      </c>
      <c r="QA30" s="88">
        <v>4.1666666666666664E-2</v>
      </c>
      <c r="QB30" s="88">
        <v>0</v>
      </c>
      <c r="QC30" s="86">
        <v>4.1666666666666664E-2</v>
      </c>
      <c r="QD30" s="87"/>
      <c r="QE30" s="86">
        <v>4.1666666666666664E-2</v>
      </c>
      <c r="QF30" s="88">
        <v>4.1666666666666664E-2</v>
      </c>
      <c r="QG30" s="88">
        <v>0.125</v>
      </c>
      <c r="QH30" s="88">
        <v>4.1666666666666664E-2</v>
      </c>
      <c r="QI30" s="88">
        <v>0.20833333333333331</v>
      </c>
      <c r="QJ30" s="88">
        <v>8.3333333333333329E-2</v>
      </c>
      <c r="QK30" s="88">
        <v>0.45833333333333331</v>
      </c>
      <c r="QL30" s="86">
        <v>0</v>
      </c>
      <c r="QM30" s="87"/>
      <c r="QN30" s="88">
        <v>0.125</v>
      </c>
      <c r="QO30" s="88">
        <v>0.24999999999999997</v>
      </c>
      <c r="QP30" s="88">
        <v>0.25</v>
      </c>
      <c r="QQ30" s="88">
        <v>0.125</v>
      </c>
      <c r="QR30" s="88">
        <v>8.3333333333333329E-2</v>
      </c>
      <c r="QS30" s="88">
        <v>0.16666666666666666</v>
      </c>
      <c r="QT30" s="88">
        <v>0</v>
      </c>
      <c r="QU30" s="86">
        <v>0</v>
      </c>
      <c r="QV30" s="17"/>
    </row>
    <row r="31" spans="1:464" s="55" customFormat="1" x14ac:dyDescent="0.25">
      <c r="A31" s="92">
        <v>42064</v>
      </c>
      <c r="B31" s="100"/>
      <c r="C31" s="99"/>
      <c r="D31" s="100"/>
      <c r="E31" s="93"/>
      <c r="F31" s="93"/>
      <c r="G31" s="99"/>
      <c r="H31" s="93"/>
      <c r="I31" s="93"/>
      <c r="J31" s="93"/>
      <c r="K31" s="93"/>
      <c r="L31" s="93"/>
      <c r="M31" s="93"/>
      <c r="N31" s="93"/>
      <c r="O31" s="93"/>
      <c r="P31" s="93"/>
      <c r="Q31" s="93"/>
      <c r="R31" s="93"/>
      <c r="S31" s="93"/>
      <c r="T31" s="93"/>
      <c r="U31" s="93"/>
      <c r="V31" s="93"/>
      <c r="W31" s="93"/>
      <c r="X31" s="100"/>
      <c r="Y31" s="93"/>
      <c r="Z31" s="93"/>
      <c r="AA31" s="93"/>
      <c r="AB31" s="95"/>
      <c r="AC31" s="88"/>
      <c r="AD31" s="88"/>
      <c r="AE31" s="88"/>
      <c r="AF31" s="88"/>
      <c r="AG31" s="88"/>
      <c r="AH31" s="88"/>
      <c r="AI31" s="88"/>
      <c r="AJ31" s="88"/>
      <c r="AK31" s="88"/>
      <c r="AL31" s="88"/>
      <c r="AM31" s="88"/>
      <c r="AN31" s="88"/>
      <c r="AO31" s="88"/>
      <c r="AP31" s="88"/>
      <c r="AQ31" s="88"/>
      <c r="AR31" s="88"/>
      <c r="AS31" s="88"/>
      <c r="AT31" s="88"/>
      <c r="AU31" s="88"/>
      <c r="AV31" s="88"/>
      <c r="AW31" s="87"/>
      <c r="AX31" s="100"/>
      <c r="AY31" s="93"/>
      <c r="AZ31" s="93"/>
      <c r="BA31" s="93"/>
      <c r="BB31" s="93"/>
      <c r="BC31" s="93"/>
      <c r="BD31" s="93"/>
      <c r="BE31" s="93"/>
      <c r="BF31" s="93"/>
      <c r="BG31" s="93"/>
      <c r="BH31" s="93"/>
      <c r="BI31" s="93"/>
      <c r="BJ31" s="93"/>
      <c r="BK31" s="93"/>
      <c r="BL31" s="93"/>
      <c r="BM31" s="93"/>
      <c r="BN31" s="93"/>
      <c r="BO31" s="93"/>
      <c r="BP31" s="93"/>
      <c r="BQ31" s="93"/>
      <c r="BR31" s="93"/>
      <c r="BS31" s="93"/>
      <c r="BT31" s="93"/>
      <c r="BU31" s="99"/>
      <c r="BV31" s="91">
        <v>1</v>
      </c>
      <c r="BW31" s="87">
        <v>0</v>
      </c>
      <c r="BX31" s="74">
        <v>0.37500000000000006</v>
      </c>
      <c r="BY31" s="74">
        <v>0.27500000000000002</v>
      </c>
      <c r="BZ31" s="74">
        <v>0.1</v>
      </c>
      <c r="CA31" s="75">
        <v>0.25</v>
      </c>
      <c r="CB31" s="88">
        <v>0.5</v>
      </c>
      <c r="CC31" s="88">
        <v>0.25</v>
      </c>
      <c r="CD31" s="88">
        <v>0.25</v>
      </c>
      <c r="CE31" s="88">
        <v>0</v>
      </c>
      <c r="CF31" s="88">
        <v>0.66666666666666652</v>
      </c>
      <c r="CG31" s="88">
        <v>0</v>
      </c>
      <c r="CH31" s="88">
        <v>0</v>
      </c>
      <c r="CI31" s="88">
        <v>0.33333333333333326</v>
      </c>
      <c r="CJ31" s="88">
        <v>0</v>
      </c>
      <c r="CK31" s="88">
        <v>0</v>
      </c>
      <c r="CL31" s="88">
        <v>0</v>
      </c>
      <c r="CM31" s="88">
        <v>0</v>
      </c>
      <c r="CN31" s="88">
        <v>0.66666666666666652</v>
      </c>
      <c r="CO31" s="88">
        <v>0</v>
      </c>
      <c r="CP31" s="88">
        <v>0</v>
      </c>
      <c r="CQ31" s="87">
        <v>0.33333333333333326</v>
      </c>
      <c r="CR31" s="88">
        <v>-0.5</v>
      </c>
      <c r="CS31" s="88">
        <v>-0.5</v>
      </c>
      <c r="CT31" s="88">
        <v>-0.25</v>
      </c>
      <c r="CU31" s="87">
        <v>-0.5</v>
      </c>
      <c r="CV31" s="88">
        <v>0.4</v>
      </c>
      <c r="CW31" s="88">
        <v>0</v>
      </c>
      <c r="CX31" s="88">
        <v>0</v>
      </c>
      <c r="CY31" s="88">
        <v>0</v>
      </c>
      <c r="CZ31" s="88">
        <v>0.2</v>
      </c>
      <c r="DA31" s="88">
        <v>0.1</v>
      </c>
      <c r="DB31" s="88">
        <v>0.1</v>
      </c>
      <c r="DC31" s="88">
        <v>0</v>
      </c>
      <c r="DD31" s="88">
        <v>0.2</v>
      </c>
      <c r="DE31" s="88">
        <v>0</v>
      </c>
      <c r="DF31" s="88">
        <v>0</v>
      </c>
      <c r="DG31" s="88">
        <v>1</v>
      </c>
      <c r="DH31" s="88">
        <v>0</v>
      </c>
      <c r="DI31" s="88">
        <v>0</v>
      </c>
      <c r="DJ31" s="88">
        <v>0</v>
      </c>
      <c r="DK31" s="88">
        <v>0.5</v>
      </c>
      <c r="DL31" s="88">
        <v>0.25</v>
      </c>
      <c r="DM31" s="88">
        <v>0.25</v>
      </c>
      <c r="DN31" s="88">
        <v>0</v>
      </c>
      <c r="DO31" s="88">
        <v>0.5</v>
      </c>
      <c r="DP31" s="88">
        <v>0</v>
      </c>
      <c r="DQ31" s="87">
        <v>0</v>
      </c>
      <c r="DR31" s="88">
        <v>0</v>
      </c>
      <c r="DS31" s="88">
        <v>0.22222222222222221</v>
      </c>
      <c r="DT31" s="88">
        <v>0.1111111111111111</v>
      </c>
      <c r="DU31" s="88">
        <v>0.1111111111111111</v>
      </c>
      <c r="DV31" s="88">
        <v>0.1111111111111111</v>
      </c>
      <c r="DW31" s="88">
        <v>0</v>
      </c>
      <c r="DX31" s="88">
        <v>0</v>
      </c>
      <c r="DY31" s="88">
        <v>0</v>
      </c>
      <c r="DZ31" s="88">
        <v>0</v>
      </c>
      <c r="EA31" s="88">
        <v>0</v>
      </c>
      <c r="EB31" s="88">
        <v>0.44444444444444442</v>
      </c>
      <c r="EC31" s="88">
        <v>0</v>
      </c>
      <c r="ED31" s="88">
        <v>0</v>
      </c>
      <c r="EE31" s="88">
        <v>0.5</v>
      </c>
      <c r="EF31" s="88">
        <v>0.25</v>
      </c>
      <c r="EG31" s="88">
        <v>0.25</v>
      </c>
      <c r="EH31" s="88">
        <v>0.25</v>
      </c>
      <c r="EI31" s="88">
        <v>0</v>
      </c>
      <c r="EJ31" s="88">
        <v>0</v>
      </c>
      <c r="EK31" s="88">
        <v>0</v>
      </c>
      <c r="EL31" s="88">
        <v>0</v>
      </c>
      <c r="EM31" s="88">
        <v>0</v>
      </c>
      <c r="EN31" s="88">
        <v>1</v>
      </c>
      <c r="EO31" s="87">
        <v>0</v>
      </c>
      <c r="EP31" s="88">
        <v>4.1666666666666664E-2</v>
      </c>
      <c r="EQ31" s="88">
        <v>0.33333333333333331</v>
      </c>
      <c r="ER31" s="88">
        <v>0</v>
      </c>
      <c r="ES31" s="88">
        <v>0.16666666666666666</v>
      </c>
      <c r="ET31" s="88">
        <v>0</v>
      </c>
      <c r="EU31" s="88">
        <v>0</v>
      </c>
      <c r="EV31" s="88">
        <v>0</v>
      </c>
      <c r="EW31" s="88">
        <v>0</v>
      </c>
      <c r="EX31" s="88">
        <v>0.16666666666666666</v>
      </c>
      <c r="EY31" s="88">
        <v>8.3333333333333329E-2</v>
      </c>
      <c r="EZ31" s="88">
        <v>0</v>
      </c>
      <c r="FA31" s="88">
        <v>0</v>
      </c>
      <c r="FB31" s="88">
        <v>0.20833333333333331</v>
      </c>
      <c r="FC31" s="88">
        <v>4.1666666666666664E-2</v>
      </c>
      <c r="FD31" s="88">
        <v>0.33333333333333331</v>
      </c>
      <c r="FE31" s="88">
        <v>0</v>
      </c>
      <c r="FF31" s="88">
        <v>0.16666666666666666</v>
      </c>
      <c r="FG31" s="88">
        <v>0</v>
      </c>
      <c r="FH31" s="88">
        <v>0</v>
      </c>
      <c r="FI31" s="88">
        <v>0</v>
      </c>
      <c r="FJ31" s="88">
        <v>0</v>
      </c>
      <c r="FK31" s="88">
        <v>0.16666666666666666</v>
      </c>
      <c r="FL31" s="88">
        <v>8.3333333333333329E-2</v>
      </c>
      <c r="FM31" s="88">
        <v>0</v>
      </c>
      <c r="FN31" s="88">
        <v>0</v>
      </c>
      <c r="FO31" s="87">
        <v>0.20833333333333331</v>
      </c>
      <c r="FP31" s="88">
        <v>0.22222222222222224</v>
      </c>
      <c r="FQ31" s="88">
        <v>0.24444444444444444</v>
      </c>
      <c r="FR31" s="88">
        <v>0.31111111111111112</v>
      </c>
      <c r="FS31" s="88">
        <v>0.15555555555555556</v>
      </c>
      <c r="FT31" s="88">
        <v>6.6666666666666666E-2</v>
      </c>
      <c r="FU31" s="88">
        <v>0</v>
      </c>
      <c r="FV31" s="88">
        <v>0.22222222222222224</v>
      </c>
      <c r="FW31" s="88">
        <v>0.24444444444444444</v>
      </c>
      <c r="FX31" s="88">
        <v>0.31111111111111112</v>
      </c>
      <c r="FY31" s="88">
        <v>0.15555555555555556</v>
      </c>
      <c r="FZ31" s="88">
        <v>6.6666666666666666E-2</v>
      </c>
      <c r="GA31" s="87">
        <v>0</v>
      </c>
      <c r="GB31" s="60">
        <v>1.6666666666666666E-2</v>
      </c>
      <c r="GC31" s="60">
        <v>0</v>
      </c>
      <c r="GD31" s="60">
        <v>0</v>
      </c>
      <c r="GE31" s="60">
        <v>0.28333333333333333</v>
      </c>
      <c r="GF31" s="60">
        <v>0.11666666666666667</v>
      </c>
      <c r="GG31" s="60">
        <v>0.11666666666666667</v>
      </c>
      <c r="GH31" s="60">
        <v>0</v>
      </c>
      <c r="GI31" s="60">
        <v>0.21666666666666667</v>
      </c>
      <c r="GJ31" s="60">
        <v>0</v>
      </c>
      <c r="GK31" s="60">
        <v>0.18333333333333332</v>
      </c>
      <c r="GL31" s="60">
        <v>3.3333333333333333E-2</v>
      </c>
      <c r="GM31" s="60">
        <v>1.6666666666666666E-2</v>
      </c>
      <c r="GN31" s="60">
        <v>0</v>
      </c>
      <c r="GO31" s="60">
        <v>1.6666666666666666E-2</v>
      </c>
      <c r="GP31" s="60">
        <v>0</v>
      </c>
      <c r="GQ31" s="97"/>
      <c r="GR31" s="88"/>
      <c r="GS31" s="87"/>
      <c r="GT31" s="88">
        <v>0.25</v>
      </c>
      <c r="GU31" s="88">
        <v>0.25</v>
      </c>
      <c r="GV31" s="88">
        <v>0</v>
      </c>
      <c r="GW31" s="88">
        <v>0.125</v>
      </c>
      <c r="GX31" s="88">
        <v>0</v>
      </c>
      <c r="GY31" s="88">
        <v>0.16666666666666666</v>
      </c>
      <c r="GZ31" s="88">
        <v>8.3333333333333329E-2</v>
      </c>
      <c r="HA31" s="87">
        <v>0.125</v>
      </c>
      <c r="HB31" s="88">
        <v>0.05</v>
      </c>
      <c r="HC31" s="88">
        <v>0</v>
      </c>
      <c r="HD31" s="88">
        <v>6.6666666666666666E-2</v>
      </c>
      <c r="HE31" s="88">
        <v>1.6666666666666666E-2</v>
      </c>
      <c r="HF31" s="88">
        <v>0</v>
      </c>
      <c r="HG31" s="88">
        <v>0</v>
      </c>
      <c r="HH31" s="88">
        <v>0</v>
      </c>
      <c r="HI31" s="88">
        <v>0.31666666666666665</v>
      </c>
      <c r="HJ31" s="88">
        <v>0.15</v>
      </c>
      <c r="HK31" s="88">
        <v>6.6666666666666666E-2</v>
      </c>
      <c r="HL31" s="88">
        <v>0.2</v>
      </c>
      <c r="HM31" s="88">
        <v>1.6666666666666666E-2</v>
      </c>
      <c r="HN31" s="88">
        <v>0.11666666666666667</v>
      </c>
      <c r="HO31" s="88">
        <v>0</v>
      </c>
      <c r="HP31" s="86">
        <v>0</v>
      </c>
      <c r="HQ31" s="87"/>
      <c r="HR31" s="88">
        <v>0.25</v>
      </c>
      <c r="HS31" s="88">
        <v>0.25</v>
      </c>
      <c r="HT31" s="88">
        <v>0.25</v>
      </c>
      <c r="HU31" s="88">
        <v>0</v>
      </c>
      <c r="HV31" s="88">
        <v>0.5</v>
      </c>
      <c r="HW31" s="88">
        <v>0.25</v>
      </c>
      <c r="HX31" s="87">
        <v>0</v>
      </c>
      <c r="HY31" s="88">
        <v>9.0909090909090912E-2</v>
      </c>
      <c r="HZ31" s="88">
        <v>4.8484848484848485E-2</v>
      </c>
      <c r="IA31" s="88">
        <v>9.0909090909090912E-2</v>
      </c>
      <c r="IB31" s="88">
        <v>9.0909090909090912E-2</v>
      </c>
      <c r="IC31" s="88">
        <v>0.11212121212121212</v>
      </c>
      <c r="ID31" s="88">
        <v>5.3333333333333344E-2</v>
      </c>
      <c r="IE31" s="88">
        <v>7.2121212121212128E-2</v>
      </c>
      <c r="IF31" s="88">
        <v>5.2121212121212131E-2</v>
      </c>
      <c r="IG31" s="88">
        <v>5.0909090909090911E-2</v>
      </c>
      <c r="IH31" s="88">
        <v>5.2121212121212131E-2</v>
      </c>
      <c r="II31" s="88">
        <v>4.8484848484848485E-2</v>
      </c>
      <c r="IJ31" s="88">
        <v>9.2121212121212118E-2</v>
      </c>
      <c r="IK31" s="88">
        <v>7.3333333333333334E-2</v>
      </c>
      <c r="IL31" s="88">
        <v>7.2121212121212128E-2</v>
      </c>
      <c r="IM31" s="86">
        <v>0</v>
      </c>
      <c r="IN31" s="87"/>
      <c r="IO31" s="88">
        <v>0</v>
      </c>
      <c r="IP31" s="88">
        <v>0.25</v>
      </c>
      <c r="IQ31" s="88">
        <v>0.25</v>
      </c>
      <c r="IR31" s="88">
        <v>0</v>
      </c>
      <c r="IS31" s="88">
        <v>-0.75</v>
      </c>
      <c r="IT31" s="88">
        <v>0.25</v>
      </c>
      <c r="IU31" s="87">
        <v>-0.25</v>
      </c>
      <c r="IV31" s="88">
        <v>0.75</v>
      </c>
      <c r="IW31" s="88">
        <v>1</v>
      </c>
      <c r="IX31" s="88">
        <v>0.75</v>
      </c>
      <c r="IY31" s="88">
        <v>0.25</v>
      </c>
      <c r="IZ31" s="88">
        <v>-0.5</v>
      </c>
      <c r="JA31" s="88">
        <v>0.25</v>
      </c>
      <c r="JB31" s="88">
        <v>0.25</v>
      </c>
      <c r="JC31" s="88">
        <v>-0.25</v>
      </c>
      <c r="JD31" s="88">
        <v>0</v>
      </c>
      <c r="JE31" s="88">
        <v>1</v>
      </c>
      <c r="JF31" s="86">
        <v>0</v>
      </c>
      <c r="JG31" s="87"/>
      <c r="JH31" s="88">
        <v>0.05</v>
      </c>
      <c r="JI31" s="88">
        <v>8.3333333333333343E-2</v>
      </c>
      <c r="JJ31" s="88">
        <v>0.1</v>
      </c>
      <c r="JK31" s="88">
        <v>8.3333333333333329E-2</v>
      </c>
      <c r="JL31" s="88">
        <v>0.33333333333333331</v>
      </c>
      <c r="JM31" s="88">
        <v>0</v>
      </c>
      <c r="JN31" s="88">
        <v>6.6666666666666666E-2</v>
      </c>
      <c r="JO31" s="88">
        <v>8.3333333333333329E-2</v>
      </c>
      <c r="JP31" s="88">
        <v>0.16666666666666669</v>
      </c>
      <c r="JQ31" s="88">
        <v>3.3333333333333333E-2</v>
      </c>
      <c r="JR31" s="86">
        <v>0</v>
      </c>
      <c r="JS31" s="87"/>
      <c r="JT31" s="86">
        <v>0</v>
      </c>
      <c r="JU31" s="88">
        <v>0.25</v>
      </c>
      <c r="JV31" s="88">
        <v>0.25</v>
      </c>
      <c r="JW31" s="88">
        <v>0</v>
      </c>
      <c r="JX31" s="88">
        <v>0.75</v>
      </c>
      <c r="JY31" s="88">
        <v>0</v>
      </c>
      <c r="JZ31" s="88">
        <v>0</v>
      </c>
      <c r="KA31" s="88">
        <v>0</v>
      </c>
      <c r="KB31" s="88">
        <v>0</v>
      </c>
      <c r="KC31" s="88">
        <v>0.25</v>
      </c>
      <c r="KD31" s="86">
        <v>0.25</v>
      </c>
      <c r="KE31" s="87"/>
      <c r="KF31" s="86">
        <v>0</v>
      </c>
      <c r="KG31" s="86">
        <v>0.5</v>
      </c>
      <c r="KH31" s="86">
        <v>0.25</v>
      </c>
      <c r="KI31" s="86">
        <v>0</v>
      </c>
      <c r="KJ31" s="86">
        <v>-0.4</v>
      </c>
      <c r="KK31" s="86">
        <v>-0.4</v>
      </c>
      <c r="KL31" s="86">
        <v>0</v>
      </c>
      <c r="KM31" s="86">
        <v>0.4</v>
      </c>
      <c r="KN31" s="95">
        <v>0.25</v>
      </c>
      <c r="KO31" s="88">
        <v>0</v>
      </c>
      <c r="KP31" s="88">
        <v>0</v>
      </c>
      <c r="KQ31" s="88">
        <v>-0.5</v>
      </c>
      <c r="KR31" s="88">
        <v>-0.5</v>
      </c>
      <c r="KS31" s="88">
        <v>0.75</v>
      </c>
      <c r="KT31" s="87">
        <v>0.5</v>
      </c>
      <c r="KU31" s="53">
        <v>0.33333333333333331</v>
      </c>
      <c r="KV31" s="53">
        <v>0.16666666666666669</v>
      </c>
      <c r="KW31" s="53">
        <v>0.25</v>
      </c>
      <c r="KX31" s="53">
        <v>0.18333333333333335</v>
      </c>
      <c r="KY31" s="53">
        <v>0</v>
      </c>
      <c r="KZ31" s="94">
        <v>0.33333333333333331</v>
      </c>
      <c r="LA31" s="94">
        <v>0.16666666666666669</v>
      </c>
      <c r="LB31" s="94">
        <v>0.25</v>
      </c>
      <c r="LC31" s="94">
        <v>0.18333333333333335</v>
      </c>
      <c r="LD31" s="99">
        <v>0</v>
      </c>
      <c r="LE31" s="88"/>
      <c r="LF31" s="88"/>
      <c r="LG31" s="88"/>
      <c r="LH31" s="88"/>
      <c r="LI31" s="88"/>
      <c r="LJ31" s="87"/>
      <c r="LK31" s="88"/>
      <c r="LL31" s="88"/>
      <c r="LM31" s="88"/>
      <c r="LN31" s="88"/>
      <c r="LO31" s="86"/>
      <c r="LP31" s="87"/>
      <c r="LQ31" s="88">
        <v>0.33299999999999996</v>
      </c>
      <c r="LR31" s="88">
        <v>0.66700000000000004</v>
      </c>
      <c r="LS31" s="88">
        <v>1</v>
      </c>
      <c r="LT31" s="88">
        <v>0</v>
      </c>
      <c r="LU31" s="88">
        <v>0.66700000000000004</v>
      </c>
      <c r="LV31" s="88">
        <v>0</v>
      </c>
      <c r="LW31" s="88">
        <v>0</v>
      </c>
      <c r="LX31" s="86">
        <v>0</v>
      </c>
      <c r="LY31" s="86"/>
      <c r="LZ31" s="87"/>
      <c r="MA31" s="88"/>
      <c r="MB31" s="88"/>
      <c r="MC31" s="88"/>
      <c r="MD31" s="88"/>
      <c r="ME31" s="88"/>
      <c r="MF31" s="88"/>
      <c r="MG31" s="88"/>
      <c r="MH31" s="86"/>
      <c r="MI31" s="87"/>
      <c r="MJ31" s="88"/>
      <c r="MK31" s="88"/>
      <c r="ML31" s="88"/>
      <c r="MM31" s="88"/>
      <c r="MN31" s="88"/>
      <c r="MO31" s="87"/>
      <c r="MP31" s="88"/>
      <c r="MQ31" s="88"/>
      <c r="MR31" s="88"/>
      <c r="MS31" s="88"/>
      <c r="MT31" s="86"/>
      <c r="MU31" s="87"/>
      <c r="MV31" s="88">
        <v>0.5</v>
      </c>
      <c r="MW31" s="88">
        <v>0.5</v>
      </c>
      <c r="MX31" s="88">
        <v>1</v>
      </c>
      <c r="MY31" s="88">
        <v>0</v>
      </c>
      <c r="MZ31" s="88">
        <v>0.5</v>
      </c>
      <c r="NA31" s="88">
        <v>0</v>
      </c>
      <c r="NB31" s="88">
        <v>0</v>
      </c>
      <c r="NC31" s="86">
        <v>0</v>
      </c>
      <c r="ND31" s="87"/>
      <c r="NE31" s="86"/>
      <c r="NF31" s="88"/>
      <c r="NG31" s="88"/>
      <c r="NH31" s="88"/>
      <c r="NI31" s="88"/>
      <c r="NJ31" s="88"/>
      <c r="NK31" s="88"/>
      <c r="NL31" s="86"/>
      <c r="NM31" s="87"/>
      <c r="NN31" s="88"/>
      <c r="NO31" s="88"/>
      <c r="NP31" s="88"/>
      <c r="NQ31" s="88"/>
      <c r="NR31" s="88"/>
      <c r="NS31" s="87"/>
      <c r="NT31" s="88"/>
      <c r="NU31" s="88"/>
      <c r="NV31" s="88"/>
      <c r="NW31" s="88"/>
      <c r="NX31" s="86"/>
      <c r="NY31" s="87"/>
      <c r="NZ31" s="88"/>
      <c r="OA31" s="88"/>
      <c r="OB31" s="88"/>
      <c r="OC31" s="88"/>
      <c r="OD31" s="88"/>
      <c r="OE31" s="88"/>
      <c r="OF31" s="88"/>
      <c r="OG31" s="86"/>
      <c r="OH31" s="87"/>
      <c r="OI31" s="86"/>
      <c r="OJ31" s="88"/>
      <c r="OK31" s="88"/>
      <c r="OL31" s="88"/>
      <c r="OM31" s="88"/>
      <c r="ON31" s="88"/>
      <c r="OO31" s="88"/>
      <c r="OP31" s="86"/>
      <c r="OQ31" s="87"/>
      <c r="OR31" s="88"/>
      <c r="OS31" s="88"/>
      <c r="OT31" s="88"/>
      <c r="OU31" s="88"/>
      <c r="OV31" s="86"/>
      <c r="OW31" s="87"/>
      <c r="OX31" s="88"/>
      <c r="OY31" s="88"/>
      <c r="OZ31" s="88"/>
      <c r="PA31" s="88"/>
      <c r="PB31" s="86"/>
      <c r="PC31" s="87"/>
      <c r="PD31" s="88"/>
      <c r="PE31" s="88"/>
      <c r="PF31" s="88"/>
      <c r="PG31" s="88"/>
      <c r="PH31" s="88"/>
      <c r="PI31" s="88"/>
      <c r="PJ31" s="88"/>
      <c r="PK31" s="86"/>
      <c r="PL31" s="87"/>
      <c r="PM31" s="86"/>
      <c r="PN31" s="88"/>
      <c r="PO31" s="88"/>
      <c r="PP31" s="88"/>
      <c r="PQ31" s="88"/>
      <c r="PR31" s="88"/>
      <c r="PS31" s="88"/>
      <c r="PT31" s="86"/>
      <c r="PU31" s="87"/>
      <c r="PV31" s="88">
        <v>0.20833333333333331</v>
      </c>
      <c r="PW31" s="88">
        <v>8.3333333333333329E-2</v>
      </c>
      <c r="PX31" s="88">
        <v>0.125</v>
      </c>
      <c r="PY31" s="88">
        <v>0.29166666666666663</v>
      </c>
      <c r="PZ31" s="88">
        <v>8.3333333333333329E-2</v>
      </c>
      <c r="QA31" s="88">
        <v>0</v>
      </c>
      <c r="QB31" s="88">
        <v>0.125</v>
      </c>
      <c r="QC31" s="86">
        <v>8.3333333333333329E-2</v>
      </c>
      <c r="QD31" s="87"/>
      <c r="QE31" s="86">
        <v>0.125</v>
      </c>
      <c r="QF31" s="88">
        <v>0</v>
      </c>
      <c r="QG31" s="88">
        <v>8.3333333333333329E-2</v>
      </c>
      <c r="QH31" s="88">
        <v>0.125</v>
      </c>
      <c r="QI31" s="88">
        <v>0.24999999999999997</v>
      </c>
      <c r="QJ31" s="88">
        <v>0.125</v>
      </c>
      <c r="QK31" s="88">
        <v>0.29166666666666669</v>
      </c>
      <c r="QL31" s="86">
        <v>0</v>
      </c>
      <c r="QM31" s="87"/>
      <c r="QN31" s="88">
        <v>0.125</v>
      </c>
      <c r="QO31" s="88">
        <v>0.33333333333333331</v>
      </c>
      <c r="QP31" s="88">
        <v>0.29166666666666663</v>
      </c>
      <c r="QQ31" s="88">
        <v>0</v>
      </c>
      <c r="QR31" s="88">
        <v>0</v>
      </c>
      <c r="QS31" s="88">
        <v>0.25</v>
      </c>
      <c r="QT31" s="88">
        <v>0</v>
      </c>
      <c r="QU31" s="86">
        <v>0</v>
      </c>
      <c r="QV31" s="17"/>
    </row>
    <row r="32" spans="1:464" s="55" customFormat="1" x14ac:dyDescent="0.25">
      <c r="A32" s="92">
        <v>42156</v>
      </c>
      <c r="B32" s="100"/>
      <c r="C32" s="99"/>
      <c r="D32" s="100"/>
      <c r="E32" s="93"/>
      <c r="F32" s="93"/>
      <c r="G32" s="99"/>
      <c r="H32" s="93"/>
      <c r="I32" s="93"/>
      <c r="J32" s="93"/>
      <c r="K32" s="93"/>
      <c r="L32" s="93"/>
      <c r="M32" s="93"/>
      <c r="N32" s="93"/>
      <c r="O32" s="93"/>
      <c r="P32" s="93"/>
      <c r="Q32" s="93"/>
      <c r="R32" s="93"/>
      <c r="S32" s="93"/>
      <c r="T32" s="93"/>
      <c r="U32" s="93"/>
      <c r="V32" s="93"/>
      <c r="W32" s="93"/>
      <c r="X32" s="100"/>
      <c r="Y32" s="93"/>
      <c r="Z32" s="93"/>
      <c r="AA32" s="93"/>
      <c r="AB32" s="95"/>
      <c r="AC32" s="88"/>
      <c r="AD32" s="88"/>
      <c r="AE32" s="88"/>
      <c r="AF32" s="88"/>
      <c r="AG32" s="88"/>
      <c r="AH32" s="88"/>
      <c r="AI32" s="88"/>
      <c r="AJ32" s="88"/>
      <c r="AK32" s="88"/>
      <c r="AL32" s="88"/>
      <c r="AM32" s="88"/>
      <c r="AN32" s="88"/>
      <c r="AO32" s="88"/>
      <c r="AP32" s="88"/>
      <c r="AQ32" s="88"/>
      <c r="AR32" s="88"/>
      <c r="AS32" s="88"/>
      <c r="AT32" s="88"/>
      <c r="AU32" s="88"/>
      <c r="AV32" s="88"/>
      <c r="AW32" s="87"/>
      <c r="AX32" s="100"/>
      <c r="AY32" s="93"/>
      <c r="AZ32" s="93"/>
      <c r="BA32" s="93"/>
      <c r="BB32" s="93"/>
      <c r="BC32" s="93"/>
      <c r="BD32" s="93"/>
      <c r="BE32" s="93"/>
      <c r="BF32" s="93"/>
      <c r="BG32" s="93"/>
      <c r="BH32" s="93"/>
      <c r="BI32" s="93"/>
      <c r="BJ32" s="93"/>
      <c r="BK32" s="93"/>
      <c r="BL32" s="93"/>
      <c r="BM32" s="93"/>
      <c r="BN32" s="93"/>
      <c r="BO32" s="93"/>
      <c r="BP32" s="93"/>
      <c r="BQ32" s="93"/>
      <c r="BR32" s="93"/>
      <c r="BS32" s="93"/>
      <c r="BT32" s="93"/>
      <c r="BU32" s="99"/>
      <c r="BV32" s="91">
        <v>0.8</v>
      </c>
      <c r="BW32" s="87">
        <v>0.2</v>
      </c>
      <c r="BX32" s="74">
        <v>0.37500000000000006</v>
      </c>
      <c r="BY32" s="74">
        <v>0.31666666666666665</v>
      </c>
      <c r="BZ32" s="74">
        <v>0.1</v>
      </c>
      <c r="CA32" s="75">
        <v>0.20833333333333331</v>
      </c>
      <c r="CB32" s="88">
        <v>1</v>
      </c>
      <c r="CC32" s="88">
        <v>0</v>
      </c>
      <c r="CD32" s="88">
        <v>0</v>
      </c>
      <c r="CE32" s="88">
        <v>0</v>
      </c>
      <c r="CF32" s="88">
        <v>0.75</v>
      </c>
      <c r="CG32" s="88">
        <v>0.25</v>
      </c>
      <c r="CH32" s="88">
        <v>0</v>
      </c>
      <c r="CI32" s="88">
        <v>0</v>
      </c>
      <c r="CJ32" s="88">
        <v>1</v>
      </c>
      <c r="CK32" s="88">
        <v>0</v>
      </c>
      <c r="CL32" s="88">
        <v>0</v>
      </c>
      <c r="CM32" s="88">
        <v>0</v>
      </c>
      <c r="CN32" s="88">
        <v>0.66666666666666652</v>
      </c>
      <c r="CO32" s="88">
        <v>0.33333333333333326</v>
      </c>
      <c r="CP32" s="88">
        <v>0</v>
      </c>
      <c r="CQ32" s="87">
        <v>0</v>
      </c>
      <c r="CR32" s="88">
        <v>0</v>
      </c>
      <c r="CS32" s="88">
        <v>0</v>
      </c>
      <c r="CT32" s="88">
        <v>-0.25</v>
      </c>
      <c r="CU32" s="87">
        <v>0.25</v>
      </c>
      <c r="CV32" s="88">
        <v>0.25</v>
      </c>
      <c r="CW32" s="88">
        <v>6.25E-2</v>
      </c>
      <c r="CX32" s="88">
        <v>0</v>
      </c>
      <c r="CY32" s="88">
        <v>0.125</v>
      </c>
      <c r="CZ32" s="88">
        <v>6.25E-2</v>
      </c>
      <c r="DA32" s="88">
        <v>0.1875</v>
      </c>
      <c r="DB32" s="88">
        <v>6.25E-2</v>
      </c>
      <c r="DC32" s="88">
        <v>0</v>
      </c>
      <c r="DD32" s="88">
        <v>0.1875</v>
      </c>
      <c r="DE32" s="88">
        <v>6.25E-2</v>
      </c>
      <c r="DF32" s="88">
        <v>0</v>
      </c>
      <c r="DG32" s="88">
        <v>1</v>
      </c>
      <c r="DH32" s="88">
        <v>0.25</v>
      </c>
      <c r="DI32" s="88">
        <v>0</v>
      </c>
      <c r="DJ32" s="88">
        <v>0.5</v>
      </c>
      <c r="DK32" s="88">
        <v>0.25</v>
      </c>
      <c r="DL32" s="88">
        <v>0.75</v>
      </c>
      <c r="DM32" s="88">
        <v>0.25</v>
      </c>
      <c r="DN32" s="88">
        <v>0</v>
      </c>
      <c r="DO32" s="88">
        <v>0.75</v>
      </c>
      <c r="DP32" s="88">
        <v>0.25</v>
      </c>
      <c r="DQ32" s="87">
        <v>0</v>
      </c>
      <c r="DR32" s="88">
        <v>0.1</v>
      </c>
      <c r="DS32" s="88">
        <v>0.1</v>
      </c>
      <c r="DT32" s="88">
        <v>0.1</v>
      </c>
      <c r="DU32" s="88">
        <v>0.1</v>
      </c>
      <c r="DV32" s="88">
        <v>0.1</v>
      </c>
      <c r="DW32" s="88">
        <v>0</v>
      </c>
      <c r="DX32" s="88">
        <v>0.1</v>
      </c>
      <c r="DY32" s="88">
        <v>0.1</v>
      </c>
      <c r="DZ32" s="88">
        <v>0</v>
      </c>
      <c r="EA32" s="88">
        <v>0</v>
      </c>
      <c r="EB32" s="88">
        <v>0.3</v>
      </c>
      <c r="EC32" s="88">
        <v>0</v>
      </c>
      <c r="ED32" s="88">
        <v>0.25</v>
      </c>
      <c r="EE32" s="88">
        <v>0.25</v>
      </c>
      <c r="EF32" s="88">
        <v>0.25</v>
      </c>
      <c r="EG32" s="88">
        <v>0.25</v>
      </c>
      <c r="EH32" s="88">
        <v>0.25</v>
      </c>
      <c r="EI32" s="88">
        <v>0</v>
      </c>
      <c r="EJ32" s="88">
        <v>0.25</v>
      </c>
      <c r="EK32" s="88">
        <v>0.25</v>
      </c>
      <c r="EL32" s="88">
        <v>0</v>
      </c>
      <c r="EM32" s="88">
        <v>0</v>
      </c>
      <c r="EN32" s="88">
        <v>0.75</v>
      </c>
      <c r="EO32" s="87">
        <v>0</v>
      </c>
      <c r="EP32" s="88">
        <v>0.13333333333333333</v>
      </c>
      <c r="EQ32" s="88">
        <v>0.3666666666666667</v>
      </c>
      <c r="ER32" s="88">
        <v>0</v>
      </c>
      <c r="ES32" s="88">
        <v>0.33333333333333331</v>
      </c>
      <c r="ET32" s="88">
        <v>0</v>
      </c>
      <c r="EU32" s="88">
        <v>6.6666666666666666E-2</v>
      </c>
      <c r="EV32" s="88">
        <v>0</v>
      </c>
      <c r="EW32" s="88">
        <v>0</v>
      </c>
      <c r="EX32" s="88">
        <v>3.3333333333333333E-2</v>
      </c>
      <c r="EY32" s="88">
        <v>6.6666666666666666E-2</v>
      </c>
      <c r="EZ32" s="88">
        <v>0</v>
      </c>
      <c r="FA32" s="88">
        <v>0</v>
      </c>
      <c r="FB32" s="88">
        <v>0</v>
      </c>
      <c r="FC32" s="88">
        <v>0.1</v>
      </c>
      <c r="FD32" s="88">
        <v>0.33333333333333337</v>
      </c>
      <c r="FE32" s="88">
        <v>0</v>
      </c>
      <c r="FF32" s="88">
        <v>0.3</v>
      </c>
      <c r="FG32" s="88">
        <v>0</v>
      </c>
      <c r="FH32" s="88">
        <v>6.6666666666666666E-2</v>
      </c>
      <c r="FI32" s="88">
        <v>0</v>
      </c>
      <c r="FJ32" s="88">
        <v>0</v>
      </c>
      <c r="FK32" s="88">
        <v>3.3333333333333333E-2</v>
      </c>
      <c r="FL32" s="88">
        <v>6.6666666666666666E-2</v>
      </c>
      <c r="FM32" s="88">
        <v>0</v>
      </c>
      <c r="FN32" s="88">
        <v>0</v>
      </c>
      <c r="FO32" s="87">
        <v>0.1</v>
      </c>
      <c r="FP32" s="88">
        <v>0.13333333333333333</v>
      </c>
      <c r="FQ32" s="88">
        <v>0.28333333333333333</v>
      </c>
      <c r="FR32" s="88">
        <v>0.31666666666666665</v>
      </c>
      <c r="FS32" s="88">
        <v>0.2</v>
      </c>
      <c r="FT32" s="88">
        <v>6.6666666666666666E-2</v>
      </c>
      <c r="FU32" s="88">
        <v>0</v>
      </c>
      <c r="FV32" s="88">
        <v>0.13333333333333333</v>
      </c>
      <c r="FW32" s="88">
        <v>0.28333333333333333</v>
      </c>
      <c r="FX32" s="88">
        <v>0.31666666666666665</v>
      </c>
      <c r="FY32" s="88">
        <v>0.2</v>
      </c>
      <c r="FZ32" s="88">
        <v>6.6666666666666666E-2</v>
      </c>
      <c r="GA32" s="87">
        <v>0</v>
      </c>
      <c r="GB32" s="60">
        <v>0.12</v>
      </c>
      <c r="GC32" s="60">
        <v>5.333333333333333E-2</v>
      </c>
      <c r="GD32" s="60">
        <v>0.04</v>
      </c>
      <c r="GE32" s="60">
        <v>0.29333333333333333</v>
      </c>
      <c r="GF32" s="60">
        <v>0.10666666666666666</v>
      </c>
      <c r="GG32" s="60">
        <v>2.6666666666666665E-2</v>
      </c>
      <c r="GH32" s="60">
        <v>0</v>
      </c>
      <c r="GI32" s="60">
        <v>0.14666666666666667</v>
      </c>
      <c r="GJ32" s="60">
        <v>0</v>
      </c>
      <c r="GK32" s="60">
        <v>0.10666666666666666</v>
      </c>
      <c r="GL32" s="60">
        <v>0</v>
      </c>
      <c r="GM32" s="60">
        <v>1.3333333333333332E-2</v>
      </c>
      <c r="GN32" s="60">
        <v>0</v>
      </c>
      <c r="GO32" s="60">
        <v>9.3333333333333324E-2</v>
      </c>
      <c r="GP32" s="60">
        <v>0</v>
      </c>
      <c r="GQ32" s="97"/>
      <c r="GR32" s="88"/>
      <c r="GS32" s="87"/>
      <c r="GT32" s="88">
        <v>0.3</v>
      </c>
      <c r="GU32" s="88">
        <v>0.2</v>
      </c>
      <c r="GV32" s="88">
        <v>0</v>
      </c>
      <c r="GW32" s="88">
        <v>0.2</v>
      </c>
      <c r="GX32" s="88">
        <v>0</v>
      </c>
      <c r="GY32" s="88">
        <v>0.23333333333333334</v>
      </c>
      <c r="GZ32" s="88">
        <v>3.3333333333333333E-2</v>
      </c>
      <c r="HA32" s="87">
        <v>3.3333333333333333E-2</v>
      </c>
      <c r="HB32" s="88">
        <v>0</v>
      </c>
      <c r="HC32" s="88">
        <v>6.6666666666666666E-2</v>
      </c>
      <c r="HD32" s="88">
        <v>1.3333333333333332E-2</v>
      </c>
      <c r="HE32" s="88">
        <v>0.04</v>
      </c>
      <c r="HF32" s="88">
        <v>0</v>
      </c>
      <c r="HG32" s="88">
        <v>1.3333333333333332E-2</v>
      </c>
      <c r="HH32" s="88">
        <v>0</v>
      </c>
      <c r="HI32" s="88">
        <v>0.29333333333333333</v>
      </c>
      <c r="HJ32" s="88">
        <v>0.13333333333333333</v>
      </c>
      <c r="HK32" s="88">
        <v>5.333333333333333E-2</v>
      </c>
      <c r="HL32" s="88">
        <v>0.21333333333333332</v>
      </c>
      <c r="HM32" s="88">
        <v>2.6666666666666665E-2</v>
      </c>
      <c r="HN32" s="88">
        <v>0.14666666666666667</v>
      </c>
      <c r="HO32" s="88">
        <v>0</v>
      </c>
      <c r="HP32" s="86">
        <v>0</v>
      </c>
      <c r="HQ32" s="87"/>
      <c r="HR32" s="88">
        <v>0.6</v>
      </c>
      <c r="HS32" s="88">
        <v>0.2</v>
      </c>
      <c r="HT32" s="88">
        <v>0.2</v>
      </c>
      <c r="HU32" s="88">
        <v>0</v>
      </c>
      <c r="HV32" s="88">
        <v>0.6</v>
      </c>
      <c r="HW32" s="88">
        <v>0</v>
      </c>
      <c r="HX32" s="87">
        <v>0</v>
      </c>
      <c r="HY32" s="88">
        <v>9.8701298701298706E-2</v>
      </c>
      <c r="HZ32" s="88">
        <v>9.6002886002885993E-2</v>
      </c>
      <c r="IA32" s="88">
        <v>7.3001443001443012E-2</v>
      </c>
      <c r="IB32" s="88">
        <v>8.1096681096681097E-2</v>
      </c>
      <c r="IC32" s="88">
        <v>0.13073593073593073</v>
      </c>
      <c r="ID32" s="88">
        <v>5.1746031746031748E-2</v>
      </c>
      <c r="IE32" s="88">
        <v>5.8095238095238103E-2</v>
      </c>
      <c r="IF32" s="88">
        <v>5.2222222222222232E-2</v>
      </c>
      <c r="IG32" s="88">
        <v>5.2222222222222232E-2</v>
      </c>
      <c r="IH32" s="88">
        <v>5.5079365079365075E-2</v>
      </c>
      <c r="II32" s="88">
        <v>7.792207792207792E-2</v>
      </c>
      <c r="IJ32" s="88">
        <v>5.2380952380952375E-2</v>
      </c>
      <c r="IK32" s="88">
        <v>4.9047619047619048E-2</v>
      </c>
      <c r="IL32" s="88">
        <v>5.8412698412698409E-2</v>
      </c>
      <c r="IM32" s="86">
        <v>1.3333333333333332E-2</v>
      </c>
      <c r="IN32" s="87"/>
      <c r="IO32" s="88">
        <v>-0.4</v>
      </c>
      <c r="IP32" s="88">
        <v>-0.4</v>
      </c>
      <c r="IQ32" s="88">
        <v>-0.6</v>
      </c>
      <c r="IR32" s="88">
        <v>-0.4</v>
      </c>
      <c r="IS32" s="88">
        <v>-0.6</v>
      </c>
      <c r="IT32" s="88">
        <v>0</v>
      </c>
      <c r="IU32" s="87">
        <v>-0.2</v>
      </c>
      <c r="IV32" s="88">
        <v>0.4</v>
      </c>
      <c r="IW32" s="88">
        <v>0.6</v>
      </c>
      <c r="IX32" s="88">
        <v>0.4</v>
      </c>
      <c r="IY32" s="88">
        <v>-0.2</v>
      </c>
      <c r="IZ32" s="88">
        <v>-0.4</v>
      </c>
      <c r="JA32" s="88">
        <v>0</v>
      </c>
      <c r="JB32" s="88">
        <v>0</v>
      </c>
      <c r="JC32" s="88">
        <v>-0.8</v>
      </c>
      <c r="JD32" s="88">
        <v>-0.6</v>
      </c>
      <c r="JE32" s="88">
        <v>0.4</v>
      </c>
      <c r="JF32" s="86">
        <v>0</v>
      </c>
      <c r="JG32" s="87"/>
      <c r="JH32" s="88">
        <v>0.18666666666666665</v>
      </c>
      <c r="JI32" s="88">
        <v>9.3333333333333324E-2</v>
      </c>
      <c r="JJ32" s="88">
        <v>9.3333333333333324E-2</v>
      </c>
      <c r="JK32" s="88">
        <v>6.6666666666666666E-2</v>
      </c>
      <c r="JL32" s="88">
        <v>0.13333333333333333</v>
      </c>
      <c r="JM32" s="88">
        <v>0</v>
      </c>
      <c r="JN32" s="88">
        <v>7.9999999999999988E-2</v>
      </c>
      <c r="JO32" s="88">
        <v>0.17333333333333334</v>
      </c>
      <c r="JP32" s="88">
        <v>5.333333333333333E-2</v>
      </c>
      <c r="JQ32" s="88">
        <v>0.12</v>
      </c>
      <c r="JR32" s="86">
        <v>0</v>
      </c>
      <c r="JS32" s="87"/>
      <c r="JT32" s="86">
        <v>0</v>
      </c>
      <c r="JU32" s="88">
        <v>0.2</v>
      </c>
      <c r="JV32" s="88">
        <v>0.2</v>
      </c>
      <c r="JW32" s="88">
        <v>0.2</v>
      </c>
      <c r="JX32" s="88">
        <v>0.8</v>
      </c>
      <c r="JY32" s="88">
        <v>0</v>
      </c>
      <c r="JZ32" s="88">
        <v>0</v>
      </c>
      <c r="KA32" s="88">
        <v>0.4</v>
      </c>
      <c r="KB32" s="88">
        <v>0</v>
      </c>
      <c r="KC32" s="88">
        <v>0.2</v>
      </c>
      <c r="KD32" s="86">
        <v>0.2</v>
      </c>
      <c r="KE32" s="87"/>
      <c r="KF32" s="86">
        <v>-0.4</v>
      </c>
      <c r="KG32" s="86">
        <v>-0.2</v>
      </c>
      <c r="KH32" s="86">
        <v>0.2</v>
      </c>
      <c r="KI32" s="86">
        <v>0.4</v>
      </c>
      <c r="KJ32" s="86">
        <v>0</v>
      </c>
      <c r="KK32" s="86">
        <v>-0.2</v>
      </c>
      <c r="KL32" s="86">
        <v>0.2</v>
      </c>
      <c r="KM32" s="86">
        <v>0.4</v>
      </c>
      <c r="KN32" s="95">
        <v>0.2</v>
      </c>
      <c r="KO32" s="88">
        <v>0</v>
      </c>
      <c r="KP32" s="88">
        <v>0.2</v>
      </c>
      <c r="KQ32" s="88">
        <v>0.2</v>
      </c>
      <c r="KR32" s="88">
        <v>-0.2</v>
      </c>
      <c r="KS32" s="88">
        <v>0.4</v>
      </c>
      <c r="KT32" s="87">
        <v>0.4</v>
      </c>
      <c r="KU32" s="53">
        <v>0.28333333333333333</v>
      </c>
      <c r="KV32" s="53">
        <v>0.2</v>
      </c>
      <c r="KW32" s="53">
        <v>0.26666666666666666</v>
      </c>
      <c r="KX32" s="53">
        <v>0.18333333333333335</v>
      </c>
      <c r="KY32" s="53">
        <v>0</v>
      </c>
      <c r="KZ32" s="94">
        <v>0.28333333333333333</v>
      </c>
      <c r="LA32" s="94">
        <v>0.2</v>
      </c>
      <c r="LB32" s="94">
        <v>0.26666666666666666</v>
      </c>
      <c r="LC32" s="94">
        <v>0.18333333333333335</v>
      </c>
      <c r="LD32" s="99">
        <v>0</v>
      </c>
      <c r="LE32" s="88"/>
      <c r="LF32" s="88"/>
      <c r="LG32" s="88"/>
      <c r="LH32" s="88"/>
      <c r="LI32" s="88"/>
      <c r="LJ32" s="87"/>
      <c r="LK32" s="88"/>
      <c r="LL32" s="88"/>
      <c r="LM32" s="88"/>
      <c r="LN32" s="88"/>
      <c r="LO32" s="86"/>
      <c r="LP32" s="87"/>
      <c r="LQ32" s="88">
        <v>0.66700000000000004</v>
      </c>
      <c r="LR32" s="88">
        <v>0.66700000000000004</v>
      </c>
      <c r="LS32" s="88">
        <v>1</v>
      </c>
      <c r="LT32" s="88">
        <v>0</v>
      </c>
      <c r="LU32" s="88">
        <v>0.33299999999999996</v>
      </c>
      <c r="LV32" s="88">
        <v>0</v>
      </c>
      <c r="LW32" s="88">
        <v>0</v>
      </c>
      <c r="LX32" s="86">
        <v>0</v>
      </c>
      <c r="LY32" s="86"/>
      <c r="LZ32" s="87"/>
      <c r="MA32" s="88"/>
      <c r="MB32" s="88"/>
      <c r="MC32" s="88"/>
      <c r="MD32" s="88"/>
      <c r="ME32" s="88"/>
      <c r="MF32" s="88"/>
      <c r="MG32" s="88"/>
      <c r="MH32" s="86"/>
      <c r="MI32" s="87"/>
      <c r="MJ32" s="88"/>
      <c r="MK32" s="88"/>
      <c r="ML32" s="88"/>
      <c r="MM32" s="88"/>
      <c r="MN32" s="88"/>
      <c r="MO32" s="87"/>
      <c r="MP32" s="88"/>
      <c r="MQ32" s="88"/>
      <c r="MR32" s="88"/>
      <c r="MS32" s="88"/>
      <c r="MT32" s="86"/>
      <c r="MU32" s="87"/>
      <c r="MV32" s="88">
        <v>0</v>
      </c>
      <c r="MW32" s="88">
        <v>1</v>
      </c>
      <c r="MX32" s="88">
        <v>0</v>
      </c>
      <c r="MY32" s="88">
        <v>0</v>
      </c>
      <c r="MZ32" s="88">
        <v>0</v>
      </c>
      <c r="NA32" s="88">
        <v>0</v>
      </c>
      <c r="NB32" s="88">
        <v>0</v>
      </c>
      <c r="NC32" s="86">
        <v>0</v>
      </c>
      <c r="ND32" s="87"/>
      <c r="NE32" s="86"/>
      <c r="NF32" s="88"/>
      <c r="NG32" s="88"/>
      <c r="NH32" s="88"/>
      <c r="NI32" s="88"/>
      <c r="NJ32" s="88"/>
      <c r="NK32" s="88"/>
      <c r="NL32" s="86"/>
      <c r="NM32" s="87"/>
      <c r="NN32" s="88"/>
      <c r="NO32" s="88"/>
      <c r="NP32" s="88"/>
      <c r="NQ32" s="88"/>
      <c r="NR32" s="88"/>
      <c r="NS32" s="87"/>
      <c r="NT32" s="88"/>
      <c r="NU32" s="88"/>
      <c r="NV32" s="88"/>
      <c r="NW32" s="88"/>
      <c r="NX32" s="86"/>
      <c r="NY32" s="87"/>
      <c r="NZ32" s="88"/>
      <c r="OA32" s="88"/>
      <c r="OB32" s="88"/>
      <c r="OC32" s="88"/>
      <c r="OD32" s="88"/>
      <c r="OE32" s="88"/>
      <c r="OF32" s="88"/>
      <c r="OG32" s="86"/>
      <c r="OH32" s="87"/>
      <c r="OI32" s="86"/>
      <c r="OJ32" s="88"/>
      <c r="OK32" s="88"/>
      <c r="OL32" s="88"/>
      <c r="OM32" s="88"/>
      <c r="ON32" s="88"/>
      <c r="OO32" s="88"/>
      <c r="OP32" s="86"/>
      <c r="OQ32" s="87"/>
      <c r="OR32" s="88"/>
      <c r="OS32" s="88"/>
      <c r="OT32" s="88"/>
      <c r="OU32" s="88"/>
      <c r="OV32" s="86"/>
      <c r="OW32" s="87"/>
      <c r="OX32" s="88"/>
      <c r="OY32" s="88"/>
      <c r="OZ32" s="88"/>
      <c r="PA32" s="88"/>
      <c r="PB32" s="86"/>
      <c r="PC32" s="87"/>
      <c r="PD32" s="88"/>
      <c r="PE32" s="88"/>
      <c r="PF32" s="88"/>
      <c r="PG32" s="88"/>
      <c r="PH32" s="88"/>
      <c r="PI32" s="88"/>
      <c r="PJ32" s="88"/>
      <c r="PK32" s="86"/>
      <c r="PL32" s="87"/>
      <c r="PM32" s="86"/>
      <c r="PN32" s="88"/>
      <c r="PO32" s="88"/>
      <c r="PP32" s="88"/>
      <c r="PQ32" s="88"/>
      <c r="PR32" s="88"/>
      <c r="PS32" s="88"/>
      <c r="PT32" s="86"/>
      <c r="PU32" s="87"/>
      <c r="PV32" s="88">
        <v>0.24999999999999997</v>
      </c>
      <c r="PW32" s="88">
        <v>8.3333333333333329E-2</v>
      </c>
      <c r="PX32" s="88">
        <v>0</v>
      </c>
      <c r="PY32" s="88">
        <v>0.25</v>
      </c>
      <c r="PZ32" s="88">
        <v>0</v>
      </c>
      <c r="QA32" s="88">
        <v>0.25</v>
      </c>
      <c r="QB32" s="88">
        <v>8.3333333333333329E-2</v>
      </c>
      <c r="QC32" s="86">
        <v>8.3333333333333329E-2</v>
      </c>
      <c r="QD32" s="87"/>
      <c r="QE32" s="86">
        <v>0</v>
      </c>
      <c r="QF32" s="88">
        <v>0.24999999999999997</v>
      </c>
      <c r="QG32" s="88">
        <v>8.3333333333333329E-2</v>
      </c>
      <c r="QH32" s="88">
        <v>0.125</v>
      </c>
      <c r="QI32" s="88">
        <v>0.20833333333333331</v>
      </c>
      <c r="QJ32" s="88">
        <v>8.3333333333333329E-2</v>
      </c>
      <c r="QK32" s="88">
        <v>0.25</v>
      </c>
      <c r="QL32" s="86">
        <v>0</v>
      </c>
      <c r="QM32" s="87"/>
      <c r="QN32" s="88">
        <v>0.125</v>
      </c>
      <c r="QO32" s="88">
        <v>0.24999999999999997</v>
      </c>
      <c r="QP32" s="88">
        <v>0.29166666666666663</v>
      </c>
      <c r="QQ32" s="88">
        <v>0</v>
      </c>
      <c r="QR32" s="88">
        <v>4.1666666666666664E-2</v>
      </c>
      <c r="QS32" s="88">
        <v>0.29166666666666663</v>
      </c>
      <c r="QT32" s="88">
        <v>0</v>
      </c>
      <c r="QU32" s="86">
        <v>0</v>
      </c>
      <c r="QV32" s="17"/>
    </row>
    <row r="33" spans="1:464" s="55" customFormat="1" x14ac:dyDescent="0.25">
      <c r="A33" s="92">
        <v>42248</v>
      </c>
      <c r="B33" s="100"/>
      <c r="C33" s="99"/>
      <c r="D33" s="100"/>
      <c r="E33" s="93"/>
      <c r="F33" s="93"/>
      <c r="G33" s="99"/>
      <c r="H33" s="93"/>
      <c r="I33" s="93"/>
      <c r="J33" s="93"/>
      <c r="K33" s="93"/>
      <c r="L33" s="93"/>
      <c r="M33" s="93"/>
      <c r="N33" s="93"/>
      <c r="O33" s="93"/>
      <c r="P33" s="93"/>
      <c r="Q33" s="93"/>
      <c r="R33" s="93"/>
      <c r="S33" s="93"/>
      <c r="T33" s="93"/>
      <c r="U33" s="93"/>
      <c r="V33" s="93"/>
      <c r="W33" s="93"/>
      <c r="X33" s="100"/>
      <c r="Y33" s="93"/>
      <c r="Z33" s="93"/>
      <c r="AA33" s="93"/>
      <c r="AB33" s="95"/>
      <c r="AC33" s="88"/>
      <c r="AD33" s="88"/>
      <c r="AE33" s="88"/>
      <c r="AF33" s="88"/>
      <c r="AG33" s="88"/>
      <c r="AH33" s="88"/>
      <c r="AI33" s="88"/>
      <c r="AJ33" s="88"/>
      <c r="AK33" s="88"/>
      <c r="AL33" s="88"/>
      <c r="AM33" s="88"/>
      <c r="AN33" s="88"/>
      <c r="AO33" s="88"/>
      <c r="AP33" s="88"/>
      <c r="AQ33" s="88"/>
      <c r="AR33" s="88"/>
      <c r="AS33" s="88"/>
      <c r="AT33" s="88"/>
      <c r="AU33" s="88"/>
      <c r="AV33" s="88"/>
      <c r="AW33" s="87"/>
      <c r="AX33" s="100"/>
      <c r="AY33" s="93"/>
      <c r="AZ33" s="93"/>
      <c r="BA33" s="93"/>
      <c r="BB33" s="93"/>
      <c r="BC33" s="93"/>
      <c r="BD33" s="93"/>
      <c r="BE33" s="93"/>
      <c r="BF33" s="93"/>
      <c r="BG33" s="93"/>
      <c r="BH33" s="93"/>
      <c r="BI33" s="93"/>
      <c r="BJ33" s="93"/>
      <c r="BK33" s="93"/>
      <c r="BL33" s="93"/>
      <c r="BM33" s="93"/>
      <c r="BN33" s="93"/>
      <c r="BO33" s="93"/>
      <c r="BP33" s="93"/>
      <c r="BQ33" s="93"/>
      <c r="BR33" s="93"/>
      <c r="BS33" s="93"/>
      <c r="BT33" s="93"/>
      <c r="BU33" s="99"/>
      <c r="BV33" s="91">
        <v>1</v>
      </c>
      <c r="BW33" s="87">
        <v>0</v>
      </c>
      <c r="BX33" s="74">
        <v>0.34</v>
      </c>
      <c r="BY33" s="74">
        <v>0.34333333333333332</v>
      </c>
      <c r="BZ33" s="74">
        <v>0.10000000000000002</v>
      </c>
      <c r="CA33" s="75">
        <v>0.21666666666666667</v>
      </c>
      <c r="CB33" s="88">
        <v>0.8</v>
      </c>
      <c r="CC33" s="88">
        <v>0.2</v>
      </c>
      <c r="CD33" s="88">
        <v>0</v>
      </c>
      <c r="CE33" s="88">
        <v>0</v>
      </c>
      <c r="CF33" s="88">
        <v>0.6</v>
      </c>
      <c r="CG33" s="88">
        <v>0.2</v>
      </c>
      <c r="CH33" s="88">
        <v>0.2</v>
      </c>
      <c r="CI33" s="88">
        <v>0</v>
      </c>
      <c r="CJ33" s="88">
        <v>1</v>
      </c>
      <c r="CK33" s="88">
        <v>0</v>
      </c>
      <c r="CL33" s="88">
        <v>0</v>
      </c>
      <c r="CM33" s="88">
        <v>0</v>
      </c>
      <c r="CN33" s="88">
        <v>1</v>
      </c>
      <c r="CO33" s="88">
        <v>0</v>
      </c>
      <c r="CP33" s="88">
        <v>0</v>
      </c>
      <c r="CQ33" s="87">
        <v>0</v>
      </c>
      <c r="CR33" s="88">
        <v>-0.4</v>
      </c>
      <c r="CS33" s="88">
        <v>-0.6</v>
      </c>
      <c r="CT33" s="88">
        <v>-0.4</v>
      </c>
      <c r="CU33" s="87">
        <v>-0.6</v>
      </c>
      <c r="CV33" s="88">
        <v>0.38461538461538469</v>
      </c>
      <c r="CW33" s="88">
        <v>0</v>
      </c>
      <c r="CX33" s="88">
        <v>0</v>
      </c>
      <c r="CY33" s="88">
        <v>0.23076923076923075</v>
      </c>
      <c r="CZ33" s="88">
        <v>0</v>
      </c>
      <c r="DA33" s="88">
        <v>7.6923076923076927E-2</v>
      </c>
      <c r="DB33" s="88">
        <v>7.6923076923076927E-2</v>
      </c>
      <c r="DC33" s="88">
        <v>0</v>
      </c>
      <c r="DD33" s="88">
        <v>0.15384615384615385</v>
      </c>
      <c r="DE33" s="88">
        <v>7.6923076923076927E-2</v>
      </c>
      <c r="DF33" s="88">
        <v>0</v>
      </c>
      <c r="DG33" s="88">
        <v>1</v>
      </c>
      <c r="DH33" s="88">
        <v>0</v>
      </c>
      <c r="DI33" s="88">
        <v>0</v>
      </c>
      <c r="DJ33" s="88">
        <v>0.6</v>
      </c>
      <c r="DK33" s="88">
        <v>0</v>
      </c>
      <c r="DL33" s="88">
        <v>0.2</v>
      </c>
      <c r="DM33" s="88">
        <v>0.2</v>
      </c>
      <c r="DN33" s="88">
        <v>0</v>
      </c>
      <c r="DO33" s="88">
        <v>0.4</v>
      </c>
      <c r="DP33" s="88">
        <v>0.2</v>
      </c>
      <c r="DQ33" s="87">
        <v>0</v>
      </c>
      <c r="DR33" s="88">
        <v>0</v>
      </c>
      <c r="DS33" s="88">
        <v>0.3</v>
      </c>
      <c r="DT33" s="88">
        <v>0.1</v>
      </c>
      <c r="DU33" s="88">
        <v>0.1</v>
      </c>
      <c r="DV33" s="88">
        <v>0</v>
      </c>
      <c r="DW33" s="88">
        <v>0</v>
      </c>
      <c r="DX33" s="88">
        <v>0.1</v>
      </c>
      <c r="DY33" s="88">
        <v>0</v>
      </c>
      <c r="DZ33" s="88">
        <v>0</v>
      </c>
      <c r="EA33" s="88">
        <v>0.1</v>
      </c>
      <c r="EB33" s="88">
        <v>0.3</v>
      </c>
      <c r="EC33" s="88">
        <v>0</v>
      </c>
      <c r="ED33" s="88">
        <v>0</v>
      </c>
      <c r="EE33" s="88">
        <v>0.6</v>
      </c>
      <c r="EF33" s="88">
        <v>0.2</v>
      </c>
      <c r="EG33" s="88">
        <v>0.2</v>
      </c>
      <c r="EH33" s="88">
        <v>0</v>
      </c>
      <c r="EI33" s="88">
        <v>0</v>
      </c>
      <c r="EJ33" s="88">
        <v>0.2</v>
      </c>
      <c r="EK33" s="88">
        <v>0</v>
      </c>
      <c r="EL33" s="88">
        <v>0</v>
      </c>
      <c r="EM33" s="88">
        <v>0.2</v>
      </c>
      <c r="EN33" s="88">
        <v>0.6</v>
      </c>
      <c r="EO33" s="87">
        <v>0</v>
      </c>
      <c r="EP33" s="88">
        <v>0.2</v>
      </c>
      <c r="EQ33" s="88">
        <v>0.5</v>
      </c>
      <c r="ER33" s="88">
        <v>0</v>
      </c>
      <c r="ES33" s="88">
        <v>0.23333333333333334</v>
      </c>
      <c r="ET33" s="88">
        <v>0</v>
      </c>
      <c r="EU33" s="88">
        <v>0</v>
      </c>
      <c r="EV33" s="88">
        <v>0</v>
      </c>
      <c r="EW33" s="88">
        <v>0</v>
      </c>
      <c r="EX33" s="88">
        <v>0</v>
      </c>
      <c r="EY33" s="88">
        <v>6.6666666666666666E-2</v>
      </c>
      <c r="EZ33" s="88">
        <v>0</v>
      </c>
      <c r="FA33" s="88">
        <v>0</v>
      </c>
      <c r="FB33" s="88">
        <v>0</v>
      </c>
      <c r="FC33" s="88">
        <v>0.23333333333333334</v>
      </c>
      <c r="FD33" s="88">
        <v>0.5</v>
      </c>
      <c r="FE33" s="88">
        <v>0</v>
      </c>
      <c r="FF33" s="88">
        <v>0.2</v>
      </c>
      <c r="FG33" s="88">
        <v>0</v>
      </c>
      <c r="FH33" s="88">
        <v>0</v>
      </c>
      <c r="FI33" s="88">
        <v>0</v>
      </c>
      <c r="FJ33" s="88">
        <v>0</v>
      </c>
      <c r="FK33" s="88">
        <v>0</v>
      </c>
      <c r="FL33" s="88">
        <v>6.6666666666666666E-2</v>
      </c>
      <c r="FM33" s="88">
        <v>0</v>
      </c>
      <c r="FN33" s="88">
        <v>0</v>
      </c>
      <c r="FO33" s="87">
        <v>0</v>
      </c>
      <c r="FP33" s="88">
        <v>9.5238095238095247E-2</v>
      </c>
      <c r="FQ33" s="88">
        <v>0.36904761904761907</v>
      </c>
      <c r="FR33" s="88">
        <v>0.28571428571428575</v>
      </c>
      <c r="FS33" s="88">
        <v>0.14285714285714288</v>
      </c>
      <c r="FT33" s="88">
        <v>0</v>
      </c>
      <c r="FU33" s="88">
        <v>0.10714285714285716</v>
      </c>
      <c r="FV33" s="88">
        <v>9.5238095238095247E-2</v>
      </c>
      <c r="FW33" s="88">
        <v>0.36904761904761901</v>
      </c>
      <c r="FX33" s="88">
        <v>0.2857142857142857</v>
      </c>
      <c r="FY33" s="88">
        <v>0.14285714285714285</v>
      </c>
      <c r="FZ33" s="88">
        <v>0</v>
      </c>
      <c r="GA33" s="87">
        <v>0.10714285714285715</v>
      </c>
      <c r="GB33" s="60">
        <v>0.04</v>
      </c>
      <c r="GC33" s="60">
        <v>0</v>
      </c>
      <c r="GD33" s="60">
        <v>1.3333333333333332E-2</v>
      </c>
      <c r="GE33" s="60">
        <v>0.33333333333333331</v>
      </c>
      <c r="GF33" s="60">
        <v>6.6666666666666666E-2</v>
      </c>
      <c r="GG33" s="60">
        <v>0</v>
      </c>
      <c r="GH33" s="60">
        <v>0</v>
      </c>
      <c r="GI33" s="60">
        <v>0.18666666666666668</v>
      </c>
      <c r="GJ33" s="60">
        <v>0</v>
      </c>
      <c r="GK33" s="60">
        <v>0.16</v>
      </c>
      <c r="GL33" s="60">
        <v>0</v>
      </c>
      <c r="GM33" s="60">
        <v>5.333333333333333E-2</v>
      </c>
      <c r="GN33" s="60">
        <v>1.3333333333333332E-2</v>
      </c>
      <c r="GO33" s="60">
        <v>0.13333333333333333</v>
      </c>
      <c r="GP33" s="60">
        <v>0</v>
      </c>
      <c r="GQ33" s="97"/>
      <c r="GR33" s="88"/>
      <c r="GS33" s="87"/>
      <c r="GT33" s="88">
        <v>0.46666666666666667</v>
      </c>
      <c r="GU33" s="88">
        <v>0.1</v>
      </c>
      <c r="GV33" s="88">
        <v>0</v>
      </c>
      <c r="GW33" s="88">
        <v>0.2</v>
      </c>
      <c r="GX33" s="88">
        <v>3.3333333333333333E-2</v>
      </c>
      <c r="GY33" s="88">
        <v>3.3333333333333333E-2</v>
      </c>
      <c r="GZ33" s="88">
        <v>0</v>
      </c>
      <c r="HA33" s="87">
        <v>0.16666666666666666</v>
      </c>
      <c r="HB33" s="88">
        <v>2.6666666666666665E-2</v>
      </c>
      <c r="HC33" s="88">
        <v>0</v>
      </c>
      <c r="HD33" s="88">
        <v>1.3333333333333332E-2</v>
      </c>
      <c r="HE33" s="88">
        <v>6.6666666666666666E-2</v>
      </c>
      <c r="HF33" s="88">
        <v>0</v>
      </c>
      <c r="HG33" s="88">
        <v>0</v>
      </c>
      <c r="HH33" s="88">
        <v>1.3333333333333332E-2</v>
      </c>
      <c r="HI33" s="88">
        <v>0.32</v>
      </c>
      <c r="HJ33" s="88">
        <v>0.12</v>
      </c>
      <c r="HK33" s="88">
        <v>5.333333333333333E-2</v>
      </c>
      <c r="HL33" s="88">
        <v>0.2</v>
      </c>
      <c r="HM33" s="88">
        <v>0</v>
      </c>
      <c r="HN33" s="88">
        <v>0.18666666666666668</v>
      </c>
      <c r="HO33" s="88">
        <v>0</v>
      </c>
      <c r="HP33" s="86">
        <v>0</v>
      </c>
      <c r="HQ33" s="87"/>
      <c r="HR33" s="88">
        <v>0.4</v>
      </c>
      <c r="HS33" s="88">
        <v>0</v>
      </c>
      <c r="HT33" s="88">
        <v>0.2</v>
      </c>
      <c r="HU33" s="88">
        <v>0</v>
      </c>
      <c r="HV33" s="88">
        <v>0.8</v>
      </c>
      <c r="HW33" s="88">
        <v>0</v>
      </c>
      <c r="HX33" s="87">
        <v>0</v>
      </c>
      <c r="HY33" s="88">
        <v>0.10105820105820106</v>
      </c>
      <c r="HZ33" s="88">
        <v>7.7344877344877355E-2</v>
      </c>
      <c r="IA33" s="88">
        <v>6.1338661338661345E-2</v>
      </c>
      <c r="IB33" s="88">
        <v>9.2063492063492069E-2</v>
      </c>
      <c r="IC33" s="88">
        <v>0.11904761904761904</v>
      </c>
      <c r="ID33" s="88">
        <v>5.9751359751359756E-2</v>
      </c>
      <c r="IE33" s="88">
        <v>6.5475265475265471E-2</v>
      </c>
      <c r="IF33" s="88">
        <v>5.6902356902356913E-2</v>
      </c>
      <c r="IG33" s="88">
        <v>6.2626262626262627E-2</v>
      </c>
      <c r="IH33" s="88">
        <v>4.7785547785547791E-2</v>
      </c>
      <c r="II33" s="88">
        <v>7.7344877344877355E-2</v>
      </c>
      <c r="IJ33" s="88">
        <v>6.6640766640766652E-2</v>
      </c>
      <c r="IK33" s="88">
        <v>4.7785547785547791E-2</v>
      </c>
      <c r="IL33" s="88">
        <v>6.4835164835164827E-2</v>
      </c>
      <c r="IM33" s="86">
        <v>0</v>
      </c>
      <c r="IN33" s="87"/>
      <c r="IO33" s="88">
        <v>0.2</v>
      </c>
      <c r="IP33" s="88">
        <v>0</v>
      </c>
      <c r="IQ33" s="88">
        <v>-0.2</v>
      </c>
      <c r="IR33" s="88">
        <v>0</v>
      </c>
      <c r="IS33" s="88">
        <v>-0.4</v>
      </c>
      <c r="IT33" s="88">
        <v>0.2</v>
      </c>
      <c r="IU33" s="87">
        <v>-0.4</v>
      </c>
      <c r="IV33" s="88">
        <v>-0.2</v>
      </c>
      <c r="IW33" s="88">
        <v>0.4</v>
      </c>
      <c r="IX33" s="88">
        <v>0.4</v>
      </c>
      <c r="IY33" s="88">
        <v>-0.4</v>
      </c>
      <c r="IZ33" s="88">
        <v>-0.6</v>
      </c>
      <c r="JA33" s="88">
        <v>0</v>
      </c>
      <c r="JB33" s="88">
        <v>-0.2</v>
      </c>
      <c r="JC33" s="88">
        <v>-0.8</v>
      </c>
      <c r="JD33" s="88">
        <v>-0.6</v>
      </c>
      <c r="JE33" s="88">
        <v>0.4</v>
      </c>
      <c r="JF33" s="86">
        <v>0</v>
      </c>
      <c r="JG33" s="87"/>
      <c r="JH33" s="88">
        <v>0.15999999999999998</v>
      </c>
      <c r="JI33" s="88">
        <v>4.4444444444444446E-2</v>
      </c>
      <c r="JJ33" s="88">
        <v>0.12888888888888889</v>
      </c>
      <c r="JK33" s="88">
        <v>6.1111111111111116E-2</v>
      </c>
      <c r="JL33" s="88">
        <v>0.2</v>
      </c>
      <c r="JM33" s="88">
        <v>2.6666666666666665E-2</v>
      </c>
      <c r="JN33" s="88">
        <v>8.3333333333333329E-2</v>
      </c>
      <c r="JO33" s="88">
        <v>0.11555555555555555</v>
      </c>
      <c r="JP33" s="88">
        <v>0.08</v>
      </c>
      <c r="JQ33" s="88">
        <v>8.3333333333333329E-2</v>
      </c>
      <c r="JR33" s="86">
        <v>1.6666666666666666E-2</v>
      </c>
      <c r="JS33" s="87"/>
      <c r="JT33" s="86">
        <v>0.2</v>
      </c>
      <c r="JU33" s="88">
        <v>0</v>
      </c>
      <c r="JV33" s="88">
        <v>0.4</v>
      </c>
      <c r="JW33" s="88">
        <v>0.2</v>
      </c>
      <c r="JX33" s="88">
        <v>0.8</v>
      </c>
      <c r="JY33" s="88">
        <v>0</v>
      </c>
      <c r="JZ33" s="88">
        <v>0</v>
      </c>
      <c r="KA33" s="88">
        <v>0</v>
      </c>
      <c r="KB33" s="88">
        <v>0</v>
      </c>
      <c r="KC33" s="88">
        <v>0.4</v>
      </c>
      <c r="KD33" s="86">
        <v>0</v>
      </c>
      <c r="KE33" s="87"/>
      <c r="KF33" s="86">
        <v>-0.4</v>
      </c>
      <c r="KG33" s="86">
        <v>-0.4</v>
      </c>
      <c r="KH33" s="86">
        <v>0</v>
      </c>
      <c r="KI33" s="86">
        <v>0.6</v>
      </c>
      <c r="KJ33" s="86">
        <v>0</v>
      </c>
      <c r="KK33" s="86">
        <v>0</v>
      </c>
      <c r="KL33" s="86">
        <v>0</v>
      </c>
      <c r="KM33" s="86">
        <v>-0.2</v>
      </c>
      <c r="KN33" s="95">
        <v>0</v>
      </c>
      <c r="KO33" s="88">
        <v>-0.4</v>
      </c>
      <c r="KP33" s="88">
        <v>0</v>
      </c>
      <c r="KQ33" s="88">
        <v>0</v>
      </c>
      <c r="KR33" s="88">
        <v>-0.6</v>
      </c>
      <c r="KS33" s="88">
        <v>0.2</v>
      </c>
      <c r="KT33" s="87">
        <v>-0.2</v>
      </c>
      <c r="KU33" s="53">
        <v>0.30666666666666664</v>
      </c>
      <c r="KV33" s="53">
        <v>0.18666666666666665</v>
      </c>
      <c r="KW33" s="53">
        <v>0.26666666666666666</v>
      </c>
      <c r="KX33" s="53">
        <v>0.17333333333333334</v>
      </c>
      <c r="KY33" s="53">
        <v>0</v>
      </c>
      <c r="KZ33" s="94">
        <v>0.3</v>
      </c>
      <c r="LA33" s="94">
        <v>0.20666666666666667</v>
      </c>
      <c r="LB33" s="94">
        <v>0.26</v>
      </c>
      <c r="LC33" s="94">
        <v>0.16666666666666666</v>
      </c>
      <c r="LD33" s="99">
        <v>0</v>
      </c>
      <c r="LE33" s="88"/>
      <c r="LF33" s="88"/>
      <c r="LG33" s="88"/>
      <c r="LH33" s="88"/>
      <c r="LI33" s="88"/>
      <c r="LJ33" s="87"/>
      <c r="LK33" s="88"/>
      <c r="LL33" s="88"/>
      <c r="LM33" s="88"/>
      <c r="LN33" s="88"/>
      <c r="LO33" s="86"/>
      <c r="LP33" s="87"/>
      <c r="LQ33" s="88">
        <v>0</v>
      </c>
      <c r="LR33" s="88">
        <v>1</v>
      </c>
      <c r="LS33" s="88">
        <v>1</v>
      </c>
      <c r="LT33" s="88">
        <v>0</v>
      </c>
      <c r="LU33" s="88">
        <v>0</v>
      </c>
      <c r="LV33" s="88">
        <v>0</v>
      </c>
      <c r="LW33" s="88">
        <v>0</v>
      </c>
      <c r="LX33" s="86">
        <v>0</v>
      </c>
      <c r="LY33" s="86"/>
      <c r="LZ33" s="87"/>
      <c r="MA33" s="88"/>
      <c r="MB33" s="88"/>
      <c r="MC33" s="88"/>
      <c r="MD33" s="88"/>
      <c r="ME33" s="88"/>
      <c r="MF33" s="88"/>
      <c r="MG33" s="88"/>
      <c r="MH33" s="86"/>
      <c r="MI33" s="87"/>
      <c r="MJ33" s="88"/>
      <c r="MK33" s="88"/>
      <c r="ML33" s="88"/>
      <c r="MM33" s="88"/>
      <c r="MN33" s="88"/>
      <c r="MO33" s="87"/>
      <c r="MP33" s="88"/>
      <c r="MQ33" s="88"/>
      <c r="MR33" s="88"/>
      <c r="MS33" s="88"/>
      <c r="MT33" s="86"/>
      <c r="MU33" s="87"/>
      <c r="MV33" s="88">
        <v>0</v>
      </c>
      <c r="MW33" s="88">
        <v>0</v>
      </c>
      <c r="MX33" s="88">
        <v>1</v>
      </c>
      <c r="MY33" s="88">
        <v>0</v>
      </c>
      <c r="MZ33" s="88">
        <v>0</v>
      </c>
      <c r="NA33" s="88">
        <v>0</v>
      </c>
      <c r="NB33" s="88">
        <v>0</v>
      </c>
      <c r="NC33" s="86">
        <v>0</v>
      </c>
      <c r="ND33" s="87"/>
      <c r="NE33" s="86"/>
      <c r="NF33" s="88"/>
      <c r="NG33" s="88"/>
      <c r="NH33" s="88"/>
      <c r="NI33" s="88"/>
      <c r="NJ33" s="88"/>
      <c r="NK33" s="88"/>
      <c r="NL33" s="86"/>
      <c r="NM33" s="87"/>
      <c r="NN33" s="88"/>
      <c r="NO33" s="88"/>
      <c r="NP33" s="88"/>
      <c r="NQ33" s="88"/>
      <c r="NR33" s="88"/>
      <c r="NS33" s="87"/>
      <c r="NT33" s="88"/>
      <c r="NU33" s="88"/>
      <c r="NV33" s="88"/>
      <c r="NW33" s="88"/>
      <c r="NX33" s="86"/>
      <c r="NY33" s="87"/>
      <c r="NZ33" s="88"/>
      <c r="OA33" s="88"/>
      <c r="OB33" s="88"/>
      <c r="OC33" s="88"/>
      <c r="OD33" s="88"/>
      <c r="OE33" s="88"/>
      <c r="OF33" s="88"/>
      <c r="OG33" s="86"/>
      <c r="OH33" s="87"/>
      <c r="OI33" s="86"/>
      <c r="OJ33" s="88"/>
      <c r="OK33" s="88"/>
      <c r="OL33" s="88"/>
      <c r="OM33" s="88"/>
      <c r="ON33" s="88"/>
      <c r="OO33" s="88"/>
      <c r="OP33" s="86"/>
      <c r="OQ33" s="87"/>
      <c r="OR33" s="88"/>
      <c r="OS33" s="88"/>
      <c r="OT33" s="88"/>
      <c r="OU33" s="88"/>
      <c r="OV33" s="86"/>
      <c r="OW33" s="87"/>
      <c r="OX33" s="88"/>
      <c r="OY33" s="88"/>
      <c r="OZ33" s="88"/>
      <c r="PA33" s="88"/>
      <c r="PB33" s="86"/>
      <c r="PC33" s="87"/>
      <c r="PD33" s="88"/>
      <c r="PE33" s="88"/>
      <c r="PF33" s="88"/>
      <c r="PG33" s="88"/>
      <c r="PH33" s="88"/>
      <c r="PI33" s="88"/>
      <c r="PJ33" s="88"/>
      <c r="PK33" s="86"/>
      <c r="PL33" s="87"/>
      <c r="PM33" s="86"/>
      <c r="PN33" s="88"/>
      <c r="PO33" s="88"/>
      <c r="PP33" s="88"/>
      <c r="PQ33" s="88"/>
      <c r="PR33" s="88"/>
      <c r="PS33" s="88"/>
      <c r="PT33" s="86"/>
      <c r="PU33" s="87"/>
      <c r="PV33" s="88">
        <v>0.46388888888888891</v>
      </c>
      <c r="PW33" s="88">
        <v>0.1111111111111111</v>
      </c>
      <c r="PX33" s="88">
        <v>0</v>
      </c>
      <c r="PY33" s="88">
        <v>0.14444444444444443</v>
      </c>
      <c r="PZ33" s="88">
        <v>0</v>
      </c>
      <c r="QA33" s="88">
        <v>0.21388888888888888</v>
      </c>
      <c r="QB33" s="88">
        <v>6.6666666666666666E-2</v>
      </c>
      <c r="QC33" s="86">
        <v>0</v>
      </c>
      <c r="QD33" s="87"/>
      <c r="QE33" s="86">
        <v>0.2</v>
      </c>
      <c r="QF33" s="88">
        <v>6.6666666666666666E-2</v>
      </c>
      <c r="QG33" s="88">
        <v>0.1</v>
      </c>
      <c r="QH33" s="88">
        <v>6.6666666666666666E-2</v>
      </c>
      <c r="QI33" s="88">
        <v>0.23333333333333334</v>
      </c>
      <c r="QJ33" s="88">
        <v>0.1</v>
      </c>
      <c r="QK33" s="88">
        <v>0.23333333333333334</v>
      </c>
      <c r="QL33" s="86">
        <v>0</v>
      </c>
      <c r="QM33" s="87"/>
      <c r="QN33" s="88">
        <v>0.13333333333333333</v>
      </c>
      <c r="QO33" s="88">
        <v>0.26666666666666666</v>
      </c>
      <c r="QP33" s="88">
        <v>0.36666666666666664</v>
      </c>
      <c r="QQ33" s="88">
        <v>0</v>
      </c>
      <c r="QR33" s="88">
        <v>0</v>
      </c>
      <c r="QS33" s="88">
        <v>0.23333333333333334</v>
      </c>
      <c r="QT33" s="88">
        <v>0</v>
      </c>
      <c r="QU33" s="86">
        <v>0</v>
      </c>
      <c r="QV33" s="17"/>
    </row>
    <row r="34" spans="1:464" s="55" customFormat="1" x14ac:dyDescent="0.25">
      <c r="A34" s="92">
        <v>42339</v>
      </c>
      <c r="B34" s="100"/>
      <c r="C34" s="99"/>
      <c r="D34" s="100"/>
      <c r="E34" s="93"/>
      <c r="F34" s="93"/>
      <c r="G34" s="99"/>
      <c r="H34" s="93"/>
      <c r="I34" s="93"/>
      <c r="J34" s="93"/>
      <c r="K34" s="93"/>
      <c r="L34" s="93"/>
      <c r="M34" s="93"/>
      <c r="N34" s="93"/>
      <c r="O34" s="93"/>
      <c r="P34" s="93"/>
      <c r="Q34" s="93"/>
      <c r="R34" s="93"/>
      <c r="S34" s="93"/>
      <c r="T34" s="93"/>
      <c r="U34" s="93"/>
      <c r="V34" s="93"/>
      <c r="W34" s="93"/>
      <c r="X34" s="100"/>
      <c r="Y34" s="93"/>
      <c r="Z34" s="93"/>
      <c r="AA34" s="93"/>
      <c r="AB34" s="95"/>
      <c r="AC34" s="88"/>
      <c r="AD34" s="88"/>
      <c r="AE34" s="88"/>
      <c r="AF34" s="88"/>
      <c r="AG34" s="88"/>
      <c r="AH34" s="88"/>
      <c r="AI34" s="88"/>
      <c r="AJ34" s="88"/>
      <c r="AK34" s="88"/>
      <c r="AL34" s="88"/>
      <c r="AM34" s="88"/>
      <c r="AN34" s="88"/>
      <c r="AO34" s="88"/>
      <c r="AP34" s="88"/>
      <c r="AQ34" s="88"/>
      <c r="AR34" s="88"/>
      <c r="AS34" s="88"/>
      <c r="AT34" s="88"/>
      <c r="AU34" s="88"/>
      <c r="AV34" s="88"/>
      <c r="AW34" s="87"/>
      <c r="AX34" s="100"/>
      <c r="AY34" s="93"/>
      <c r="AZ34" s="93"/>
      <c r="BA34" s="93"/>
      <c r="BB34" s="93"/>
      <c r="BC34" s="93"/>
      <c r="BD34" s="93"/>
      <c r="BE34" s="93"/>
      <c r="BF34" s="93"/>
      <c r="BG34" s="93"/>
      <c r="BH34" s="93"/>
      <c r="BI34" s="93"/>
      <c r="BJ34" s="93"/>
      <c r="BK34" s="93"/>
      <c r="BL34" s="93"/>
      <c r="BM34" s="93"/>
      <c r="BN34" s="93"/>
      <c r="BO34" s="93"/>
      <c r="BP34" s="93"/>
      <c r="BQ34" s="93"/>
      <c r="BR34" s="93"/>
      <c r="BS34" s="93"/>
      <c r="BT34" s="93"/>
      <c r="BU34" s="99"/>
      <c r="BV34" s="91">
        <v>1</v>
      </c>
      <c r="BW34" s="87">
        <v>0</v>
      </c>
      <c r="BX34" s="74">
        <v>0.4</v>
      </c>
      <c r="BY34" s="74">
        <v>0.27499999999999997</v>
      </c>
      <c r="BZ34" s="74">
        <v>0.1</v>
      </c>
      <c r="CA34" s="75">
        <v>0.22500000000000003</v>
      </c>
      <c r="CB34" s="88">
        <v>0.8</v>
      </c>
      <c r="CC34" s="88">
        <v>0</v>
      </c>
      <c r="CD34" s="88">
        <v>0.2</v>
      </c>
      <c r="CE34" s="88">
        <v>0</v>
      </c>
      <c r="CF34" s="88">
        <v>0.75</v>
      </c>
      <c r="CG34" s="88">
        <v>0</v>
      </c>
      <c r="CH34" s="88">
        <v>0</v>
      </c>
      <c r="CI34" s="88">
        <v>0.25</v>
      </c>
      <c r="CJ34" s="88">
        <v>1</v>
      </c>
      <c r="CK34" s="88">
        <v>0</v>
      </c>
      <c r="CL34" s="88">
        <v>0</v>
      </c>
      <c r="CM34" s="88">
        <v>0</v>
      </c>
      <c r="CN34" s="88">
        <v>0.75</v>
      </c>
      <c r="CO34" s="88">
        <v>0.25</v>
      </c>
      <c r="CP34" s="88">
        <v>0</v>
      </c>
      <c r="CQ34" s="87">
        <v>0</v>
      </c>
      <c r="CR34" s="88">
        <v>0.4</v>
      </c>
      <c r="CS34" s="88">
        <v>-0.2</v>
      </c>
      <c r="CT34" s="88">
        <v>-0.2</v>
      </c>
      <c r="CU34" s="87">
        <v>-0.2</v>
      </c>
      <c r="CV34" s="88">
        <v>0.25</v>
      </c>
      <c r="CW34" s="88">
        <v>0</v>
      </c>
      <c r="CX34" s="88">
        <v>8.3333333333333315E-2</v>
      </c>
      <c r="CY34" s="88">
        <v>8.3333333333333315E-2</v>
      </c>
      <c r="CZ34" s="88">
        <v>8.3333333333333315E-2</v>
      </c>
      <c r="DA34" s="88">
        <v>0.16666666666666663</v>
      </c>
      <c r="DB34" s="88">
        <v>0</v>
      </c>
      <c r="DC34" s="88">
        <v>0</v>
      </c>
      <c r="DD34" s="88">
        <v>0.33333333333333326</v>
      </c>
      <c r="DE34" s="88">
        <v>0</v>
      </c>
      <c r="DF34" s="88">
        <v>0</v>
      </c>
      <c r="DG34" s="88">
        <v>0.6</v>
      </c>
      <c r="DH34" s="88">
        <v>0</v>
      </c>
      <c r="DI34" s="88">
        <v>0.2</v>
      </c>
      <c r="DJ34" s="88">
        <v>0.2</v>
      </c>
      <c r="DK34" s="88">
        <v>0.2</v>
      </c>
      <c r="DL34" s="88">
        <v>0.4</v>
      </c>
      <c r="DM34" s="88">
        <v>0</v>
      </c>
      <c r="DN34" s="88">
        <v>0</v>
      </c>
      <c r="DO34" s="88">
        <v>0.8</v>
      </c>
      <c r="DP34" s="88">
        <v>0</v>
      </c>
      <c r="DQ34" s="87">
        <v>0</v>
      </c>
      <c r="DR34" s="88">
        <v>0.1</v>
      </c>
      <c r="DS34" s="88">
        <v>0.3</v>
      </c>
      <c r="DT34" s="88">
        <v>0.1</v>
      </c>
      <c r="DU34" s="88">
        <v>0.1</v>
      </c>
      <c r="DV34" s="88">
        <v>0</v>
      </c>
      <c r="DW34" s="88">
        <v>0</v>
      </c>
      <c r="DX34" s="88">
        <v>0.1</v>
      </c>
      <c r="DY34" s="88">
        <v>0</v>
      </c>
      <c r="DZ34" s="88">
        <v>0</v>
      </c>
      <c r="EA34" s="88">
        <v>0</v>
      </c>
      <c r="EB34" s="88">
        <v>0.3</v>
      </c>
      <c r="EC34" s="88">
        <v>0</v>
      </c>
      <c r="ED34" s="88">
        <v>0.2</v>
      </c>
      <c r="EE34" s="88">
        <v>0.6</v>
      </c>
      <c r="EF34" s="88">
        <v>0.2</v>
      </c>
      <c r="EG34" s="88">
        <v>0.2</v>
      </c>
      <c r="EH34" s="88">
        <v>0</v>
      </c>
      <c r="EI34" s="88">
        <v>0</v>
      </c>
      <c r="EJ34" s="88">
        <v>0.2</v>
      </c>
      <c r="EK34" s="88">
        <v>0</v>
      </c>
      <c r="EL34" s="88">
        <v>0</v>
      </c>
      <c r="EM34" s="88">
        <v>0</v>
      </c>
      <c r="EN34" s="88">
        <v>0.6</v>
      </c>
      <c r="EO34" s="87">
        <v>0</v>
      </c>
      <c r="EP34" s="88">
        <v>6.6666666666666666E-2</v>
      </c>
      <c r="EQ34" s="88">
        <v>0.5</v>
      </c>
      <c r="ER34" s="88">
        <v>0</v>
      </c>
      <c r="ES34" s="88">
        <v>0.23333333333333334</v>
      </c>
      <c r="ET34" s="88">
        <v>0</v>
      </c>
      <c r="EU34" s="88">
        <v>3.3333333333333333E-2</v>
      </c>
      <c r="EV34" s="88">
        <v>0</v>
      </c>
      <c r="EW34" s="88">
        <v>0</v>
      </c>
      <c r="EX34" s="88">
        <v>3.3333333333333333E-2</v>
      </c>
      <c r="EY34" s="88">
        <v>0.13333333333333333</v>
      </c>
      <c r="EZ34" s="88">
        <v>0</v>
      </c>
      <c r="FA34" s="88">
        <v>0</v>
      </c>
      <c r="FB34" s="88">
        <v>0</v>
      </c>
      <c r="FC34" s="88">
        <v>0</v>
      </c>
      <c r="FD34" s="88">
        <v>0.5</v>
      </c>
      <c r="FE34" s="88">
        <v>3.3333333333333333E-2</v>
      </c>
      <c r="FF34" s="88">
        <v>0.2</v>
      </c>
      <c r="FG34" s="88">
        <v>0</v>
      </c>
      <c r="FH34" s="88">
        <v>3.3333333333333333E-2</v>
      </c>
      <c r="FI34" s="88">
        <v>0</v>
      </c>
      <c r="FJ34" s="88">
        <v>0</v>
      </c>
      <c r="FK34" s="88">
        <v>3.3333333333333333E-2</v>
      </c>
      <c r="FL34" s="88">
        <v>0.13333333333333333</v>
      </c>
      <c r="FM34" s="88">
        <v>0</v>
      </c>
      <c r="FN34" s="88">
        <v>0</v>
      </c>
      <c r="FO34" s="87">
        <v>6.6666666666666666E-2</v>
      </c>
      <c r="FP34" s="88">
        <v>0.10714285714285715</v>
      </c>
      <c r="FQ34" s="88">
        <v>0.19642857142857145</v>
      </c>
      <c r="FR34" s="88">
        <v>0.4642857142857143</v>
      </c>
      <c r="FS34" s="88">
        <v>0.23214285714285715</v>
      </c>
      <c r="FT34" s="88">
        <v>0</v>
      </c>
      <c r="FU34" s="88">
        <v>0</v>
      </c>
      <c r="FV34" s="88">
        <v>0.10714285714285715</v>
      </c>
      <c r="FW34" s="88">
        <v>0.19642857142857145</v>
      </c>
      <c r="FX34" s="88">
        <v>0.4642857142857143</v>
      </c>
      <c r="FY34" s="88">
        <v>0.23214285714285715</v>
      </c>
      <c r="FZ34" s="88">
        <v>0</v>
      </c>
      <c r="GA34" s="87">
        <v>0</v>
      </c>
      <c r="GB34" s="60">
        <v>5.333333333333333E-2</v>
      </c>
      <c r="GC34" s="60">
        <v>0</v>
      </c>
      <c r="GD34" s="60">
        <v>5.333333333333333E-2</v>
      </c>
      <c r="GE34" s="60">
        <v>0.30666666666666664</v>
      </c>
      <c r="GF34" s="60">
        <v>0.13333333333333333</v>
      </c>
      <c r="GG34" s="60">
        <v>0.04</v>
      </c>
      <c r="GH34" s="60">
        <v>0</v>
      </c>
      <c r="GI34" s="60">
        <v>0.17333333333333334</v>
      </c>
      <c r="GJ34" s="60">
        <v>0</v>
      </c>
      <c r="GK34" s="60">
        <v>0.12</v>
      </c>
      <c r="GL34" s="60">
        <v>0</v>
      </c>
      <c r="GM34" s="60">
        <v>6.6666666666666666E-2</v>
      </c>
      <c r="GN34" s="60">
        <v>0</v>
      </c>
      <c r="GO34" s="60">
        <v>5.333333333333333E-2</v>
      </c>
      <c r="GP34" s="60">
        <v>0</v>
      </c>
      <c r="GQ34" s="97"/>
      <c r="GR34" s="88"/>
      <c r="GS34" s="87"/>
      <c r="GT34" s="88">
        <v>0.5</v>
      </c>
      <c r="GU34" s="88">
        <v>6.6666666666666666E-2</v>
      </c>
      <c r="GV34" s="88">
        <v>0</v>
      </c>
      <c r="GW34" s="88">
        <v>0.23333333333333334</v>
      </c>
      <c r="GX34" s="88">
        <v>0</v>
      </c>
      <c r="GY34" s="88">
        <v>0.16666666666666669</v>
      </c>
      <c r="GZ34" s="88">
        <v>0</v>
      </c>
      <c r="HA34" s="87">
        <v>3.3333333333333333E-2</v>
      </c>
      <c r="HB34" s="88">
        <v>1.3333333333333332E-2</v>
      </c>
      <c r="HC34" s="88">
        <v>0</v>
      </c>
      <c r="HD34" s="88">
        <v>0</v>
      </c>
      <c r="HE34" s="88">
        <v>0</v>
      </c>
      <c r="HF34" s="88">
        <v>0</v>
      </c>
      <c r="HG34" s="88">
        <v>1.3333333333333332E-2</v>
      </c>
      <c r="HH34" s="88">
        <v>2.6666666666666665E-2</v>
      </c>
      <c r="HI34" s="88">
        <v>0.32</v>
      </c>
      <c r="HJ34" s="88">
        <v>0.14666666666666667</v>
      </c>
      <c r="HK34" s="88">
        <v>5.333333333333333E-2</v>
      </c>
      <c r="HL34" s="88">
        <v>0.18666666666666668</v>
      </c>
      <c r="HM34" s="88">
        <v>5.333333333333333E-2</v>
      </c>
      <c r="HN34" s="88">
        <v>0.18666666666666665</v>
      </c>
      <c r="HO34" s="88">
        <v>0</v>
      </c>
      <c r="HP34" s="86">
        <v>0</v>
      </c>
      <c r="HQ34" s="87"/>
      <c r="HR34" s="88">
        <v>0.6</v>
      </c>
      <c r="HS34" s="88">
        <v>0.2</v>
      </c>
      <c r="HT34" s="88">
        <v>0.2</v>
      </c>
      <c r="HU34" s="88">
        <v>0</v>
      </c>
      <c r="HV34" s="88">
        <v>0.6</v>
      </c>
      <c r="HW34" s="88">
        <v>0</v>
      </c>
      <c r="HX34" s="87">
        <v>0</v>
      </c>
      <c r="HY34" s="88">
        <v>0.12333333333333332</v>
      </c>
      <c r="HZ34" s="88">
        <v>6.1025641025641023E-2</v>
      </c>
      <c r="IA34" s="88">
        <v>3.8461538461538464E-2</v>
      </c>
      <c r="IB34" s="88">
        <v>4.974358974358975E-2</v>
      </c>
      <c r="IC34" s="88">
        <v>0.20833333333333331</v>
      </c>
      <c r="ID34" s="88">
        <v>4.1025641025641026E-2</v>
      </c>
      <c r="IE34" s="88">
        <v>4.4102564102564107E-2</v>
      </c>
      <c r="IF34" s="88">
        <v>4.974358974358975E-2</v>
      </c>
      <c r="IG34" s="88">
        <v>5.5384615384615386E-2</v>
      </c>
      <c r="IH34" s="88">
        <v>5.4358974358974355E-2</v>
      </c>
      <c r="II34" s="88">
        <v>8.9358974358974358E-2</v>
      </c>
      <c r="IJ34" s="88">
        <v>5.17948717948718E-2</v>
      </c>
      <c r="IK34" s="88">
        <v>4.8717948717948718E-2</v>
      </c>
      <c r="IL34" s="88">
        <v>8.461538461538462E-2</v>
      </c>
      <c r="IM34" s="86">
        <v>0</v>
      </c>
      <c r="IN34" s="87"/>
      <c r="IO34" s="88">
        <v>0.2</v>
      </c>
      <c r="IP34" s="88">
        <v>0</v>
      </c>
      <c r="IQ34" s="88">
        <v>0.4</v>
      </c>
      <c r="IR34" s="88">
        <v>-0.2</v>
      </c>
      <c r="IS34" s="88">
        <v>-0.4</v>
      </c>
      <c r="IT34" s="88">
        <v>0</v>
      </c>
      <c r="IU34" s="87">
        <v>0.4</v>
      </c>
      <c r="IV34" s="88">
        <v>0.4</v>
      </c>
      <c r="IW34" s="88">
        <v>0.6</v>
      </c>
      <c r="IX34" s="88">
        <v>0.8</v>
      </c>
      <c r="IY34" s="88">
        <v>0</v>
      </c>
      <c r="IZ34" s="88">
        <v>-0.2</v>
      </c>
      <c r="JA34" s="88">
        <v>0.2</v>
      </c>
      <c r="JB34" s="88">
        <v>-0.2</v>
      </c>
      <c r="JC34" s="88">
        <v>-0.8</v>
      </c>
      <c r="JD34" s="88">
        <v>-0.2</v>
      </c>
      <c r="JE34" s="88">
        <v>0.4</v>
      </c>
      <c r="JF34" s="86">
        <v>0</v>
      </c>
      <c r="JG34" s="87"/>
      <c r="JH34" s="88">
        <v>0.13333333333333333</v>
      </c>
      <c r="JI34" s="88">
        <v>5.333333333333333E-2</v>
      </c>
      <c r="JJ34" s="88">
        <v>6.6666666666666666E-2</v>
      </c>
      <c r="JK34" s="88">
        <v>0.16</v>
      </c>
      <c r="JL34" s="88">
        <v>0.21333333333333335</v>
      </c>
      <c r="JM34" s="88">
        <v>1.3333333333333332E-2</v>
      </c>
      <c r="JN34" s="88">
        <v>0.04</v>
      </c>
      <c r="JO34" s="88">
        <v>0.22666666666666666</v>
      </c>
      <c r="JP34" s="88">
        <v>0</v>
      </c>
      <c r="JQ34" s="88">
        <v>9.3333333333333324E-2</v>
      </c>
      <c r="JR34" s="86">
        <v>0</v>
      </c>
      <c r="JS34" s="87"/>
      <c r="JT34" s="86">
        <v>0</v>
      </c>
      <c r="JU34" s="88">
        <v>0.2</v>
      </c>
      <c r="JV34" s="88">
        <v>0.2</v>
      </c>
      <c r="JW34" s="88">
        <v>0.2</v>
      </c>
      <c r="JX34" s="88">
        <v>1</v>
      </c>
      <c r="JY34" s="88">
        <v>0</v>
      </c>
      <c r="JZ34" s="88">
        <v>0</v>
      </c>
      <c r="KA34" s="88">
        <v>0.2</v>
      </c>
      <c r="KB34" s="88">
        <v>0</v>
      </c>
      <c r="KC34" s="88">
        <v>0</v>
      </c>
      <c r="KD34" s="86">
        <v>0.2</v>
      </c>
      <c r="KE34" s="87"/>
      <c r="KF34" s="86">
        <v>-0.6</v>
      </c>
      <c r="KG34" s="86">
        <v>-0.2</v>
      </c>
      <c r="KH34" s="86">
        <v>0.4</v>
      </c>
      <c r="KI34" s="86">
        <v>0.6</v>
      </c>
      <c r="KJ34" s="86">
        <v>-0.2</v>
      </c>
      <c r="KK34" s="86">
        <v>-0.2</v>
      </c>
      <c r="KL34" s="86">
        <v>-0.4</v>
      </c>
      <c r="KM34" s="86">
        <v>0</v>
      </c>
      <c r="KN34" s="95">
        <v>0.2</v>
      </c>
      <c r="KO34" s="88">
        <v>0</v>
      </c>
      <c r="KP34" s="88">
        <v>0</v>
      </c>
      <c r="KQ34" s="88">
        <v>-0.2</v>
      </c>
      <c r="KR34" s="88">
        <v>-0.6</v>
      </c>
      <c r="KS34" s="88">
        <v>0.4</v>
      </c>
      <c r="KT34" s="87">
        <v>0</v>
      </c>
      <c r="KU34" s="53">
        <v>0.30666666666666664</v>
      </c>
      <c r="KV34" s="53">
        <v>0.16</v>
      </c>
      <c r="KW34" s="53">
        <v>0.26666666666666666</v>
      </c>
      <c r="KX34" s="53">
        <v>0.2</v>
      </c>
      <c r="KY34" s="53">
        <v>0</v>
      </c>
      <c r="KZ34" s="94">
        <v>0.30666666666666664</v>
      </c>
      <c r="LA34" s="94">
        <v>0.16</v>
      </c>
      <c r="LB34" s="94">
        <v>0.26666666666666666</v>
      </c>
      <c r="LC34" s="94">
        <v>0.2</v>
      </c>
      <c r="LD34" s="99">
        <v>0</v>
      </c>
      <c r="LE34" s="88"/>
      <c r="LF34" s="88"/>
      <c r="LG34" s="88"/>
      <c r="LH34" s="88"/>
      <c r="LI34" s="88"/>
      <c r="LJ34" s="87"/>
      <c r="LK34" s="88"/>
      <c r="LL34" s="88"/>
      <c r="LM34" s="88"/>
      <c r="LN34" s="88"/>
      <c r="LO34" s="86"/>
      <c r="LP34" s="87"/>
      <c r="LQ34" s="88">
        <v>0.5</v>
      </c>
      <c r="LR34" s="88">
        <v>0.5</v>
      </c>
      <c r="LS34" s="88">
        <v>1</v>
      </c>
      <c r="LT34" s="88">
        <v>0</v>
      </c>
      <c r="LU34" s="88">
        <v>0.5</v>
      </c>
      <c r="LV34" s="88">
        <v>0</v>
      </c>
      <c r="LW34" s="88">
        <v>0</v>
      </c>
      <c r="LX34" s="86">
        <v>0</v>
      </c>
      <c r="LY34" s="86"/>
      <c r="LZ34" s="87"/>
      <c r="MA34" s="88"/>
      <c r="MB34" s="88"/>
      <c r="MC34" s="88"/>
      <c r="MD34" s="88"/>
      <c r="ME34" s="88"/>
      <c r="MF34" s="88"/>
      <c r="MG34" s="88"/>
      <c r="MH34" s="86"/>
      <c r="MI34" s="87"/>
      <c r="MJ34" s="88"/>
      <c r="MK34" s="88"/>
      <c r="ML34" s="88"/>
      <c r="MM34" s="88"/>
      <c r="MN34" s="88"/>
      <c r="MO34" s="87"/>
      <c r="MP34" s="88"/>
      <c r="MQ34" s="88"/>
      <c r="MR34" s="88"/>
      <c r="MS34" s="88"/>
      <c r="MT34" s="86"/>
      <c r="MU34" s="87"/>
      <c r="MV34" s="88">
        <v>0</v>
      </c>
      <c r="MW34" s="88">
        <v>1</v>
      </c>
      <c r="MX34" s="88">
        <v>0</v>
      </c>
      <c r="MY34" s="88">
        <v>0</v>
      </c>
      <c r="MZ34" s="88">
        <v>0</v>
      </c>
      <c r="NA34" s="88">
        <v>0</v>
      </c>
      <c r="NB34" s="88">
        <v>0</v>
      </c>
      <c r="NC34" s="86">
        <v>0</v>
      </c>
      <c r="ND34" s="87"/>
      <c r="NE34" s="86"/>
      <c r="NF34" s="88"/>
      <c r="NG34" s="88"/>
      <c r="NH34" s="88"/>
      <c r="NI34" s="88"/>
      <c r="NJ34" s="88"/>
      <c r="NK34" s="88"/>
      <c r="NL34" s="86"/>
      <c r="NM34" s="87"/>
      <c r="NN34" s="88"/>
      <c r="NO34" s="88"/>
      <c r="NP34" s="88"/>
      <c r="NQ34" s="88"/>
      <c r="NR34" s="88"/>
      <c r="NS34" s="87"/>
      <c r="NT34" s="88"/>
      <c r="NU34" s="88"/>
      <c r="NV34" s="88"/>
      <c r="NW34" s="88"/>
      <c r="NX34" s="86"/>
      <c r="NY34" s="87"/>
      <c r="NZ34" s="88"/>
      <c r="OA34" s="88"/>
      <c r="OB34" s="88"/>
      <c r="OC34" s="88"/>
      <c r="OD34" s="88"/>
      <c r="OE34" s="88"/>
      <c r="OF34" s="88"/>
      <c r="OG34" s="86"/>
      <c r="OH34" s="87"/>
      <c r="OI34" s="86"/>
      <c r="OJ34" s="88"/>
      <c r="OK34" s="88"/>
      <c r="OL34" s="88"/>
      <c r="OM34" s="88"/>
      <c r="ON34" s="88"/>
      <c r="OO34" s="88"/>
      <c r="OP34" s="86"/>
      <c r="OQ34" s="87"/>
      <c r="OR34" s="88"/>
      <c r="OS34" s="88"/>
      <c r="OT34" s="88"/>
      <c r="OU34" s="88"/>
      <c r="OV34" s="86"/>
      <c r="OW34" s="87"/>
      <c r="OX34" s="88"/>
      <c r="OY34" s="88"/>
      <c r="OZ34" s="88"/>
      <c r="PA34" s="88"/>
      <c r="PB34" s="86"/>
      <c r="PC34" s="87"/>
      <c r="PD34" s="88"/>
      <c r="PE34" s="88"/>
      <c r="PF34" s="88"/>
      <c r="PG34" s="88"/>
      <c r="PH34" s="88"/>
      <c r="PI34" s="88"/>
      <c r="PJ34" s="88"/>
      <c r="PK34" s="86"/>
      <c r="PL34" s="87"/>
      <c r="PM34" s="86"/>
      <c r="PN34" s="88"/>
      <c r="PO34" s="88"/>
      <c r="PP34" s="88"/>
      <c r="PQ34" s="88"/>
      <c r="PR34" s="88"/>
      <c r="PS34" s="88"/>
      <c r="PT34" s="86"/>
      <c r="PU34" s="87"/>
      <c r="PV34" s="88">
        <v>0.2</v>
      </c>
      <c r="PW34" s="88">
        <v>0.13333333333333333</v>
      </c>
      <c r="PX34" s="88">
        <v>0.1</v>
      </c>
      <c r="PY34" s="88">
        <v>0.23333333333333334</v>
      </c>
      <c r="PZ34" s="88">
        <v>0</v>
      </c>
      <c r="QA34" s="88">
        <v>0.2</v>
      </c>
      <c r="QB34" s="88">
        <v>6.6666666666666666E-2</v>
      </c>
      <c r="QC34" s="86">
        <v>6.6666666666666666E-2</v>
      </c>
      <c r="QD34" s="87"/>
      <c r="QE34" s="86">
        <v>0.1</v>
      </c>
      <c r="QF34" s="88">
        <v>0</v>
      </c>
      <c r="QG34" s="88">
        <v>0.16666666666666669</v>
      </c>
      <c r="QH34" s="88">
        <v>0.1</v>
      </c>
      <c r="QI34" s="88">
        <v>0.26666666666666666</v>
      </c>
      <c r="QJ34" s="88">
        <v>3.3333333333333333E-2</v>
      </c>
      <c r="QK34" s="88">
        <v>0.3</v>
      </c>
      <c r="QL34" s="86">
        <v>3.3333333333333333E-2</v>
      </c>
      <c r="QM34" s="87"/>
      <c r="QN34" s="88">
        <v>0.13333333333333333</v>
      </c>
      <c r="QO34" s="88">
        <v>0.3</v>
      </c>
      <c r="QP34" s="88">
        <v>0.2</v>
      </c>
      <c r="QQ34" s="88">
        <v>0</v>
      </c>
      <c r="QR34" s="88">
        <v>0</v>
      </c>
      <c r="QS34" s="88">
        <v>0.3</v>
      </c>
      <c r="QT34" s="88">
        <v>6.6666666666666666E-2</v>
      </c>
      <c r="QU34" s="86">
        <v>0</v>
      </c>
      <c r="QV34" s="17"/>
    </row>
    <row r="35" spans="1:464" s="55" customFormat="1" x14ac:dyDescent="0.25">
      <c r="A35" s="92">
        <v>42430</v>
      </c>
      <c r="B35" s="100"/>
      <c r="C35" s="99"/>
      <c r="D35" s="100"/>
      <c r="E35" s="93"/>
      <c r="F35" s="93"/>
      <c r="G35" s="99"/>
      <c r="H35" s="93"/>
      <c r="I35" s="93"/>
      <c r="J35" s="93"/>
      <c r="K35" s="93"/>
      <c r="L35" s="93"/>
      <c r="M35" s="93"/>
      <c r="N35" s="93"/>
      <c r="O35" s="93"/>
      <c r="P35" s="93"/>
      <c r="Q35" s="93"/>
      <c r="R35" s="93"/>
      <c r="S35" s="93"/>
      <c r="T35" s="93"/>
      <c r="U35" s="93"/>
      <c r="V35" s="93"/>
      <c r="W35" s="93"/>
      <c r="X35" s="100"/>
      <c r="Y35" s="93"/>
      <c r="Z35" s="93"/>
      <c r="AA35" s="93"/>
      <c r="AB35" s="95"/>
      <c r="AC35" s="88"/>
      <c r="AD35" s="88"/>
      <c r="AE35" s="88"/>
      <c r="AF35" s="88"/>
      <c r="AG35" s="88"/>
      <c r="AH35" s="88"/>
      <c r="AI35" s="88"/>
      <c r="AJ35" s="88"/>
      <c r="AK35" s="88"/>
      <c r="AL35" s="88"/>
      <c r="AM35" s="88"/>
      <c r="AN35" s="88"/>
      <c r="AO35" s="88"/>
      <c r="AP35" s="88"/>
      <c r="AQ35" s="88"/>
      <c r="AR35" s="88"/>
      <c r="AS35" s="88"/>
      <c r="AT35" s="88"/>
      <c r="AU35" s="88"/>
      <c r="AV35" s="88"/>
      <c r="AW35" s="87"/>
      <c r="AX35" s="100"/>
      <c r="AY35" s="93"/>
      <c r="AZ35" s="93"/>
      <c r="BA35" s="93"/>
      <c r="BB35" s="93"/>
      <c r="BC35" s="93"/>
      <c r="BD35" s="93"/>
      <c r="BE35" s="93"/>
      <c r="BF35" s="93"/>
      <c r="BG35" s="93"/>
      <c r="BH35" s="93"/>
      <c r="BI35" s="93"/>
      <c r="BJ35" s="93"/>
      <c r="BK35" s="93"/>
      <c r="BL35" s="93"/>
      <c r="BM35" s="93"/>
      <c r="BN35" s="93"/>
      <c r="BO35" s="93"/>
      <c r="BP35" s="93"/>
      <c r="BQ35" s="93"/>
      <c r="BR35" s="93"/>
      <c r="BS35" s="93"/>
      <c r="BT35" s="93"/>
      <c r="BU35" s="99"/>
      <c r="BV35" s="91">
        <v>1</v>
      </c>
      <c r="BW35" s="87">
        <v>0</v>
      </c>
      <c r="BX35" s="74">
        <v>0.4</v>
      </c>
      <c r="BY35" s="74">
        <v>0.26666666666666666</v>
      </c>
      <c r="BZ35" s="74">
        <v>6.6666666666666666E-2</v>
      </c>
      <c r="CA35" s="75">
        <v>0.26666666666666666</v>
      </c>
      <c r="CB35" s="90">
        <v>0.8</v>
      </c>
      <c r="CC35" s="90">
        <v>0</v>
      </c>
      <c r="CD35" s="90">
        <v>0.2</v>
      </c>
      <c r="CE35" s="90">
        <v>0</v>
      </c>
      <c r="CF35" s="90">
        <v>0.8</v>
      </c>
      <c r="CG35" s="90">
        <v>0</v>
      </c>
      <c r="CH35" s="90">
        <v>0</v>
      </c>
      <c r="CI35" s="90">
        <v>0.2</v>
      </c>
      <c r="CJ35" s="90">
        <v>1</v>
      </c>
      <c r="CK35" s="90">
        <v>0</v>
      </c>
      <c r="CL35" s="90">
        <v>0</v>
      </c>
      <c r="CM35" s="90">
        <v>0</v>
      </c>
      <c r="CN35" s="90">
        <v>0.8</v>
      </c>
      <c r="CO35" s="90">
        <v>0.2</v>
      </c>
      <c r="CP35" s="90">
        <v>0</v>
      </c>
      <c r="CQ35" s="96">
        <v>0</v>
      </c>
      <c r="CR35" s="88">
        <v>0</v>
      </c>
      <c r="CS35" s="88">
        <v>-0.2</v>
      </c>
      <c r="CT35" s="88">
        <v>-0.4</v>
      </c>
      <c r="CU35" s="87">
        <v>-0.2</v>
      </c>
      <c r="CV35" s="88">
        <v>0.4</v>
      </c>
      <c r="CW35" s="88">
        <v>0</v>
      </c>
      <c r="CX35" s="88">
        <v>0</v>
      </c>
      <c r="CY35" s="88">
        <v>0.1</v>
      </c>
      <c r="CZ35" s="88">
        <v>0.1</v>
      </c>
      <c r="DA35" s="88">
        <v>0</v>
      </c>
      <c r="DB35" s="88">
        <v>0</v>
      </c>
      <c r="DC35" s="88">
        <v>0.1</v>
      </c>
      <c r="DD35" s="88">
        <v>0.3</v>
      </c>
      <c r="DE35" s="88">
        <v>0</v>
      </c>
      <c r="DF35" s="88">
        <v>0</v>
      </c>
      <c r="DG35" s="88">
        <v>0.8</v>
      </c>
      <c r="DH35" s="88">
        <v>0</v>
      </c>
      <c r="DI35" s="88">
        <v>0</v>
      </c>
      <c r="DJ35" s="88">
        <v>0.2</v>
      </c>
      <c r="DK35" s="88">
        <v>0.2</v>
      </c>
      <c r="DL35" s="88">
        <v>0</v>
      </c>
      <c r="DM35" s="88">
        <v>0</v>
      </c>
      <c r="DN35" s="88">
        <v>0.2</v>
      </c>
      <c r="DO35" s="88">
        <v>0.6</v>
      </c>
      <c r="DP35" s="88">
        <v>0</v>
      </c>
      <c r="DQ35" s="87">
        <v>0</v>
      </c>
      <c r="DR35" s="88">
        <v>0</v>
      </c>
      <c r="DS35" s="88">
        <v>0.2</v>
      </c>
      <c r="DT35" s="88">
        <v>0.2</v>
      </c>
      <c r="DU35" s="88">
        <v>0.1</v>
      </c>
      <c r="DV35" s="88">
        <v>0.1</v>
      </c>
      <c r="DW35" s="88">
        <v>0</v>
      </c>
      <c r="DX35" s="88">
        <v>0.1</v>
      </c>
      <c r="DY35" s="88">
        <v>0</v>
      </c>
      <c r="DZ35" s="88">
        <v>0</v>
      </c>
      <c r="EA35" s="88">
        <v>0</v>
      </c>
      <c r="EB35" s="88">
        <v>0.3</v>
      </c>
      <c r="EC35" s="88">
        <v>0</v>
      </c>
      <c r="ED35" s="88">
        <v>0</v>
      </c>
      <c r="EE35" s="88">
        <v>0.4</v>
      </c>
      <c r="EF35" s="88">
        <v>0.4</v>
      </c>
      <c r="EG35" s="88">
        <v>0.2</v>
      </c>
      <c r="EH35" s="88">
        <v>0.2</v>
      </c>
      <c r="EI35" s="88">
        <v>0</v>
      </c>
      <c r="EJ35" s="88">
        <v>0.2</v>
      </c>
      <c r="EK35" s="88">
        <v>0</v>
      </c>
      <c r="EL35" s="88">
        <v>0</v>
      </c>
      <c r="EM35" s="88">
        <v>0</v>
      </c>
      <c r="EN35" s="88">
        <v>0.6</v>
      </c>
      <c r="EO35" s="87">
        <v>0</v>
      </c>
      <c r="EP35" s="88">
        <v>0.1</v>
      </c>
      <c r="EQ35" s="88">
        <v>0.4</v>
      </c>
      <c r="ER35" s="88">
        <v>2.7777777777777776E-2</v>
      </c>
      <c r="ES35" s="88">
        <v>0.22222222222222221</v>
      </c>
      <c r="ET35" s="88">
        <v>0</v>
      </c>
      <c r="EU35" s="88">
        <v>0</v>
      </c>
      <c r="EV35" s="88">
        <v>0</v>
      </c>
      <c r="EW35" s="88">
        <v>0</v>
      </c>
      <c r="EX35" s="88">
        <v>5.5555555555555552E-2</v>
      </c>
      <c r="EY35" s="88">
        <v>0.16666666666666666</v>
      </c>
      <c r="EZ35" s="88">
        <v>0</v>
      </c>
      <c r="FA35" s="88">
        <v>0</v>
      </c>
      <c r="FB35" s="88">
        <v>2.7777777777777776E-2</v>
      </c>
      <c r="FC35" s="88">
        <v>0</v>
      </c>
      <c r="FD35" s="88">
        <v>0.5</v>
      </c>
      <c r="FE35" s="88">
        <v>4.1666666666666664E-2</v>
      </c>
      <c r="FF35" s="88">
        <v>0.17499999999999999</v>
      </c>
      <c r="FG35" s="88">
        <v>0</v>
      </c>
      <c r="FH35" s="88">
        <v>0</v>
      </c>
      <c r="FI35" s="88">
        <v>0</v>
      </c>
      <c r="FJ35" s="88">
        <v>0</v>
      </c>
      <c r="FK35" s="88">
        <v>8.3333333333333329E-2</v>
      </c>
      <c r="FL35" s="88">
        <v>0.13333333333333333</v>
      </c>
      <c r="FM35" s="88">
        <v>0</v>
      </c>
      <c r="FN35" s="88">
        <v>0</v>
      </c>
      <c r="FO35" s="87">
        <v>6.6666666666666666E-2</v>
      </c>
      <c r="FP35" s="88">
        <v>7.1428571428571425E-2</v>
      </c>
      <c r="FQ35" s="88">
        <v>0.30357142857142855</v>
      </c>
      <c r="FR35" s="88">
        <v>0.33928571428571425</v>
      </c>
      <c r="FS35" s="88">
        <v>0.2142857142857143</v>
      </c>
      <c r="FT35" s="88">
        <v>7.1428571428571425E-2</v>
      </c>
      <c r="FU35" s="88">
        <v>0</v>
      </c>
      <c r="FV35" s="88">
        <v>7.1428571428571425E-2</v>
      </c>
      <c r="FW35" s="88">
        <v>0.30357142857142855</v>
      </c>
      <c r="FX35" s="88">
        <v>0.33928571428571425</v>
      </c>
      <c r="FY35" s="88">
        <v>0.2142857142857143</v>
      </c>
      <c r="FZ35" s="88">
        <v>7.1428571428571425E-2</v>
      </c>
      <c r="GA35" s="87">
        <v>0</v>
      </c>
      <c r="GB35" s="60">
        <v>5.333333333333333E-2</v>
      </c>
      <c r="GC35" s="60">
        <v>0</v>
      </c>
      <c r="GD35" s="60">
        <v>2.6666666666666665E-2</v>
      </c>
      <c r="GE35" s="60">
        <v>0.29333333333333333</v>
      </c>
      <c r="GF35" s="60">
        <v>7.9999999999999988E-2</v>
      </c>
      <c r="GG35" s="60">
        <v>2.6666666666666665E-2</v>
      </c>
      <c r="GH35" s="60">
        <v>0</v>
      </c>
      <c r="GI35" s="60">
        <v>0.18666666666666668</v>
      </c>
      <c r="GJ35" s="60">
        <v>0.04</v>
      </c>
      <c r="GK35" s="60">
        <v>0.13333333333333333</v>
      </c>
      <c r="GL35" s="60">
        <v>0</v>
      </c>
      <c r="GM35" s="60">
        <v>9.3333333333333324E-2</v>
      </c>
      <c r="GN35" s="60">
        <v>1.3333333333333332E-2</v>
      </c>
      <c r="GO35" s="60">
        <v>5.333333333333333E-2</v>
      </c>
      <c r="GP35" s="60">
        <v>0</v>
      </c>
      <c r="GQ35" s="97"/>
      <c r="GR35" s="88"/>
      <c r="GS35" s="87"/>
      <c r="GT35" s="88">
        <v>0.4</v>
      </c>
      <c r="GU35" s="88">
        <v>0.1</v>
      </c>
      <c r="GV35" s="88">
        <v>6.6666666666666666E-2</v>
      </c>
      <c r="GW35" s="88">
        <v>0.13333333333333333</v>
      </c>
      <c r="GX35" s="88">
        <v>3.3333333333333333E-2</v>
      </c>
      <c r="GY35" s="88">
        <v>0.16666666666666669</v>
      </c>
      <c r="GZ35" s="88">
        <v>3.3333333333333333E-2</v>
      </c>
      <c r="HA35" s="87">
        <v>6.6666666666666666E-2</v>
      </c>
      <c r="HB35" s="88">
        <v>0</v>
      </c>
      <c r="HC35" s="88">
        <v>0</v>
      </c>
      <c r="HD35" s="88">
        <v>1.3333333333333332E-2</v>
      </c>
      <c r="HE35" s="88">
        <v>0</v>
      </c>
      <c r="HF35" s="88">
        <v>0</v>
      </c>
      <c r="HG35" s="88">
        <v>0</v>
      </c>
      <c r="HH35" s="88">
        <v>1.3333333333333332E-2</v>
      </c>
      <c r="HI35" s="88">
        <v>0.33333333333333331</v>
      </c>
      <c r="HJ35" s="88">
        <v>0.17333333333333331</v>
      </c>
      <c r="HK35" s="88">
        <v>0.08</v>
      </c>
      <c r="HL35" s="88">
        <v>0.21333333333333332</v>
      </c>
      <c r="HM35" s="88">
        <v>0</v>
      </c>
      <c r="HN35" s="88">
        <v>0.17333333333333331</v>
      </c>
      <c r="HO35" s="88">
        <v>0</v>
      </c>
      <c r="HP35" s="86">
        <v>0</v>
      </c>
      <c r="HQ35" s="87"/>
      <c r="HR35" s="88">
        <v>0.4</v>
      </c>
      <c r="HS35" s="88">
        <v>0</v>
      </c>
      <c r="HT35" s="88">
        <v>0.2</v>
      </c>
      <c r="HU35" s="88">
        <v>0</v>
      </c>
      <c r="HV35" s="88">
        <v>0.8</v>
      </c>
      <c r="HW35" s="88">
        <v>0.2</v>
      </c>
      <c r="HX35" s="87">
        <v>0</v>
      </c>
      <c r="HY35" s="88">
        <v>0.10757575757575757</v>
      </c>
      <c r="HZ35" s="88">
        <v>9.0909090909090912E-2</v>
      </c>
      <c r="IA35" s="88">
        <v>7.1067821067821071E-2</v>
      </c>
      <c r="IB35" s="88">
        <v>7.5252525252525251E-2</v>
      </c>
      <c r="IC35" s="88">
        <v>0.12323232323232322</v>
      </c>
      <c r="ID35" s="88">
        <v>5.2380952380952389E-2</v>
      </c>
      <c r="IE35" s="88">
        <v>6.154401154401154E-2</v>
      </c>
      <c r="IF35" s="88">
        <v>5.6998556998557007E-2</v>
      </c>
      <c r="IG35" s="88">
        <v>5.8585858585858588E-2</v>
      </c>
      <c r="IH35" s="88">
        <v>5.2380952380952389E-2</v>
      </c>
      <c r="II35" s="88">
        <v>7.5252525252525251E-2</v>
      </c>
      <c r="IJ35" s="88">
        <v>5.735930735930736E-2</v>
      </c>
      <c r="IK35" s="88">
        <v>5.9523809523809534E-2</v>
      </c>
      <c r="IL35" s="88">
        <v>5.7936507936507939E-2</v>
      </c>
      <c r="IM35" s="86">
        <v>0</v>
      </c>
      <c r="IN35" s="87"/>
      <c r="IO35" s="88">
        <v>-0.6</v>
      </c>
      <c r="IP35" s="88">
        <v>-0.4</v>
      </c>
      <c r="IQ35" s="88">
        <v>-0.6</v>
      </c>
      <c r="IR35" s="88">
        <v>-0.4</v>
      </c>
      <c r="IS35" s="88">
        <v>-0.6</v>
      </c>
      <c r="IT35" s="88">
        <v>0</v>
      </c>
      <c r="IU35" s="87">
        <v>-0.2</v>
      </c>
      <c r="IV35" s="88">
        <v>0.6</v>
      </c>
      <c r="IW35" s="88">
        <v>0.8</v>
      </c>
      <c r="IX35" s="88">
        <v>0.6</v>
      </c>
      <c r="IY35" s="88">
        <v>0.2</v>
      </c>
      <c r="IZ35" s="88">
        <v>-0.6</v>
      </c>
      <c r="JA35" s="88">
        <v>0.6</v>
      </c>
      <c r="JB35" s="88">
        <v>0.2</v>
      </c>
      <c r="JC35" s="88">
        <v>-0.8</v>
      </c>
      <c r="JD35" s="88">
        <v>-0.2</v>
      </c>
      <c r="JE35" s="88">
        <v>0.4</v>
      </c>
      <c r="JF35" s="86">
        <v>0</v>
      </c>
      <c r="JG35" s="87"/>
      <c r="JH35" s="88">
        <v>1.3333333333333332E-2</v>
      </c>
      <c r="JI35" s="88">
        <v>1.3333333333333332E-2</v>
      </c>
      <c r="JJ35" s="88">
        <v>0.08</v>
      </c>
      <c r="JK35" s="88">
        <v>0.10666666666666666</v>
      </c>
      <c r="JL35" s="88">
        <v>0.21333333333333332</v>
      </c>
      <c r="JM35" s="88">
        <v>0.04</v>
      </c>
      <c r="JN35" s="88">
        <v>0.17333333333333334</v>
      </c>
      <c r="JO35" s="88">
        <v>0.22666666666666668</v>
      </c>
      <c r="JP35" s="88">
        <v>9.3333333333333324E-2</v>
      </c>
      <c r="JQ35" s="88">
        <v>3.9999999999999994E-2</v>
      </c>
      <c r="JR35" s="86">
        <v>0</v>
      </c>
      <c r="JS35" s="87"/>
      <c r="JT35" s="86">
        <v>0</v>
      </c>
      <c r="JU35" s="88">
        <v>0</v>
      </c>
      <c r="JV35" s="88">
        <v>0.4</v>
      </c>
      <c r="JW35" s="88">
        <v>0.2</v>
      </c>
      <c r="JX35" s="88">
        <v>0.8</v>
      </c>
      <c r="JY35" s="88">
        <v>0</v>
      </c>
      <c r="JZ35" s="88">
        <v>0</v>
      </c>
      <c r="KA35" s="88">
        <v>0.2</v>
      </c>
      <c r="KB35" s="88">
        <v>0</v>
      </c>
      <c r="KC35" s="88">
        <v>0.2</v>
      </c>
      <c r="KD35" s="86">
        <v>0</v>
      </c>
      <c r="KE35" s="87"/>
      <c r="KF35" s="86">
        <v>-0.8</v>
      </c>
      <c r="KG35" s="86">
        <v>-0.4</v>
      </c>
      <c r="KH35" s="86">
        <v>0.2</v>
      </c>
      <c r="KI35" s="86">
        <v>0.8</v>
      </c>
      <c r="KJ35" s="86">
        <v>0.2</v>
      </c>
      <c r="KK35" s="86">
        <v>-0.2</v>
      </c>
      <c r="KL35" s="86">
        <v>-0.2</v>
      </c>
      <c r="KM35" s="86">
        <v>0</v>
      </c>
      <c r="KN35" s="95">
        <v>0</v>
      </c>
      <c r="KO35" s="88">
        <v>0.4</v>
      </c>
      <c r="KP35" s="88">
        <v>0</v>
      </c>
      <c r="KQ35" s="88">
        <v>0</v>
      </c>
      <c r="KR35" s="88">
        <v>-0.2</v>
      </c>
      <c r="KS35" s="88">
        <v>0.4</v>
      </c>
      <c r="KT35" s="87">
        <v>0.2</v>
      </c>
      <c r="KU35" s="53">
        <v>0.30666666666666664</v>
      </c>
      <c r="KV35" s="53">
        <v>0.17333333333333334</v>
      </c>
      <c r="KW35" s="53">
        <v>0.21333333333333332</v>
      </c>
      <c r="KX35" s="53">
        <v>0.17333333333333334</v>
      </c>
      <c r="KY35" s="53">
        <v>0.13333333333333333</v>
      </c>
      <c r="KZ35" s="94">
        <v>0.30666666666666664</v>
      </c>
      <c r="LA35" s="94">
        <v>0.17333333333333334</v>
      </c>
      <c r="LB35" s="94">
        <v>0.21333333333333332</v>
      </c>
      <c r="LC35" s="94">
        <v>0.17333333333333334</v>
      </c>
      <c r="LD35" s="99">
        <v>0.13333333333333333</v>
      </c>
      <c r="LE35" s="88"/>
      <c r="LF35" s="88"/>
      <c r="LG35" s="88"/>
      <c r="LH35" s="88"/>
      <c r="LI35" s="88"/>
      <c r="LJ35" s="87"/>
      <c r="LK35" s="88"/>
      <c r="LL35" s="88"/>
      <c r="LM35" s="88"/>
      <c r="LN35" s="88"/>
      <c r="LO35" s="86"/>
      <c r="LP35" s="87"/>
      <c r="LQ35" s="88">
        <v>0</v>
      </c>
      <c r="LR35" s="88">
        <v>0.5</v>
      </c>
      <c r="LS35" s="88">
        <v>1</v>
      </c>
      <c r="LT35" s="88">
        <v>0</v>
      </c>
      <c r="LU35" s="88">
        <v>0.5</v>
      </c>
      <c r="LV35" s="88">
        <v>0</v>
      </c>
      <c r="LW35" s="88">
        <v>0</v>
      </c>
      <c r="LX35" s="86">
        <v>0</v>
      </c>
      <c r="LY35" s="86"/>
      <c r="LZ35" s="87"/>
      <c r="MA35" s="88"/>
      <c r="MB35" s="88"/>
      <c r="MC35" s="88"/>
      <c r="MD35" s="88"/>
      <c r="ME35" s="88"/>
      <c r="MF35" s="88"/>
      <c r="MG35" s="88"/>
      <c r="MH35" s="86"/>
      <c r="MI35" s="87"/>
      <c r="MJ35" s="88"/>
      <c r="MK35" s="88"/>
      <c r="ML35" s="88"/>
      <c r="MM35" s="88"/>
      <c r="MN35" s="88"/>
      <c r="MO35" s="87"/>
      <c r="MP35" s="88"/>
      <c r="MQ35" s="88"/>
      <c r="MR35" s="88"/>
      <c r="MS35" s="88"/>
      <c r="MT35" s="86"/>
      <c r="MU35" s="87"/>
      <c r="MV35" s="88">
        <v>0</v>
      </c>
      <c r="MW35" s="88">
        <v>0.5</v>
      </c>
      <c r="MX35" s="88">
        <v>0.5</v>
      </c>
      <c r="MY35" s="88">
        <v>0</v>
      </c>
      <c r="MZ35" s="88">
        <v>1</v>
      </c>
      <c r="NA35" s="88">
        <v>0</v>
      </c>
      <c r="NB35" s="88">
        <v>0</v>
      </c>
      <c r="NC35" s="86">
        <v>0</v>
      </c>
      <c r="ND35" s="87"/>
      <c r="NE35" s="86"/>
      <c r="NF35" s="88"/>
      <c r="NG35" s="88"/>
      <c r="NH35" s="88"/>
      <c r="NI35" s="88"/>
      <c r="NJ35" s="88"/>
      <c r="NK35" s="88"/>
      <c r="NL35" s="86"/>
      <c r="NM35" s="87"/>
      <c r="NN35" s="88"/>
      <c r="NO35" s="88"/>
      <c r="NP35" s="88"/>
      <c r="NQ35" s="88"/>
      <c r="NR35" s="88"/>
      <c r="NS35" s="87"/>
      <c r="NT35" s="88"/>
      <c r="NU35" s="88"/>
      <c r="NV35" s="88"/>
      <c r="NW35" s="88"/>
      <c r="NX35" s="86"/>
      <c r="NY35" s="87"/>
      <c r="NZ35" s="88"/>
      <c r="OA35" s="88"/>
      <c r="OB35" s="88"/>
      <c r="OC35" s="88"/>
      <c r="OD35" s="88"/>
      <c r="OE35" s="88"/>
      <c r="OF35" s="88"/>
      <c r="OG35" s="86"/>
      <c r="OH35" s="87"/>
      <c r="OI35" s="86"/>
      <c r="OJ35" s="88"/>
      <c r="OK35" s="88"/>
      <c r="OL35" s="88"/>
      <c r="OM35" s="88"/>
      <c r="ON35" s="88"/>
      <c r="OO35" s="88"/>
      <c r="OP35" s="86"/>
      <c r="OQ35" s="87"/>
      <c r="OR35" s="88"/>
      <c r="OS35" s="88"/>
      <c r="OT35" s="88"/>
      <c r="OU35" s="88"/>
      <c r="OV35" s="86"/>
      <c r="OW35" s="87"/>
      <c r="OX35" s="88"/>
      <c r="OY35" s="88"/>
      <c r="OZ35" s="88"/>
      <c r="PA35" s="88"/>
      <c r="PB35" s="86"/>
      <c r="PC35" s="87"/>
      <c r="PD35" s="88"/>
      <c r="PE35" s="88"/>
      <c r="PF35" s="88"/>
      <c r="PG35" s="88"/>
      <c r="PH35" s="88"/>
      <c r="PI35" s="88"/>
      <c r="PJ35" s="88"/>
      <c r="PK35" s="86"/>
      <c r="PL35" s="87"/>
      <c r="PM35" s="86"/>
      <c r="PN35" s="88"/>
      <c r="PO35" s="88"/>
      <c r="PP35" s="88"/>
      <c r="PQ35" s="88"/>
      <c r="PR35" s="88"/>
      <c r="PS35" s="88"/>
      <c r="PT35" s="86"/>
      <c r="PU35" s="87"/>
      <c r="PV35" s="88">
        <v>0.13333333333333333</v>
      </c>
      <c r="PW35" s="88">
        <v>0.13333333333333333</v>
      </c>
      <c r="PX35" s="88">
        <v>6.6666666666666666E-2</v>
      </c>
      <c r="PY35" s="88">
        <v>0.23333333333333334</v>
      </c>
      <c r="PZ35" s="88">
        <v>0.13333333333333333</v>
      </c>
      <c r="QA35" s="88">
        <v>0.16666666666666669</v>
      </c>
      <c r="QB35" s="88">
        <v>3.3333333333333333E-2</v>
      </c>
      <c r="QC35" s="86">
        <v>0.1</v>
      </c>
      <c r="QD35" s="87"/>
      <c r="QE35" s="86">
        <v>0</v>
      </c>
      <c r="QF35" s="88">
        <v>6.6666666666666666E-2</v>
      </c>
      <c r="QG35" s="88">
        <v>0</v>
      </c>
      <c r="QH35" s="88">
        <v>0.13333333333333333</v>
      </c>
      <c r="QI35" s="88">
        <v>0.3</v>
      </c>
      <c r="QJ35" s="88">
        <v>0.13333333333333333</v>
      </c>
      <c r="QK35" s="88">
        <v>0.36666666666666664</v>
      </c>
      <c r="QL35" s="86">
        <v>0</v>
      </c>
      <c r="QM35" s="87"/>
      <c r="QN35" s="88">
        <v>0.1</v>
      </c>
      <c r="QO35" s="88">
        <v>0.23333333333333334</v>
      </c>
      <c r="QP35" s="88">
        <v>0.30000000000000004</v>
      </c>
      <c r="QQ35" s="88">
        <v>0.1</v>
      </c>
      <c r="QR35" s="88">
        <v>3.3333333333333333E-2</v>
      </c>
      <c r="QS35" s="88">
        <v>0.23333333333333334</v>
      </c>
      <c r="QT35" s="88">
        <v>0</v>
      </c>
      <c r="QU35" s="86">
        <v>0</v>
      </c>
      <c r="QV35" s="17"/>
    </row>
    <row r="36" spans="1:464" s="106" customFormat="1" x14ac:dyDescent="0.25">
      <c r="A36" s="108">
        <v>42522</v>
      </c>
      <c r="B36" s="107"/>
      <c r="C36" s="54"/>
      <c r="D36" s="107"/>
      <c r="E36" s="60"/>
      <c r="F36" s="60"/>
      <c r="G36" s="54"/>
      <c r="H36" s="60"/>
      <c r="I36" s="60"/>
      <c r="J36" s="60"/>
      <c r="K36" s="60"/>
      <c r="L36" s="60"/>
      <c r="M36" s="60"/>
      <c r="N36" s="60"/>
      <c r="O36" s="60"/>
      <c r="P36" s="60"/>
      <c r="Q36" s="60"/>
      <c r="R36" s="60"/>
      <c r="S36" s="60"/>
      <c r="T36" s="60"/>
      <c r="U36" s="60"/>
      <c r="V36" s="60"/>
      <c r="W36" s="60"/>
      <c r="X36" s="107"/>
      <c r="Y36" s="60"/>
      <c r="Z36" s="60"/>
      <c r="AA36" s="60"/>
      <c r="AB36" s="95"/>
      <c r="AC36" s="88"/>
      <c r="AD36" s="88"/>
      <c r="AE36" s="88"/>
      <c r="AF36" s="88"/>
      <c r="AG36" s="88"/>
      <c r="AH36" s="88"/>
      <c r="AI36" s="88"/>
      <c r="AJ36" s="88"/>
      <c r="AK36" s="88"/>
      <c r="AL36" s="88"/>
      <c r="AM36" s="90"/>
      <c r="AN36" s="90"/>
      <c r="AO36" s="90"/>
      <c r="AP36" s="90"/>
      <c r="AQ36" s="90"/>
      <c r="AR36" s="90"/>
      <c r="AS36" s="90"/>
      <c r="AT36" s="90"/>
      <c r="AU36" s="90"/>
      <c r="AV36" s="90"/>
      <c r="AW36" s="96"/>
      <c r="AX36" s="107"/>
      <c r="AY36" s="60"/>
      <c r="AZ36" s="60"/>
      <c r="BA36" s="60"/>
      <c r="BB36" s="60"/>
      <c r="BC36" s="60"/>
      <c r="BD36" s="60"/>
      <c r="BE36" s="60"/>
      <c r="BF36" s="60"/>
      <c r="BG36" s="60"/>
      <c r="BH36" s="60"/>
      <c r="BI36" s="60"/>
      <c r="BJ36" s="60"/>
      <c r="BK36" s="60"/>
      <c r="BL36" s="60"/>
      <c r="BM36" s="60"/>
      <c r="BN36" s="60"/>
      <c r="BO36" s="60"/>
      <c r="BP36" s="60"/>
      <c r="BQ36" s="60"/>
      <c r="BR36" s="60"/>
      <c r="BS36" s="60"/>
      <c r="BT36" s="60"/>
      <c r="BU36" s="54"/>
      <c r="BV36" s="91">
        <v>1</v>
      </c>
      <c r="BW36" s="87">
        <v>0</v>
      </c>
      <c r="BX36" s="74">
        <v>0.39500000000000002</v>
      </c>
      <c r="BY36" s="74">
        <v>0.27999999999999997</v>
      </c>
      <c r="BZ36" s="74">
        <v>0.10000000000000002</v>
      </c>
      <c r="CA36" s="75">
        <v>0.22500000000000003</v>
      </c>
      <c r="CB36" s="88">
        <v>0.8</v>
      </c>
      <c r="CC36" s="88">
        <v>0</v>
      </c>
      <c r="CD36" s="88">
        <v>0.2</v>
      </c>
      <c r="CE36" s="88">
        <v>0</v>
      </c>
      <c r="CF36" s="88">
        <v>0.8</v>
      </c>
      <c r="CG36" s="88">
        <v>0.2</v>
      </c>
      <c r="CH36" s="88">
        <v>0</v>
      </c>
      <c r="CI36" s="88">
        <v>0</v>
      </c>
      <c r="CJ36" s="88">
        <v>1</v>
      </c>
      <c r="CK36" s="88">
        <v>0</v>
      </c>
      <c r="CL36" s="88">
        <v>0</v>
      </c>
      <c r="CM36" s="88">
        <v>0</v>
      </c>
      <c r="CN36" s="88">
        <v>0.8</v>
      </c>
      <c r="CO36" s="88">
        <v>0.2</v>
      </c>
      <c r="CP36" s="88">
        <v>0</v>
      </c>
      <c r="CQ36" s="87">
        <v>0</v>
      </c>
      <c r="CR36" s="90">
        <v>-0.2</v>
      </c>
      <c r="CS36" s="90">
        <v>-0.6</v>
      </c>
      <c r="CT36" s="90">
        <v>-0.6</v>
      </c>
      <c r="CU36" s="96">
        <v>-0.4</v>
      </c>
      <c r="CV36" s="88">
        <v>0.5</v>
      </c>
      <c r="CW36" s="88">
        <v>0</v>
      </c>
      <c r="CX36" s="88">
        <v>0</v>
      </c>
      <c r="CY36" s="88">
        <v>0</v>
      </c>
      <c r="CZ36" s="88">
        <v>0</v>
      </c>
      <c r="DA36" s="88">
        <v>0.1</v>
      </c>
      <c r="DB36" s="88">
        <v>0.1</v>
      </c>
      <c r="DC36" s="88">
        <v>0</v>
      </c>
      <c r="DD36" s="88">
        <v>0.2</v>
      </c>
      <c r="DE36" s="88">
        <v>0.1</v>
      </c>
      <c r="DF36" s="88">
        <v>0</v>
      </c>
      <c r="DG36" s="90">
        <v>1</v>
      </c>
      <c r="DH36" s="90">
        <v>0</v>
      </c>
      <c r="DI36" s="90">
        <v>0</v>
      </c>
      <c r="DJ36" s="90">
        <v>0</v>
      </c>
      <c r="DK36" s="90">
        <v>0</v>
      </c>
      <c r="DL36" s="90">
        <v>0.2</v>
      </c>
      <c r="DM36" s="90">
        <v>0.2</v>
      </c>
      <c r="DN36" s="90">
        <v>0</v>
      </c>
      <c r="DO36" s="90">
        <v>0.4</v>
      </c>
      <c r="DP36" s="90">
        <v>0.2</v>
      </c>
      <c r="DQ36" s="96">
        <v>0</v>
      </c>
      <c r="DR36" s="90">
        <v>0.1</v>
      </c>
      <c r="DS36" s="90">
        <v>0.3</v>
      </c>
      <c r="DT36" s="90">
        <v>0</v>
      </c>
      <c r="DU36" s="90">
        <v>0.1</v>
      </c>
      <c r="DV36" s="90">
        <v>0</v>
      </c>
      <c r="DW36" s="90">
        <v>0</v>
      </c>
      <c r="DX36" s="90">
        <v>0.1</v>
      </c>
      <c r="DY36" s="90">
        <v>0</v>
      </c>
      <c r="DZ36" s="90">
        <v>0</v>
      </c>
      <c r="EA36" s="90">
        <v>0</v>
      </c>
      <c r="EB36" s="90">
        <v>0.4</v>
      </c>
      <c r="EC36" s="90">
        <v>0</v>
      </c>
      <c r="ED36" s="88">
        <v>0.2</v>
      </c>
      <c r="EE36" s="90">
        <v>0.6</v>
      </c>
      <c r="EF36" s="90">
        <v>0</v>
      </c>
      <c r="EG36" s="90">
        <v>0.2</v>
      </c>
      <c r="EH36" s="90">
        <v>0</v>
      </c>
      <c r="EI36" s="90">
        <v>0</v>
      </c>
      <c r="EJ36" s="90">
        <v>0.2</v>
      </c>
      <c r="EK36" s="90">
        <v>0</v>
      </c>
      <c r="EL36" s="90">
        <v>0</v>
      </c>
      <c r="EM36" s="90">
        <v>0</v>
      </c>
      <c r="EN36" s="90">
        <v>0.8</v>
      </c>
      <c r="EO36" s="96">
        <v>0</v>
      </c>
      <c r="EP36" s="88">
        <v>8.3333333333333329E-2</v>
      </c>
      <c r="EQ36" s="88">
        <v>0.5</v>
      </c>
      <c r="ER36" s="88">
        <v>4.1666666666666664E-2</v>
      </c>
      <c r="ES36" s="88">
        <v>4.1666666666666664E-2</v>
      </c>
      <c r="ET36" s="88">
        <v>0</v>
      </c>
      <c r="EU36" s="88">
        <v>0.20833333333333331</v>
      </c>
      <c r="EV36" s="88">
        <v>4.1666666666666664E-2</v>
      </c>
      <c r="EW36" s="88">
        <v>0</v>
      </c>
      <c r="EX36" s="88">
        <v>0</v>
      </c>
      <c r="EY36" s="88">
        <v>8.3333333333333329E-2</v>
      </c>
      <c r="EZ36" s="88">
        <v>0</v>
      </c>
      <c r="FA36" s="88">
        <v>0</v>
      </c>
      <c r="FB36" s="88">
        <v>0</v>
      </c>
      <c r="FC36" s="90">
        <v>0</v>
      </c>
      <c r="FD36" s="90">
        <v>0.44444444444444442</v>
      </c>
      <c r="FE36" s="90">
        <v>5.5555555555555552E-2</v>
      </c>
      <c r="FF36" s="90">
        <v>0.16666666666666666</v>
      </c>
      <c r="FG36" s="90">
        <v>0</v>
      </c>
      <c r="FH36" s="90">
        <v>5.5555555555555552E-2</v>
      </c>
      <c r="FI36" s="90">
        <v>0</v>
      </c>
      <c r="FJ36" s="90">
        <v>0</v>
      </c>
      <c r="FK36" s="90">
        <v>0</v>
      </c>
      <c r="FL36" s="90">
        <v>0.1111111111111111</v>
      </c>
      <c r="FM36" s="90">
        <v>5.5555555555555552E-2</v>
      </c>
      <c r="FN36" s="90">
        <v>0</v>
      </c>
      <c r="FO36" s="96">
        <v>0.1111111111111111</v>
      </c>
      <c r="FP36" s="90">
        <v>7.1428571428571438E-2</v>
      </c>
      <c r="FQ36" s="90">
        <v>0.35714285714285715</v>
      </c>
      <c r="FR36" s="90">
        <v>0.26190476190476197</v>
      </c>
      <c r="FS36" s="90">
        <v>0.16666666666666669</v>
      </c>
      <c r="FT36" s="90">
        <v>0.14285714285714288</v>
      </c>
      <c r="FU36" s="90">
        <v>0</v>
      </c>
      <c r="FV36" s="90">
        <v>7.1428571428571425E-2</v>
      </c>
      <c r="FW36" s="90">
        <v>0.3571428571428571</v>
      </c>
      <c r="FX36" s="90">
        <v>0.26190476190476192</v>
      </c>
      <c r="FY36" s="90">
        <v>0.16666666666666666</v>
      </c>
      <c r="FZ36" s="90">
        <v>0.14285714285714285</v>
      </c>
      <c r="GA36" s="96">
        <v>0</v>
      </c>
      <c r="GB36" s="60">
        <v>0.10666666666666666</v>
      </c>
      <c r="GC36" s="60">
        <v>0</v>
      </c>
      <c r="GD36" s="60">
        <v>9.3333333333333324E-2</v>
      </c>
      <c r="GE36" s="60">
        <v>0.28000000000000003</v>
      </c>
      <c r="GF36" s="60">
        <v>0.13333333333333333</v>
      </c>
      <c r="GG36" s="60">
        <v>0</v>
      </c>
      <c r="GH36" s="60">
        <v>2.6666666666666665E-2</v>
      </c>
      <c r="GI36" s="60">
        <v>0.14666666666666667</v>
      </c>
      <c r="GJ36" s="60">
        <v>0</v>
      </c>
      <c r="GK36" s="60">
        <v>9.3333333333333338E-2</v>
      </c>
      <c r="GL36" s="60">
        <v>2.6666666666666665E-2</v>
      </c>
      <c r="GM36" s="60">
        <v>5.333333333333333E-2</v>
      </c>
      <c r="GN36" s="60">
        <v>0</v>
      </c>
      <c r="GO36" s="60">
        <v>3.9999999999999994E-2</v>
      </c>
      <c r="GP36" s="60">
        <v>0</v>
      </c>
      <c r="GQ36" s="97"/>
      <c r="GR36" s="90"/>
      <c r="GS36" s="96"/>
      <c r="GT36" s="90">
        <v>0.3</v>
      </c>
      <c r="GU36" s="90">
        <v>0.16666666666666669</v>
      </c>
      <c r="GV36" s="90">
        <v>0</v>
      </c>
      <c r="GW36" s="90">
        <v>0.16666666666666669</v>
      </c>
      <c r="GX36" s="90">
        <v>0</v>
      </c>
      <c r="GY36" s="90">
        <v>0.26666666666666666</v>
      </c>
      <c r="GZ36" s="90">
        <v>3.3333333333333333E-2</v>
      </c>
      <c r="HA36" s="96">
        <v>6.6666666666666666E-2</v>
      </c>
      <c r="HB36" s="88">
        <v>2.6666666666666665E-2</v>
      </c>
      <c r="HC36" s="88">
        <v>0</v>
      </c>
      <c r="HD36" s="88">
        <v>2.6666666666666665E-2</v>
      </c>
      <c r="HE36" s="88">
        <v>2.6666666666666665E-2</v>
      </c>
      <c r="HF36" s="88">
        <v>0</v>
      </c>
      <c r="HG36" s="88">
        <v>0</v>
      </c>
      <c r="HH36" s="88">
        <v>0</v>
      </c>
      <c r="HI36" s="88">
        <v>0.30666666666666664</v>
      </c>
      <c r="HJ36" s="88">
        <v>0.10666666666666666</v>
      </c>
      <c r="HK36" s="88">
        <v>3.9999999999999994E-2</v>
      </c>
      <c r="HL36" s="88">
        <v>0.24</v>
      </c>
      <c r="HM36" s="88">
        <v>0</v>
      </c>
      <c r="HN36" s="88">
        <v>0.22666666666666668</v>
      </c>
      <c r="HO36" s="88">
        <v>0</v>
      </c>
      <c r="HP36" s="86">
        <v>0</v>
      </c>
      <c r="HQ36" s="87"/>
      <c r="HR36" s="88">
        <v>0.4</v>
      </c>
      <c r="HS36" s="88">
        <v>0</v>
      </c>
      <c r="HT36" s="88">
        <v>0</v>
      </c>
      <c r="HU36" s="88">
        <v>0</v>
      </c>
      <c r="HV36" s="88">
        <v>0.8</v>
      </c>
      <c r="HW36" s="88">
        <v>0.2</v>
      </c>
      <c r="HX36" s="87">
        <v>0</v>
      </c>
      <c r="HY36" s="88">
        <v>0.12142857142857143</v>
      </c>
      <c r="HZ36" s="88">
        <v>8.9285714285714274E-2</v>
      </c>
      <c r="IA36" s="88">
        <v>5.0793650793650794E-2</v>
      </c>
      <c r="IB36" s="88">
        <v>6.0317460317460318E-2</v>
      </c>
      <c r="IC36" s="88">
        <v>0.20833333333333331</v>
      </c>
      <c r="ID36" s="88">
        <v>4.4257703081232495E-2</v>
      </c>
      <c r="IE36" s="88">
        <v>4.5938375350140059E-2</v>
      </c>
      <c r="IF36" s="88">
        <v>4.9112978524743237E-2</v>
      </c>
      <c r="IG36" s="88">
        <v>5.5462184873949584E-2</v>
      </c>
      <c r="IH36" s="88">
        <v>4.2577030812324931E-2</v>
      </c>
      <c r="II36" s="88">
        <v>6.0317460317460318E-2</v>
      </c>
      <c r="IJ36" s="88">
        <v>6.4985994397759109E-2</v>
      </c>
      <c r="IK36" s="88">
        <v>3.9215686274509803E-2</v>
      </c>
      <c r="IL36" s="88">
        <v>6.0130718954248374E-2</v>
      </c>
      <c r="IM36" s="86">
        <v>7.8431372549019607E-3</v>
      </c>
      <c r="IN36" s="87"/>
      <c r="IO36" s="90">
        <v>-0.4</v>
      </c>
      <c r="IP36" s="90">
        <v>0</v>
      </c>
      <c r="IQ36" s="90">
        <v>0</v>
      </c>
      <c r="IR36" s="90">
        <v>0</v>
      </c>
      <c r="IS36" s="90">
        <v>-0.4</v>
      </c>
      <c r="IT36" s="90">
        <v>0.2</v>
      </c>
      <c r="IU36" s="96">
        <v>-0.2</v>
      </c>
      <c r="IV36" s="88">
        <v>0</v>
      </c>
      <c r="IW36" s="88">
        <v>-0.4</v>
      </c>
      <c r="IX36" s="88">
        <v>-0.4</v>
      </c>
      <c r="IY36" s="88">
        <v>0.4</v>
      </c>
      <c r="IZ36" s="88">
        <v>0.2</v>
      </c>
      <c r="JA36" s="88">
        <v>0.2</v>
      </c>
      <c r="JB36" s="88">
        <v>0.6</v>
      </c>
      <c r="JC36" s="88">
        <v>-0.2</v>
      </c>
      <c r="JD36" s="88">
        <v>0</v>
      </c>
      <c r="JE36" s="88">
        <v>0</v>
      </c>
      <c r="JF36" s="86">
        <v>0</v>
      </c>
      <c r="JG36" s="87"/>
      <c r="JH36" s="88">
        <v>0</v>
      </c>
      <c r="JI36" s="88">
        <v>1.3333333333333332E-2</v>
      </c>
      <c r="JJ36" s="88">
        <v>3.9999999999999994E-2</v>
      </c>
      <c r="JK36" s="88">
        <v>0.14666666666666667</v>
      </c>
      <c r="JL36" s="88">
        <v>0.29333333333333333</v>
      </c>
      <c r="JM36" s="88">
        <v>0</v>
      </c>
      <c r="JN36" s="88">
        <v>0.13333333333333333</v>
      </c>
      <c r="JO36" s="88">
        <v>0.2</v>
      </c>
      <c r="JP36" s="88">
        <v>0.12</v>
      </c>
      <c r="JQ36" s="88">
        <v>5.333333333333333E-2</v>
      </c>
      <c r="JR36" s="86">
        <v>0</v>
      </c>
      <c r="JS36" s="87"/>
      <c r="JT36" s="86">
        <v>0</v>
      </c>
      <c r="JU36" s="88">
        <v>0.2</v>
      </c>
      <c r="JV36" s="88">
        <v>0.2</v>
      </c>
      <c r="JW36" s="88">
        <v>0.4</v>
      </c>
      <c r="JX36" s="88">
        <v>1</v>
      </c>
      <c r="JY36" s="88">
        <v>0</v>
      </c>
      <c r="JZ36" s="88">
        <v>0.2</v>
      </c>
      <c r="KA36" s="88">
        <v>0</v>
      </c>
      <c r="KB36" s="88">
        <v>0.2</v>
      </c>
      <c r="KC36" s="88">
        <v>0.2</v>
      </c>
      <c r="KD36" s="86">
        <v>0</v>
      </c>
      <c r="KE36" s="87"/>
      <c r="KF36" s="86">
        <v>-0.6</v>
      </c>
      <c r="KG36" s="86">
        <v>-0.2</v>
      </c>
      <c r="KH36" s="86">
        <v>0.4</v>
      </c>
      <c r="KI36" s="86">
        <v>0.8</v>
      </c>
      <c r="KJ36" s="86">
        <v>0</v>
      </c>
      <c r="KK36" s="86">
        <v>-0.25</v>
      </c>
      <c r="KL36" s="86">
        <v>0</v>
      </c>
      <c r="KM36" s="86">
        <v>0</v>
      </c>
      <c r="KN36" s="95">
        <v>-0.2</v>
      </c>
      <c r="KO36" s="88">
        <v>0</v>
      </c>
      <c r="KP36" s="88">
        <v>0.4</v>
      </c>
      <c r="KQ36" s="88">
        <v>0.2</v>
      </c>
      <c r="KR36" s="88">
        <v>0.2</v>
      </c>
      <c r="KS36" s="88">
        <v>0.4</v>
      </c>
      <c r="KT36" s="87">
        <v>0</v>
      </c>
      <c r="KU36" s="53">
        <v>0.27999999999999997</v>
      </c>
      <c r="KV36" s="53">
        <v>0.17333333333333334</v>
      </c>
      <c r="KW36" s="53">
        <v>0.29333333333333333</v>
      </c>
      <c r="KX36" s="53">
        <v>0.1866666666666667</v>
      </c>
      <c r="KY36" s="53">
        <v>6.6666666666666666E-2</v>
      </c>
      <c r="KZ36" s="94">
        <v>0.27999999999999997</v>
      </c>
      <c r="LA36" s="94">
        <v>0.17333333333333334</v>
      </c>
      <c r="LB36" s="94">
        <v>0.29333333333333333</v>
      </c>
      <c r="LC36" s="94">
        <v>0.1866666666666667</v>
      </c>
      <c r="LD36" s="99">
        <v>6.6666666666666666E-2</v>
      </c>
      <c r="LE36" s="88"/>
      <c r="LF36" s="88"/>
      <c r="LG36" s="88"/>
      <c r="LH36" s="88"/>
      <c r="LI36" s="88"/>
      <c r="LJ36" s="87"/>
      <c r="LK36" s="88"/>
      <c r="LL36" s="88"/>
      <c r="LM36" s="88"/>
      <c r="LN36" s="88"/>
      <c r="LO36" s="86"/>
      <c r="LP36" s="87"/>
      <c r="LQ36" s="88">
        <v>0</v>
      </c>
      <c r="LR36" s="88">
        <v>1</v>
      </c>
      <c r="LS36" s="88">
        <v>0.5</v>
      </c>
      <c r="LT36" s="88">
        <v>0</v>
      </c>
      <c r="LU36" s="88">
        <v>0.5</v>
      </c>
      <c r="LV36" s="88">
        <v>0.5</v>
      </c>
      <c r="LW36" s="88">
        <v>0.5</v>
      </c>
      <c r="LX36" s="86">
        <v>0</v>
      </c>
      <c r="LY36" s="86"/>
      <c r="LZ36" s="87"/>
      <c r="MA36" s="88"/>
      <c r="MB36" s="88"/>
      <c r="MC36" s="88"/>
      <c r="MD36" s="88"/>
      <c r="ME36" s="88"/>
      <c r="MF36" s="88"/>
      <c r="MG36" s="88"/>
      <c r="MH36" s="86"/>
      <c r="MI36" s="87"/>
      <c r="MJ36" s="88"/>
      <c r="MK36" s="88"/>
      <c r="ML36" s="88"/>
      <c r="MM36" s="88"/>
      <c r="MN36" s="88"/>
      <c r="MO36" s="87"/>
      <c r="MP36" s="88"/>
      <c r="MQ36" s="88"/>
      <c r="MR36" s="88"/>
      <c r="MS36" s="88"/>
      <c r="MT36" s="86"/>
      <c r="MU36" s="87"/>
      <c r="MV36" s="88">
        <v>0</v>
      </c>
      <c r="MW36" s="88">
        <v>1</v>
      </c>
      <c r="MX36" s="88">
        <v>0</v>
      </c>
      <c r="MY36" s="88">
        <v>0</v>
      </c>
      <c r="MZ36" s="88">
        <v>0</v>
      </c>
      <c r="NA36" s="88">
        <v>1</v>
      </c>
      <c r="NB36" s="88">
        <v>0</v>
      </c>
      <c r="NC36" s="86">
        <v>0</v>
      </c>
      <c r="ND36" s="87"/>
      <c r="NE36" s="86"/>
      <c r="NF36" s="88"/>
      <c r="NG36" s="88"/>
      <c r="NH36" s="88"/>
      <c r="NI36" s="88"/>
      <c r="NJ36" s="88"/>
      <c r="NK36" s="88"/>
      <c r="NL36" s="86"/>
      <c r="NM36" s="87"/>
      <c r="NN36" s="88"/>
      <c r="NO36" s="88"/>
      <c r="NP36" s="88"/>
      <c r="NQ36" s="88"/>
      <c r="NR36" s="88"/>
      <c r="NS36" s="87"/>
      <c r="NT36" s="88"/>
      <c r="NU36" s="88"/>
      <c r="NV36" s="88"/>
      <c r="NW36" s="88"/>
      <c r="NX36" s="86"/>
      <c r="NY36" s="87"/>
      <c r="NZ36" s="88"/>
      <c r="OA36" s="88"/>
      <c r="OB36" s="88"/>
      <c r="OC36" s="88"/>
      <c r="OD36" s="88"/>
      <c r="OE36" s="88"/>
      <c r="OF36" s="88"/>
      <c r="OG36" s="86"/>
      <c r="OH36" s="87"/>
      <c r="OI36" s="86"/>
      <c r="OJ36" s="88"/>
      <c r="OK36" s="88"/>
      <c r="OL36" s="88"/>
      <c r="OM36" s="88"/>
      <c r="ON36" s="88"/>
      <c r="OO36" s="88"/>
      <c r="OP36" s="86"/>
      <c r="OQ36" s="87"/>
      <c r="OR36" s="88"/>
      <c r="OS36" s="88"/>
      <c r="OT36" s="88"/>
      <c r="OU36" s="88"/>
      <c r="OV36" s="86"/>
      <c r="OW36" s="87"/>
      <c r="OX36" s="88"/>
      <c r="OY36" s="88"/>
      <c r="OZ36" s="88"/>
      <c r="PA36" s="88"/>
      <c r="PB36" s="86"/>
      <c r="PC36" s="87"/>
      <c r="PD36" s="88"/>
      <c r="PE36" s="88"/>
      <c r="PF36" s="88"/>
      <c r="PG36" s="88"/>
      <c r="PH36" s="88"/>
      <c r="PI36" s="88"/>
      <c r="PJ36" s="88"/>
      <c r="PK36" s="86"/>
      <c r="PL36" s="87"/>
      <c r="PM36" s="86"/>
      <c r="PN36" s="88"/>
      <c r="PO36" s="88"/>
      <c r="PP36" s="88"/>
      <c r="PQ36" s="88"/>
      <c r="PR36" s="88"/>
      <c r="PS36" s="88"/>
      <c r="PT36" s="86"/>
      <c r="PU36" s="87"/>
      <c r="PV36" s="88">
        <v>0.3</v>
      </c>
      <c r="PW36" s="88">
        <v>0</v>
      </c>
      <c r="PX36" s="88">
        <v>0.1</v>
      </c>
      <c r="PY36" s="88">
        <v>0.2</v>
      </c>
      <c r="PZ36" s="88">
        <v>0</v>
      </c>
      <c r="QA36" s="88">
        <v>0.23333333333333334</v>
      </c>
      <c r="QB36" s="88">
        <v>0.13333333333333333</v>
      </c>
      <c r="QC36" s="86">
        <v>3.3333333333333333E-2</v>
      </c>
      <c r="QD36" s="87"/>
      <c r="QE36" s="86">
        <v>0</v>
      </c>
      <c r="QF36" s="88">
        <v>3.3333333333333333E-2</v>
      </c>
      <c r="QG36" s="88">
        <v>0.1</v>
      </c>
      <c r="QH36" s="88">
        <v>0.16666666666666669</v>
      </c>
      <c r="QI36" s="88">
        <v>0.26666666666666666</v>
      </c>
      <c r="QJ36" s="88">
        <v>0.16666666666666669</v>
      </c>
      <c r="QK36" s="88">
        <v>0.26666666666666666</v>
      </c>
      <c r="QL36" s="86">
        <v>0</v>
      </c>
      <c r="QM36" s="87"/>
      <c r="QN36" s="88">
        <v>0.16666666666666669</v>
      </c>
      <c r="QO36" s="88">
        <v>0.2</v>
      </c>
      <c r="QP36" s="88">
        <v>0.3</v>
      </c>
      <c r="QQ36" s="88">
        <v>0</v>
      </c>
      <c r="QR36" s="88">
        <v>0.1</v>
      </c>
      <c r="QS36" s="88">
        <v>0.23333333333333334</v>
      </c>
      <c r="QT36" s="88">
        <v>0</v>
      </c>
      <c r="QU36" s="86">
        <v>0</v>
      </c>
      <c r="QV36" s="17"/>
    </row>
    <row r="37" spans="1:464" s="55" customFormat="1" x14ac:dyDescent="0.25">
      <c r="A37" s="92">
        <v>42614</v>
      </c>
      <c r="B37" s="100"/>
      <c r="C37" s="99"/>
      <c r="D37" s="100"/>
      <c r="E37" s="93"/>
      <c r="F37" s="93"/>
      <c r="G37" s="99"/>
      <c r="H37" s="93"/>
      <c r="I37" s="93"/>
      <c r="J37" s="93"/>
      <c r="K37" s="93"/>
      <c r="L37" s="93"/>
      <c r="M37" s="93"/>
      <c r="N37" s="93"/>
      <c r="O37" s="93"/>
      <c r="P37" s="93"/>
      <c r="Q37" s="93"/>
      <c r="R37" s="93"/>
      <c r="S37" s="93"/>
      <c r="T37" s="93"/>
      <c r="U37" s="93"/>
      <c r="V37" s="93"/>
      <c r="W37" s="93"/>
      <c r="X37" s="100"/>
      <c r="Y37" s="93"/>
      <c r="Z37" s="93"/>
      <c r="AA37" s="93"/>
      <c r="AB37" s="95"/>
      <c r="AC37" s="88"/>
      <c r="AD37" s="88"/>
      <c r="AE37" s="88"/>
      <c r="AF37" s="88"/>
      <c r="AG37" s="88"/>
      <c r="AH37" s="88"/>
      <c r="AI37" s="88"/>
      <c r="AJ37" s="88"/>
      <c r="AK37" s="88"/>
      <c r="AL37" s="88"/>
      <c r="AM37" s="88"/>
      <c r="AN37" s="88"/>
      <c r="AO37" s="88"/>
      <c r="AP37" s="88"/>
      <c r="AQ37" s="88"/>
      <c r="AR37" s="88"/>
      <c r="AS37" s="88"/>
      <c r="AT37" s="88"/>
      <c r="AU37" s="88"/>
      <c r="AV37" s="88"/>
      <c r="AW37" s="87"/>
      <c r="AX37" s="100"/>
      <c r="AY37" s="93"/>
      <c r="AZ37" s="93"/>
      <c r="BA37" s="93"/>
      <c r="BB37" s="93"/>
      <c r="BC37" s="93"/>
      <c r="BD37" s="93"/>
      <c r="BE37" s="93"/>
      <c r="BF37" s="93"/>
      <c r="BG37" s="93"/>
      <c r="BH37" s="93"/>
      <c r="BI37" s="93"/>
      <c r="BJ37" s="93"/>
      <c r="BK37" s="93"/>
      <c r="BL37" s="93"/>
      <c r="BM37" s="93"/>
      <c r="BN37" s="93"/>
      <c r="BO37" s="93"/>
      <c r="BP37" s="93"/>
      <c r="BQ37" s="93"/>
      <c r="BR37" s="93"/>
      <c r="BS37" s="93"/>
      <c r="BT37" s="93"/>
      <c r="BU37" s="99"/>
      <c r="BV37" s="91">
        <v>1</v>
      </c>
      <c r="BW37" s="87">
        <v>0</v>
      </c>
      <c r="BX37" s="74">
        <v>0.4</v>
      </c>
      <c r="BY37" s="74">
        <v>0.3</v>
      </c>
      <c r="BZ37" s="74">
        <v>0.10000000000000002</v>
      </c>
      <c r="CA37" s="75">
        <v>0.20000000000000004</v>
      </c>
      <c r="CB37" s="88">
        <v>0.75</v>
      </c>
      <c r="CC37" s="88">
        <v>0</v>
      </c>
      <c r="CD37" s="88">
        <v>0.25</v>
      </c>
      <c r="CE37" s="88">
        <v>0</v>
      </c>
      <c r="CF37" s="88">
        <v>0.75</v>
      </c>
      <c r="CG37" s="88">
        <v>0.25</v>
      </c>
      <c r="CH37" s="88">
        <v>0</v>
      </c>
      <c r="CI37" s="88">
        <v>0</v>
      </c>
      <c r="CJ37" s="88">
        <v>0.75</v>
      </c>
      <c r="CK37" s="88">
        <v>0</v>
      </c>
      <c r="CL37" s="88">
        <v>0.25</v>
      </c>
      <c r="CM37" s="88">
        <v>0</v>
      </c>
      <c r="CN37" s="88">
        <v>0.75</v>
      </c>
      <c r="CO37" s="88">
        <v>0.25</v>
      </c>
      <c r="CP37" s="88">
        <v>0</v>
      </c>
      <c r="CQ37" s="87">
        <v>0</v>
      </c>
      <c r="CR37" s="88">
        <v>0.25</v>
      </c>
      <c r="CS37" s="88">
        <v>0</v>
      </c>
      <c r="CT37" s="88">
        <v>-0.5</v>
      </c>
      <c r="CU37" s="87">
        <v>-0.25</v>
      </c>
      <c r="CV37" s="88">
        <v>0.36363636363636365</v>
      </c>
      <c r="CW37" s="88">
        <v>0</v>
      </c>
      <c r="CX37" s="88">
        <v>0</v>
      </c>
      <c r="CY37" s="88">
        <v>9.0909090909090912E-2</v>
      </c>
      <c r="CZ37" s="88">
        <v>0</v>
      </c>
      <c r="DA37" s="88">
        <v>0.18181818181818182</v>
      </c>
      <c r="DB37" s="88">
        <v>0</v>
      </c>
      <c r="DC37" s="88">
        <v>9.0909090909090912E-2</v>
      </c>
      <c r="DD37" s="88">
        <v>0.18181818181818182</v>
      </c>
      <c r="DE37" s="88">
        <v>9.0909090909090912E-2</v>
      </c>
      <c r="DF37" s="88">
        <v>0</v>
      </c>
      <c r="DG37" s="88">
        <v>1</v>
      </c>
      <c r="DH37" s="88">
        <v>0</v>
      </c>
      <c r="DI37" s="88">
        <v>0</v>
      </c>
      <c r="DJ37" s="88">
        <v>0.25</v>
      </c>
      <c r="DK37" s="88">
        <v>0</v>
      </c>
      <c r="DL37" s="88">
        <v>0.5</v>
      </c>
      <c r="DM37" s="88">
        <v>0</v>
      </c>
      <c r="DN37" s="88">
        <v>0.25</v>
      </c>
      <c r="DO37" s="88">
        <v>0.5</v>
      </c>
      <c r="DP37" s="88">
        <v>0.25</v>
      </c>
      <c r="DQ37" s="87">
        <v>0</v>
      </c>
      <c r="DR37" s="88">
        <v>0</v>
      </c>
      <c r="DS37" s="88">
        <v>0.22222222222222221</v>
      </c>
      <c r="DT37" s="88">
        <v>0.22222222222222221</v>
      </c>
      <c r="DU37" s="88">
        <v>0.1111111111111111</v>
      </c>
      <c r="DV37" s="88">
        <v>0</v>
      </c>
      <c r="DW37" s="88">
        <v>0</v>
      </c>
      <c r="DX37" s="88">
        <v>0.1111111111111111</v>
      </c>
      <c r="DY37" s="88">
        <v>0</v>
      </c>
      <c r="DZ37" s="88">
        <v>0</v>
      </c>
      <c r="EA37" s="88">
        <v>0.1111111111111111</v>
      </c>
      <c r="EB37" s="88">
        <v>0.22222222222222221</v>
      </c>
      <c r="EC37" s="88">
        <v>0</v>
      </c>
      <c r="ED37" s="88">
        <v>0</v>
      </c>
      <c r="EE37" s="88">
        <v>0.5</v>
      </c>
      <c r="EF37" s="88">
        <v>0.5</v>
      </c>
      <c r="EG37" s="88">
        <v>0.25</v>
      </c>
      <c r="EH37" s="88">
        <v>0</v>
      </c>
      <c r="EI37" s="88">
        <v>0</v>
      </c>
      <c r="EJ37" s="88">
        <v>0.25</v>
      </c>
      <c r="EK37" s="88">
        <v>0</v>
      </c>
      <c r="EL37" s="88">
        <v>0</v>
      </c>
      <c r="EM37" s="88">
        <v>0.25</v>
      </c>
      <c r="EN37" s="88">
        <v>0.5</v>
      </c>
      <c r="EO37" s="87">
        <v>0</v>
      </c>
      <c r="EP37" s="88">
        <v>0</v>
      </c>
      <c r="EQ37" s="88">
        <v>0.5</v>
      </c>
      <c r="ER37" s="88">
        <v>0</v>
      </c>
      <c r="ES37" s="88">
        <v>0.125</v>
      </c>
      <c r="ET37" s="88">
        <v>0</v>
      </c>
      <c r="EU37" s="88">
        <v>0.16666666666666666</v>
      </c>
      <c r="EV37" s="88">
        <v>8.3333333333333329E-2</v>
      </c>
      <c r="EW37" s="88">
        <v>0</v>
      </c>
      <c r="EX37" s="88">
        <v>4.1666666666666664E-2</v>
      </c>
      <c r="EY37" s="88">
        <v>8.3333333333333329E-2</v>
      </c>
      <c r="EZ37" s="88">
        <v>0</v>
      </c>
      <c r="FA37" s="88">
        <v>0</v>
      </c>
      <c r="FB37" s="88">
        <v>0</v>
      </c>
      <c r="FC37" s="88">
        <v>0</v>
      </c>
      <c r="FD37" s="88">
        <v>0</v>
      </c>
      <c r="FE37" s="88">
        <v>0</v>
      </c>
      <c r="FF37" s="88">
        <v>0</v>
      </c>
      <c r="FG37" s="88">
        <v>0</v>
      </c>
      <c r="FH37" s="88">
        <v>0</v>
      </c>
      <c r="FI37" s="88">
        <v>0</v>
      </c>
      <c r="FJ37" s="88">
        <v>0</v>
      </c>
      <c r="FK37" s="88">
        <v>0</v>
      </c>
      <c r="FL37" s="88">
        <v>0</v>
      </c>
      <c r="FM37" s="88">
        <v>0</v>
      </c>
      <c r="FN37" s="88">
        <v>0</v>
      </c>
      <c r="FO37" s="87">
        <v>0</v>
      </c>
      <c r="FP37" s="88">
        <v>0.25000000000000006</v>
      </c>
      <c r="FQ37" s="88">
        <v>0.3888888888888889</v>
      </c>
      <c r="FR37" s="88">
        <v>0.36111111111111105</v>
      </c>
      <c r="FS37" s="88">
        <v>0</v>
      </c>
      <c r="FT37" s="88">
        <v>0</v>
      </c>
      <c r="FU37" s="88">
        <v>0</v>
      </c>
      <c r="FV37" s="88">
        <v>0.25000000000000006</v>
      </c>
      <c r="FW37" s="88">
        <v>0.3888888888888889</v>
      </c>
      <c r="FX37" s="88">
        <v>0.36111111111111105</v>
      </c>
      <c r="FY37" s="88">
        <v>0</v>
      </c>
      <c r="FZ37" s="88">
        <v>0</v>
      </c>
      <c r="GA37" s="87">
        <v>0</v>
      </c>
      <c r="GB37" s="60">
        <v>0.16666666666666666</v>
      </c>
      <c r="GC37" s="60">
        <v>1.6666666666666666E-2</v>
      </c>
      <c r="GD37" s="60">
        <v>0.13333333333333333</v>
      </c>
      <c r="GE37" s="60">
        <v>0.28333333333333333</v>
      </c>
      <c r="GF37" s="60">
        <v>3.3333333333333333E-2</v>
      </c>
      <c r="GG37" s="60">
        <v>3.3333333333333333E-2</v>
      </c>
      <c r="GH37" s="60">
        <v>0</v>
      </c>
      <c r="GI37" s="60">
        <v>0.13333333333333333</v>
      </c>
      <c r="GJ37" s="60">
        <v>0</v>
      </c>
      <c r="GK37" s="60">
        <v>0.11666666666666667</v>
      </c>
      <c r="GL37" s="60">
        <v>0</v>
      </c>
      <c r="GM37" s="60">
        <v>6.6666666666666666E-2</v>
      </c>
      <c r="GN37" s="60">
        <v>0</v>
      </c>
      <c r="GO37" s="60">
        <v>1.6666666666666666E-2</v>
      </c>
      <c r="GP37" s="60">
        <v>0</v>
      </c>
      <c r="GQ37" s="97"/>
      <c r="GR37" s="90">
        <v>1</v>
      </c>
      <c r="GS37" s="96">
        <v>0</v>
      </c>
      <c r="GT37" s="88">
        <v>0</v>
      </c>
      <c r="GU37" s="88">
        <v>0</v>
      </c>
      <c r="GV37" s="88">
        <v>0</v>
      </c>
      <c r="GW37" s="88">
        <v>0</v>
      </c>
      <c r="GX37" s="88">
        <v>0</v>
      </c>
      <c r="GY37" s="88">
        <v>0</v>
      </c>
      <c r="GZ37" s="88">
        <v>0</v>
      </c>
      <c r="HA37" s="88">
        <v>0</v>
      </c>
      <c r="HB37" s="88">
        <v>0</v>
      </c>
      <c r="HC37" s="88">
        <v>8.3333333333333329E-2</v>
      </c>
      <c r="HD37" s="88">
        <v>0</v>
      </c>
      <c r="HE37" s="88">
        <v>0</v>
      </c>
      <c r="HF37" s="88">
        <v>1.6666666666666666E-2</v>
      </c>
      <c r="HG37" s="88">
        <v>0</v>
      </c>
      <c r="HH37" s="88">
        <v>0</v>
      </c>
      <c r="HI37" s="88">
        <v>0.31666666666666665</v>
      </c>
      <c r="HJ37" s="88">
        <v>0.2</v>
      </c>
      <c r="HK37" s="88">
        <v>0.05</v>
      </c>
      <c r="HL37" s="88">
        <v>0.16666666666666669</v>
      </c>
      <c r="HM37" s="88">
        <v>0.05</v>
      </c>
      <c r="HN37" s="88">
        <v>0.11666666666666667</v>
      </c>
      <c r="HO37" s="88">
        <v>0</v>
      </c>
      <c r="HP37" s="86">
        <v>0</v>
      </c>
      <c r="HQ37" s="87"/>
      <c r="HR37" s="88">
        <v>0.4</v>
      </c>
      <c r="HS37" s="88">
        <v>0</v>
      </c>
      <c r="HT37" s="88">
        <v>0</v>
      </c>
      <c r="HU37" s="88">
        <v>0</v>
      </c>
      <c r="HV37" s="88">
        <v>0.8</v>
      </c>
      <c r="HW37" s="88">
        <v>0.2</v>
      </c>
      <c r="HX37" s="87">
        <v>0</v>
      </c>
      <c r="HY37" s="88">
        <v>0.12679738562091503</v>
      </c>
      <c r="HZ37" s="88">
        <v>8.4095860566448799E-2</v>
      </c>
      <c r="IA37" s="88">
        <v>5.0980392156862751E-2</v>
      </c>
      <c r="IB37" s="88">
        <v>6.2745098039215685E-2</v>
      </c>
      <c r="IC37" s="88">
        <v>0.14814814814814814</v>
      </c>
      <c r="ID37" s="88">
        <v>4.7771836007130128E-2</v>
      </c>
      <c r="IE37" s="88">
        <v>5.8823529411764705E-2</v>
      </c>
      <c r="IF37" s="88">
        <v>5.0980392156862751E-2</v>
      </c>
      <c r="IG37" s="88">
        <v>5.4901960784313725E-2</v>
      </c>
      <c r="IH37" s="88">
        <v>4.7771836007130128E-2</v>
      </c>
      <c r="II37" s="88">
        <v>8.0174291938997819E-2</v>
      </c>
      <c r="IJ37" s="88">
        <v>4.7771836007130128E-2</v>
      </c>
      <c r="IK37" s="88">
        <v>4.812834224598931E-2</v>
      </c>
      <c r="IL37" s="88">
        <v>9.0909090909090912E-2</v>
      </c>
      <c r="IM37" s="86">
        <v>0</v>
      </c>
      <c r="IN37" s="87"/>
      <c r="IO37" s="88">
        <v>-0.25</v>
      </c>
      <c r="IP37" s="88">
        <v>-0.25</v>
      </c>
      <c r="IQ37" s="88">
        <v>-0.25</v>
      </c>
      <c r="IR37" s="88">
        <v>-0.25</v>
      </c>
      <c r="IS37" s="88">
        <v>-0.5</v>
      </c>
      <c r="IT37" s="88">
        <v>0.25</v>
      </c>
      <c r="IU37" s="87">
        <v>-0.25</v>
      </c>
      <c r="IV37" s="88">
        <v>0.25</v>
      </c>
      <c r="IW37" s="88">
        <v>0.25</v>
      </c>
      <c r="IX37" s="88">
        <v>0</v>
      </c>
      <c r="IY37" s="88">
        <v>0.25</v>
      </c>
      <c r="IZ37" s="88">
        <v>-0.75</v>
      </c>
      <c r="JA37" s="88">
        <v>0</v>
      </c>
      <c r="JB37" s="88">
        <v>0</v>
      </c>
      <c r="JC37" s="88">
        <v>-1</v>
      </c>
      <c r="JD37" s="88">
        <v>-1</v>
      </c>
      <c r="JE37" s="88">
        <v>0.5</v>
      </c>
      <c r="JF37" s="86">
        <v>0</v>
      </c>
      <c r="JG37" s="87"/>
      <c r="JH37" s="105">
        <v>0</v>
      </c>
      <c r="JI37" s="105">
        <v>1.3333333333333332E-2</v>
      </c>
      <c r="JJ37" s="105">
        <v>3.9999999999999994E-2</v>
      </c>
      <c r="JK37" s="105">
        <v>0.14666666666666667</v>
      </c>
      <c r="JL37" s="105">
        <v>0.29333333333333333</v>
      </c>
      <c r="JM37" s="105">
        <v>0</v>
      </c>
      <c r="JN37" s="105">
        <v>0.13333333333333333</v>
      </c>
      <c r="JO37" s="105">
        <v>0.2</v>
      </c>
      <c r="JP37" s="105">
        <v>0.12</v>
      </c>
      <c r="JQ37" s="105">
        <v>5.333333333333333E-2</v>
      </c>
      <c r="JR37" s="86">
        <v>0</v>
      </c>
      <c r="JS37" s="87"/>
      <c r="JT37" s="86">
        <v>0</v>
      </c>
      <c r="JU37" s="88">
        <v>0</v>
      </c>
      <c r="JV37" s="88">
        <v>0</v>
      </c>
      <c r="JW37" s="88">
        <v>0.75</v>
      </c>
      <c r="JX37" s="88">
        <v>1</v>
      </c>
      <c r="JY37" s="88">
        <v>0</v>
      </c>
      <c r="JZ37" s="88">
        <v>0</v>
      </c>
      <c r="KA37" s="88">
        <v>0.25</v>
      </c>
      <c r="KB37" s="88">
        <v>0</v>
      </c>
      <c r="KC37" s="88">
        <v>0</v>
      </c>
      <c r="KD37" s="86">
        <v>0</v>
      </c>
      <c r="KE37" s="87"/>
      <c r="KF37" s="86">
        <v>-0.75</v>
      </c>
      <c r="KG37" s="86">
        <v>-0.5</v>
      </c>
      <c r="KH37" s="86">
        <v>0.25</v>
      </c>
      <c r="KI37" s="86">
        <v>0.5</v>
      </c>
      <c r="KJ37" s="86">
        <v>-0.4</v>
      </c>
      <c r="KK37" s="86">
        <v>-0.2</v>
      </c>
      <c r="KL37" s="86">
        <v>0</v>
      </c>
      <c r="KM37" s="86">
        <v>0</v>
      </c>
      <c r="KN37" s="95">
        <v>0</v>
      </c>
      <c r="KO37" s="88">
        <v>0</v>
      </c>
      <c r="KP37" s="88">
        <v>0</v>
      </c>
      <c r="KQ37" s="88">
        <v>0.25</v>
      </c>
      <c r="KR37" s="88">
        <v>-0.75</v>
      </c>
      <c r="KS37" s="88">
        <v>0.5</v>
      </c>
      <c r="KT37" s="87">
        <v>0.25</v>
      </c>
      <c r="KU37" s="53">
        <v>0.31666666666666665</v>
      </c>
      <c r="KV37" s="53">
        <v>0.16666666666666669</v>
      </c>
      <c r="KW37" s="53">
        <v>0.28333333333333333</v>
      </c>
      <c r="KX37" s="53">
        <v>0.16666666666666669</v>
      </c>
      <c r="KY37" s="53">
        <v>0</v>
      </c>
      <c r="KZ37" s="94">
        <v>0.31666666666666665</v>
      </c>
      <c r="LA37" s="94">
        <v>0.16666666666666669</v>
      </c>
      <c r="LB37" s="94">
        <v>0.28333333333333333</v>
      </c>
      <c r="LC37" s="94">
        <v>0.16666666666666669</v>
      </c>
      <c r="LD37" s="99">
        <v>0</v>
      </c>
      <c r="LE37" s="88"/>
      <c r="LF37" s="88"/>
      <c r="LG37" s="88"/>
      <c r="LH37" s="88"/>
      <c r="LI37" s="88"/>
      <c r="LJ37" s="87"/>
      <c r="LK37" s="88"/>
      <c r="LL37" s="88"/>
      <c r="LM37" s="88"/>
      <c r="LN37" s="88"/>
      <c r="LO37" s="86"/>
      <c r="LP37" s="87"/>
      <c r="LQ37" s="88">
        <v>0</v>
      </c>
      <c r="LR37" s="88">
        <v>1</v>
      </c>
      <c r="LS37" s="88">
        <v>0.33299999999999996</v>
      </c>
      <c r="LT37" s="88">
        <v>0</v>
      </c>
      <c r="LU37" s="88">
        <v>0</v>
      </c>
      <c r="LV37" s="88">
        <v>0.66700000000000004</v>
      </c>
      <c r="LW37" s="88">
        <v>0</v>
      </c>
      <c r="LX37" s="86">
        <v>0</v>
      </c>
      <c r="LY37" s="86"/>
      <c r="LZ37" s="87"/>
      <c r="MA37" s="88"/>
      <c r="MB37" s="88"/>
      <c r="MC37" s="88"/>
      <c r="MD37" s="88"/>
      <c r="ME37" s="88"/>
      <c r="MF37" s="88"/>
      <c r="MG37" s="88"/>
      <c r="MH37" s="86"/>
      <c r="MI37" s="87"/>
      <c r="MJ37" s="88"/>
      <c r="MK37" s="88"/>
      <c r="ML37" s="88"/>
      <c r="MM37" s="88"/>
      <c r="MN37" s="88"/>
      <c r="MO37" s="87"/>
      <c r="MP37" s="88"/>
      <c r="MQ37" s="88"/>
      <c r="MR37" s="88"/>
      <c r="MS37" s="88"/>
      <c r="MT37" s="86"/>
      <c r="MU37" s="87"/>
      <c r="MV37" s="88">
        <v>0</v>
      </c>
      <c r="MW37" s="88">
        <v>1</v>
      </c>
      <c r="MX37" s="88">
        <v>0</v>
      </c>
      <c r="MY37" s="88">
        <v>0</v>
      </c>
      <c r="MZ37" s="88">
        <v>0</v>
      </c>
      <c r="NA37" s="88">
        <v>0.66700000000000004</v>
      </c>
      <c r="NB37" s="88">
        <v>0</v>
      </c>
      <c r="NC37" s="86">
        <v>0</v>
      </c>
      <c r="ND37" s="87"/>
      <c r="NE37" s="86"/>
      <c r="NF37" s="88"/>
      <c r="NG37" s="88"/>
      <c r="NH37" s="88"/>
      <c r="NI37" s="88"/>
      <c r="NJ37" s="88"/>
      <c r="NK37" s="88"/>
      <c r="NL37" s="86"/>
      <c r="NM37" s="87"/>
      <c r="NN37" s="88"/>
      <c r="NO37" s="88"/>
      <c r="NP37" s="88"/>
      <c r="NQ37" s="88"/>
      <c r="NR37" s="88"/>
      <c r="NS37" s="87"/>
      <c r="NT37" s="88"/>
      <c r="NU37" s="88"/>
      <c r="NV37" s="88"/>
      <c r="NW37" s="88"/>
      <c r="NX37" s="86"/>
      <c r="NY37" s="87"/>
      <c r="NZ37" s="88"/>
      <c r="OA37" s="88"/>
      <c r="OB37" s="88"/>
      <c r="OC37" s="88"/>
      <c r="OD37" s="88"/>
      <c r="OE37" s="88"/>
      <c r="OF37" s="88"/>
      <c r="OG37" s="86"/>
      <c r="OH37" s="87"/>
      <c r="OI37" s="86"/>
      <c r="OJ37" s="88"/>
      <c r="OK37" s="88"/>
      <c r="OL37" s="88"/>
      <c r="OM37" s="88"/>
      <c r="ON37" s="88"/>
      <c r="OO37" s="88"/>
      <c r="OP37" s="86"/>
      <c r="OQ37" s="87"/>
      <c r="OR37" s="88"/>
      <c r="OS37" s="88"/>
      <c r="OT37" s="88"/>
      <c r="OU37" s="88"/>
      <c r="OV37" s="86"/>
      <c r="OW37" s="87"/>
      <c r="OX37" s="88"/>
      <c r="OY37" s="88"/>
      <c r="OZ37" s="88"/>
      <c r="PA37" s="88"/>
      <c r="PB37" s="86"/>
      <c r="PC37" s="87"/>
      <c r="PD37" s="88"/>
      <c r="PE37" s="88"/>
      <c r="PF37" s="88"/>
      <c r="PG37" s="88"/>
      <c r="PH37" s="88"/>
      <c r="PI37" s="88"/>
      <c r="PJ37" s="88"/>
      <c r="PK37" s="86"/>
      <c r="PL37" s="87"/>
      <c r="PM37" s="86"/>
      <c r="PN37" s="88"/>
      <c r="PO37" s="88"/>
      <c r="PP37" s="88"/>
      <c r="PQ37" s="88"/>
      <c r="PR37" s="88"/>
      <c r="PS37" s="88"/>
      <c r="PT37" s="86"/>
      <c r="PU37" s="87"/>
      <c r="PV37" s="88">
        <v>0.16666666666666666</v>
      </c>
      <c r="PW37" s="88">
        <v>8.3333333333333329E-2</v>
      </c>
      <c r="PX37" s="88">
        <v>0.125</v>
      </c>
      <c r="PY37" s="88">
        <v>0.24999999999999997</v>
      </c>
      <c r="PZ37" s="88">
        <v>0.125</v>
      </c>
      <c r="QA37" s="88">
        <v>0.125</v>
      </c>
      <c r="QB37" s="88">
        <v>0.125</v>
      </c>
      <c r="QC37" s="86">
        <v>0</v>
      </c>
      <c r="QD37" s="87"/>
      <c r="QE37" s="86">
        <v>0.125</v>
      </c>
      <c r="QF37" s="88">
        <v>0</v>
      </c>
      <c r="QG37" s="88">
        <v>8.3333333333333329E-2</v>
      </c>
      <c r="QH37" s="88">
        <v>8.3333333333333329E-2</v>
      </c>
      <c r="QI37" s="88">
        <v>0.29166666666666663</v>
      </c>
      <c r="QJ37" s="88">
        <v>0.16666666666666666</v>
      </c>
      <c r="QK37" s="88">
        <v>0.125</v>
      </c>
      <c r="QL37" s="86">
        <v>0.125</v>
      </c>
      <c r="QM37" s="87"/>
      <c r="QN37" s="88">
        <v>0.28333333333333333</v>
      </c>
      <c r="QO37" s="88">
        <v>0.26944444444444443</v>
      </c>
      <c r="QP37" s="88">
        <v>0.26944444444444443</v>
      </c>
      <c r="QQ37" s="88">
        <v>0</v>
      </c>
      <c r="QR37" s="88">
        <v>0</v>
      </c>
      <c r="QS37" s="88">
        <v>0.17777777777777776</v>
      </c>
      <c r="QT37" s="88">
        <v>0</v>
      </c>
      <c r="QU37" s="86">
        <v>0</v>
      </c>
      <c r="QV37" s="17"/>
    </row>
    <row r="38" spans="1:464" s="55" customFormat="1" x14ac:dyDescent="0.25">
      <c r="A38" s="92">
        <v>42705</v>
      </c>
      <c r="B38" s="100"/>
      <c r="C38" s="99"/>
      <c r="D38" s="100"/>
      <c r="E38" s="93"/>
      <c r="F38" s="93"/>
      <c r="G38" s="99"/>
      <c r="H38" s="93"/>
      <c r="I38" s="93"/>
      <c r="J38" s="93"/>
      <c r="K38" s="93"/>
      <c r="L38" s="93"/>
      <c r="M38" s="93"/>
      <c r="N38" s="93"/>
      <c r="O38" s="93"/>
      <c r="P38" s="93"/>
      <c r="Q38" s="93"/>
      <c r="R38" s="93"/>
      <c r="S38" s="93"/>
      <c r="T38" s="93"/>
      <c r="U38" s="93"/>
      <c r="V38" s="93"/>
      <c r="W38" s="93"/>
      <c r="X38" s="100"/>
      <c r="Y38" s="93"/>
      <c r="Z38" s="93"/>
      <c r="AA38" s="93"/>
      <c r="AB38" s="95"/>
      <c r="AC38" s="88"/>
      <c r="AD38" s="88"/>
      <c r="AE38" s="88"/>
      <c r="AF38" s="88"/>
      <c r="AG38" s="88"/>
      <c r="AH38" s="88"/>
      <c r="AI38" s="88"/>
      <c r="AJ38" s="88"/>
      <c r="AK38" s="88"/>
      <c r="AL38" s="88"/>
      <c r="AM38" s="88"/>
      <c r="AN38" s="88"/>
      <c r="AO38" s="88"/>
      <c r="AP38" s="88"/>
      <c r="AQ38" s="88"/>
      <c r="AR38" s="88"/>
      <c r="AS38" s="88"/>
      <c r="AT38" s="88"/>
      <c r="AU38" s="88"/>
      <c r="AV38" s="88"/>
      <c r="AW38" s="87"/>
      <c r="AX38" s="100"/>
      <c r="AY38" s="93"/>
      <c r="AZ38" s="93"/>
      <c r="BA38" s="93"/>
      <c r="BB38" s="93"/>
      <c r="BC38" s="93"/>
      <c r="BD38" s="93"/>
      <c r="BE38" s="93"/>
      <c r="BF38" s="93"/>
      <c r="BG38" s="93"/>
      <c r="BH38" s="93"/>
      <c r="BI38" s="93"/>
      <c r="BJ38" s="93"/>
      <c r="BK38" s="93"/>
      <c r="BL38" s="93"/>
      <c r="BM38" s="93"/>
      <c r="BN38" s="93"/>
      <c r="BO38" s="93"/>
      <c r="BP38" s="93"/>
      <c r="BQ38" s="93"/>
      <c r="BR38" s="93"/>
      <c r="BS38" s="93"/>
      <c r="BT38" s="93"/>
      <c r="BU38" s="99"/>
      <c r="BV38" s="91">
        <v>1</v>
      </c>
      <c r="BW38" s="87">
        <v>0</v>
      </c>
      <c r="BX38" s="74">
        <v>0.39500000000000002</v>
      </c>
      <c r="BY38" s="74">
        <v>0.27999999999999997</v>
      </c>
      <c r="BZ38" s="74">
        <v>0.10000000000000002</v>
      </c>
      <c r="CA38" s="75">
        <v>0.22500000000000003</v>
      </c>
      <c r="CB38" s="88">
        <v>1</v>
      </c>
      <c r="CC38" s="88">
        <v>0</v>
      </c>
      <c r="CD38" s="88">
        <v>0</v>
      </c>
      <c r="CE38" s="88">
        <v>0</v>
      </c>
      <c r="CF38" s="88">
        <v>1</v>
      </c>
      <c r="CG38" s="88">
        <v>0</v>
      </c>
      <c r="CH38" s="88">
        <v>0</v>
      </c>
      <c r="CI38" s="88">
        <v>0</v>
      </c>
      <c r="CJ38" s="88">
        <v>1</v>
      </c>
      <c r="CK38" s="88">
        <v>0</v>
      </c>
      <c r="CL38" s="88">
        <v>0</v>
      </c>
      <c r="CM38" s="88">
        <v>0</v>
      </c>
      <c r="CN38" s="88">
        <v>1</v>
      </c>
      <c r="CO38" s="88">
        <v>0</v>
      </c>
      <c r="CP38" s="88">
        <v>0</v>
      </c>
      <c r="CQ38" s="87">
        <v>0</v>
      </c>
      <c r="CR38" s="88">
        <v>0</v>
      </c>
      <c r="CS38" s="88">
        <v>0</v>
      </c>
      <c r="CT38" s="88">
        <v>-0.5</v>
      </c>
      <c r="CU38" s="87">
        <v>-0.25</v>
      </c>
      <c r="CV38" s="88">
        <v>0.33333333333333326</v>
      </c>
      <c r="CW38" s="88">
        <v>0</v>
      </c>
      <c r="CX38" s="88">
        <v>0</v>
      </c>
      <c r="CY38" s="88">
        <v>8.3333333333333315E-2</v>
      </c>
      <c r="CZ38" s="88">
        <v>0</v>
      </c>
      <c r="DA38" s="88">
        <v>8.3333333333333315E-2</v>
      </c>
      <c r="DB38" s="88">
        <v>0</v>
      </c>
      <c r="DC38" s="88">
        <v>0</v>
      </c>
      <c r="DD38" s="88">
        <v>0.33333333333333326</v>
      </c>
      <c r="DE38" s="88">
        <v>0.16666666666666663</v>
      </c>
      <c r="DF38" s="88">
        <v>0</v>
      </c>
      <c r="DG38" s="88">
        <v>0.8</v>
      </c>
      <c r="DH38" s="88">
        <v>0</v>
      </c>
      <c r="DI38" s="88">
        <v>0</v>
      </c>
      <c r="DJ38" s="88">
        <v>0.2</v>
      </c>
      <c r="DK38" s="88">
        <v>0</v>
      </c>
      <c r="DL38" s="88">
        <v>0.2</v>
      </c>
      <c r="DM38" s="88">
        <v>0</v>
      </c>
      <c r="DN38" s="88">
        <v>0</v>
      </c>
      <c r="DO38" s="88">
        <v>0.8</v>
      </c>
      <c r="DP38" s="88">
        <v>0.4</v>
      </c>
      <c r="DQ38" s="87">
        <v>0</v>
      </c>
      <c r="DR38" s="88">
        <v>0</v>
      </c>
      <c r="DS38" s="88">
        <v>0.22222222222222221</v>
      </c>
      <c r="DT38" s="88">
        <v>0</v>
      </c>
      <c r="DU38" s="88">
        <v>0.1111111111111111</v>
      </c>
      <c r="DV38" s="88">
        <v>0</v>
      </c>
      <c r="DW38" s="88">
        <v>0</v>
      </c>
      <c r="DX38" s="88">
        <v>0.1111111111111111</v>
      </c>
      <c r="DY38" s="88">
        <v>0</v>
      </c>
      <c r="DZ38" s="88">
        <v>0</v>
      </c>
      <c r="EA38" s="88">
        <v>0</v>
      </c>
      <c r="EB38" s="88">
        <v>0.55555555555555558</v>
      </c>
      <c r="EC38" s="88">
        <v>0</v>
      </c>
      <c r="ED38" s="88">
        <v>0</v>
      </c>
      <c r="EE38" s="88">
        <v>0.4</v>
      </c>
      <c r="EF38" s="88">
        <v>0</v>
      </c>
      <c r="EG38" s="88">
        <v>0.2</v>
      </c>
      <c r="EH38" s="88">
        <v>0</v>
      </c>
      <c r="EI38" s="88">
        <v>0</v>
      </c>
      <c r="EJ38" s="88">
        <v>0.2</v>
      </c>
      <c r="EK38" s="88">
        <v>0</v>
      </c>
      <c r="EL38" s="88">
        <v>0</v>
      </c>
      <c r="EM38" s="88">
        <v>0</v>
      </c>
      <c r="EN38" s="88">
        <v>1</v>
      </c>
      <c r="EO38" s="87">
        <v>0</v>
      </c>
      <c r="EP38" s="88">
        <v>6.6666666666666666E-2</v>
      </c>
      <c r="EQ38" s="88">
        <v>0.5</v>
      </c>
      <c r="ER38" s="88">
        <v>6.6666666666666666E-2</v>
      </c>
      <c r="ES38" s="88">
        <v>0.1</v>
      </c>
      <c r="ET38" s="88">
        <v>6.6666666666666666E-2</v>
      </c>
      <c r="EU38" s="88">
        <v>3.3333333333333333E-2</v>
      </c>
      <c r="EV38" s="88">
        <v>0</v>
      </c>
      <c r="EW38" s="88">
        <v>0</v>
      </c>
      <c r="EX38" s="88">
        <v>0</v>
      </c>
      <c r="EY38" s="88">
        <v>0.13333333333333333</v>
      </c>
      <c r="EZ38" s="88">
        <v>0</v>
      </c>
      <c r="FA38" s="88">
        <v>0</v>
      </c>
      <c r="FB38" s="88">
        <v>3.3333333333333333E-2</v>
      </c>
      <c r="FC38" s="88">
        <v>6.6666666666666666E-2</v>
      </c>
      <c r="FD38" s="88">
        <v>0.5</v>
      </c>
      <c r="FE38" s="88">
        <v>6.6666666666666666E-2</v>
      </c>
      <c r="FF38" s="88">
        <v>0.1</v>
      </c>
      <c r="FG38" s="88">
        <v>6.6666666666666666E-2</v>
      </c>
      <c r="FH38" s="88">
        <v>3.3333333333333333E-2</v>
      </c>
      <c r="FI38" s="88">
        <v>0</v>
      </c>
      <c r="FJ38" s="88">
        <v>0</v>
      </c>
      <c r="FK38" s="88">
        <v>0</v>
      </c>
      <c r="FL38" s="88">
        <v>0.13333333333333333</v>
      </c>
      <c r="FM38" s="88">
        <v>0</v>
      </c>
      <c r="FN38" s="88">
        <v>0</v>
      </c>
      <c r="FO38" s="87">
        <v>3.3333333333333333E-2</v>
      </c>
      <c r="FP38" s="88">
        <v>5.3571428571428582E-2</v>
      </c>
      <c r="FQ38" s="88">
        <v>0.3392857142857143</v>
      </c>
      <c r="FR38" s="88">
        <v>0.3035714285714286</v>
      </c>
      <c r="FS38" s="88">
        <v>0.3035714285714286</v>
      </c>
      <c r="FT38" s="88">
        <v>0</v>
      </c>
      <c r="FU38" s="88">
        <v>0</v>
      </c>
      <c r="FV38" s="88">
        <v>5.3571428571428575E-2</v>
      </c>
      <c r="FW38" s="88">
        <v>0.33928571428571425</v>
      </c>
      <c r="FX38" s="88">
        <v>0.30357142857142855</v>
      </c>
      <c r="FY38" s="88">
        <v>0.30357142857142855</v>
      </c>
      <c r="FZ38" s="88">
        <v>0</v>
      </c>
      <c r="GA38" s="87">
        <v>0</v>
      </c>
      <c r="GB38" s="60">
        <v>5.333333333333333E-2</v>
      </c>
      <c r="GC38" s="60">
        <v>0</v>
      </c>
      <c r="GD38" s="60">
        <v>6.6666666666666666E-2</v>
      </c>
      <c r="GE38" s="60">
        <v>0.29333333333333333</v>
      </c>
      <c r="GF38" s="60">
        <v>6.6666666666666666E-2</v>
      </c>
      <c r="GG38" s="60">
        <v>0</v>
      </c>
      <c r="GH38" s="60">
        <v>0</v>
      </c>
      <c r="GI38" s="60">
        <v>0.16</v>
      </c>
      <c r="GJ38" s="60">
        <v>0</v>
      </c>
      <c r="GK38" s="60">
        <v>0.13333333333333333</v>
      </c>
      <c r="GL38" s="60">
        <v>0</v>
      </c>
      <c r="GM38" s="60">
        <v>0.12</v>
      </c>
      <c r="GN38" s="60">
        <v>2.6666666666666665E-2</v>
      </c>
      <c r="GO38" s="60">
        <v>7.9999999999999988E-2</v>
      </c>
      <c r="GP38" s="60">
        <v>0</v>
      </c>
      <c r="GQ38" s="97"/>
      <c r="GR38" s="90">
        <v>1</v>
      </c>
      <c r="GS38" s="96">
        <v>0</v>
      </c>
      <c r="GT38" s="88">
        <v>0</v>
      </c>
      <c r="GU38" s="88">
        <v>0</v>
      </c>
      <c r="GV38" s="88">
        <v>0</v>
      </c>
      <c r="GW38" s="88">
        <v>0</v>
      </c>
      <c r="GX38" s="88">
        <v>0</v>
      </c>
      <c r="GY38" s="88">
        <v>0</v>
      </c>
      <c r="GZ38" s="88">
        <v>0</v>
      </c>
      <c r="HA38" s="88">
        <v>0</v>
      </c>
      <c r="HB38" s="88">
        <v>1.3333333333333332E-2</v>
      </c>
      <c r="HC38" s="88">
        <v>1.3333333333333332E-2</v>
      </c>
      <c r="HD38" s="88">
        <v>0</v>
      </c>
      <c r="HE38" s="88">
        <v>2.6666666666666665E-2</v>
      </c>
      <c r="HF38" s="88">
        <v>0</v>
      </c>
      <c r="HG38" s="88">
        <v>0</v>
      </c>
      <c r="HH38" s="88">
        <v>2.6666666666666665E-2</v>
      </c>
      <c r="HI38" s="88">
        <v>0.32</v>
      </c>
      <c r="HJ38" s="88">
        <v>9.3333333333333324E-2</v>
      </c>
      <c r="HK38" s="88">
        <v>5.333333333333333E-2</v>
      </c>
      <c r="HL38" s="88">
        <v>0.24000000000000002</v>
      </c>
      <c r="HM38" s="88">
        <v>2.6666666666666665E-2</v>
      </c>
      <c r="HN38" s="88">
        <v>0.18666666666666668</v>
      </c>
      <c r="HO38" s="88">
        <v>0</v>
      </c>
      <c r="HP38" s="86">
        <v>0</v>
      </c>
      <c r="HQ38" s="87"/>
      <c r="HR38" s="88">
        <v>0.2</v>
      </c>
      <c r="HS38" s="88">
        <v>0.2</v>
      </c>
      <c r="HT38" s="88">
        <v>0</v>
      </c>
      <c r="HU38" s="88">
        <v>0</v>
      </c>
      <c r="HV38" s="88">
        <v>0.8</v>
      </c>
      <c r="HW38" s="88">
        <v>0</v>
      </c>
      <c r="HX38" s="87">
        <v>0</v>
      </c>
      <c r="HY38" s="88">
        <v>7.9703703703703693E-2</v>
      </c>
      <c r="HZ38" s="88">
        <v>5.333333333333333E-2</v>
      </c>
      <c r="IA38" s="88">
        <v>6.0931216931216933E-2</v>
      </c>
      <c r="IB38" s="88">
        <v>7.9703703703703693E-2</v>
      </c>
      <c r="IC38" s="88">
        <v>0.18518518518518517</v>
      </c>
      <c r="ID38" s="88">
        <v>4.7174603174603175E-2</v>
      </c>
      <c r="IE38" s="88">
        <v>8.6941798941798931E-2</v>
      </c>
      <c r="IF38" s="88">
        <v>6.0931216931216933E-2</v>
      </c>
      <c r="IG38" s="88">
        <v>5.4052910052910054E-2</v>
      </c>
      <c r="IH38" s="88">
        <v>4.0296296296296295E-2</v>
      </c>
      <c r="II38" s="88">
        <v>8.6941798941798931E-2</v>
      </c>
      <c r="IJ38" s="88">
        <v>4.9555555555555561E-2</v>
      </c>
      <c r="IK38" s="88">
        <v>4.9555555555555561E-2</v>
      </c>
      <c r="IL38" s="88">
        <v>6.5693121693121692E-2</v>
      </c>
      <c r="IM38" s="86">
        <v>0</v>
      </c>
      <c r="IN38" s="87"/>
      <c r="IO38" s="88">
        <v>-0.2</v>
      </c>
      <c r="IP38" s="88">
        <v>-0.4</v>
      </c>
      <c r="IQ38" s="88">
        <v>-0.6</v>
      </c>
      <c r="IR38" s="88">
        <v>-0.6</v>
      </c>
      <c r="IS38" s="88">
        <v>-0.4</v>
      </c>
      <c r="IT38" s="88">
        <v>0.4</v>
      </c>
      <c r="IU38" s="87">
        <v>-0.8</v>
      </c>
      <c r="IV38" s="88">
        <v>0.4</v>
      </c>
      <c r="IW38" s="88">
        <v>0.6</v>
      </c>
      <c r="IX38" s="88">
        <v>0.6</v>
      </c>
      <c r="IY38" s="88">
        <v>-0.4</v>
      </c>
      <c r="IZ38" s="88">
        <v>-0.6</v>
      </c>
      <c r="JA38" s="88">
        <v>0.6</v>
      </c>
      <c r="JB38" s="88">
        <v>-0.2</v>
      </c>
      <c r="JC38" s="88">
        <v>-0.6</v>
      </c>
      <c r="JD38" s="88">
        <v>-1</v>
      </c>
      <c r="JE38" s="88">
        <v>0.4</v>
      </c>
      <c r="JF38" s="86">
        <v>0</v>
      </c>
      <c r="JG38" s="87"/>
      <c r="JH38" s="90">
        <v>5.7777777777777775E-2</v>
      </c>
      <c r="JI38" s="90">
        <v>5.7777777777777775E-2</v>
      </c>
      <c r="JJ38" s="90">
        <v>4.8888888888888891E-2</v>
      </c>
      <c r="JK38" s="90">
        <v>0.14555555555555555</v>
      </c>
      <c r="JL38" s="90">
        <v>0.10222222222222223</v>
      </c>
      <c r="JM38" s="90">
        <v>0.11703703703703704</v>
      </c>
      <c r="JN38" s="90">
        <v>5.4814814814814823E-2</v>
      </c>
      <c r="JO38" s="90">
        <v>7.8518518518518515E-2</v>
      </c>
      <c r="JP38" s="90">
        <v>0.29444444444444445</v>
      </c>
      <c r="JQ38" s="90">
        <v>4.2962962962962967E-2</v>
      </c>
      <c r="JR38" s="89">
        <v>0</v>
      </c>
      <c r="JS38" s="96"/>
      <c r="JT38" s="86">
        <v>0</v>
      </c>
      <c r="JU38" s="88">
        <v>0</v>
      </c>
      <c r="JV38" s="88">
        <v>0.2</v>
      </c>
      <c r="JW38" s="88">
        <v>0.2</v>
      </c>
      <c r="JX38" s="88">
        <v>1</v>
      </c>
      <c r="JY38" s="88">
        <v>0</v>
      </c>
      <c r="JZ38" s="88">
        <v>0.2</v>
      </c>
      <c r="KA38" s="88">
        <v>0.4</v>
      </c>
      <c r="KB38" s="88">
        <v>0</v>
      </c>
      <c r="KC38" s="88">
        <v>0</v>
      </c>
      <c r="KD38" s="86">
        <v>0.2</v>
      </c>
      <c r="KE38" s="87"/>
      <c r="KF38" s="86">
        <v>-0.6</v>
      </c>
      <c r="KG38" s="86">
        <v>0</v>
      </c>
      <c r="KH38" s="86">
        <v>0.4</v>
      </c>
      <c r="KI38" s="86">
        <v>0.8</v>
      </c>
      <c r="KJ38" s="86">
        <v>0.5</v>
      </c>
      <c r="KK38" s="86">
        <v>0.25</v>
      </c>
      <c r="KL38" s="86">
        <v>-0.25</v>
      </c>
      <c r="KM38" s="86">
        <v>0</v>
      </c>
      <c r="KN38" s="95">
        <v>0</v>
      </c>
      <c r="KO38" s="88">
        <v>-0.4</v>
      </c>
      <c r="KP38" s="88">
        <v>0</v>
      </c>
      <c r="KQ38" s="88">
        <v>0</v>
      </c>
      <c r="KR38" s="88">
        <v>-0.2</v>
      </c>
      <c r="KS38" s="88">
        <v>0</v>
      </c>
      <c r="KT38" s="87">
        <v>0</v>
      </c>
      <c r="KU38" s="53">
        <v>0.33333333333333331</v>
      </c>
      <c r="KV38" s="53">
        <v>0.14666666666666667</v>
      </c>
      <c r="KW38" s="53">
        <v>0.2533333333333333</v>
      </c>
      <c r="KX38" s="53">
        <v>0.2</v>
      </c>
      <c r="KY38" s="53">
        <v>0</v>
      </c>
      <c r="KZ38" s="94">
        <v>0.33333333333333331</v>
      </c>
      <c r="LA38" s="94">
        <v>0.14666666666666667</v>
      </c>
      <c r="LB38" s="94">
        <v>0.2533333333333333</v>
      </c>
      <c r="LC38" s="94">
        <v>0.2</v>
      </c>
      <c r="LD38" s="99">
        <v>0</v>
      </c>
      <c r="LE38" s="88"/>
      <c r="LF38" s="88"/>
      <c r="LG38" s="88"/>
      <c r="LH38" s="88"/>
      <c r="LI38" s="88"/>
      <c r="LJ38" s="87"/>
      <c r="LK38" s="88"/>
      <c r="LL38" s="88"/>
      <c r="LM38" s="88"/>
      <c r="LN38" s="88"/>
      <c r="LO38" s="86"/>
      <c r="LP38" s="87"/>
      <c r="LQ38" s="88">
        <v>0</v>
      </c>
      <c r="LR38" s="88">
        <v>1</v>
      </c>
      <c r="LS38" s="88">
        <v>1</v>
      </c>
      <c r="LT38" s="88">
        <v>0</v>
      </c>
      <c r="LU38" s="88">
        <v>0</v>
      </c>
      <c r="LV38" s="88">
        <v>1</v>
      </c>
      <c r="LW38" s="88">
        <v>0</v>
      </c>
      <c r="LX38" s="86">
        <v>0</v>
      </c>
      <c r="LY38" s="86"/>
      <c r="LZ38" s="87"/>
      <c r="MA38" s="88"/>
      <c r="MB38" s="88"/>
      <c r="MC38" s="88"/>
      <c r="MD38" s="88"/>
      <c r="ME38" s="88"/>
      <c r="MF38" s="88"/>
      <c r="MG38" s="88"/>
      <c r="MH38" s="86"/>
      <c r="MI38" s="87"/>
      <c r="MJ38" s="88"/>
      <c r="MK38" s="88"/>
      <c r="ML38" s="88"/>
      <c r="MM38" s="88"/>
      <c r="MN38" s="88"/>
      <c r="MO38" s="87"/>
      <c r="MP38" s="88"/>
      <c r="MQ38" s="88"/>
      <c r="MR38" s="88"/>
      <c r="MS38" s="88"/>
      <c r="MT38" s="86"/>
      <c r="MU38" s="87"/>
      <c r="MV38" s="88">
        <v>0</v>
      </c>
      <c r="MW38" s="88">
        <v>0</v>
      </c>
      <c r="MX38" s="88">
        <v>0</v>
      </c>
      <c r="MY38" s="88">
        <v>0</v>
      </c>
      <c r="MZ38" s="88">
        <v>0</v>
      </c>
      <c r="NA38" s="88">
        <v>0</v>
      </c>
      <c r="NB38" s="88">
        <v>0</v>
      </c>
      <c r="NC38" s="86">
        <v>0</v>
      </c>
      <c r="ND38" s="87"/>
      <c r="NE38" s="86"/>
      <c r="NF38" s="88"/>
      <c r="NG38" s="88"/>
      <c r="NH38" s="88"/>
      <c r="NI38" s="88"/>
      <c r="NJ38" s="88"/>
      <c r="NK38" s="88"/>
      <c r="NL38" s="86"/>
      <c r="NM38" s="87"/>
      <c r="NN38" s="88"/>
      <c r="NO38" s="88"/>
      <c r="NP38" s="88"/>
      <c r="NQ38" s="88"/>
      <c r="NR38" s="88"/>
      <c r="NS38" s="87"/>
      <c r="NT38" s="88"/>
      <c r="NU38" s="88"/>
      <c r="NV38" s="88"/>
      <c r="NW38" s="88"/>
      <c r="NX38" s="86"/>
      <c r="NY38" s="87"/>
      <c r="NZ38" s="88"/>
      <c r="OA38" s="88"/>
      <c r="OB38" s="88"/>
      <c r="OC38" s="88"/>
      <c r="OD38" s="88"/>
      <c r="OE38" s="88"/>
      <c r="OF38" s="88"/>
      <c r="OG38" s="86"/>
      <c r="OH38" s="87"/>
      <c r="OI38" s="86"/>
      <c r="OJ38" s="88"/>
      <c r="OK38" s="88"/>
      <c r="OL38" s="88"/>
      <c r="OM38" s="88"/>
      <c r="ON38" s="88"/>
      <c r="OO38" s="88"/>
      <c r="OP38" s="86"/>
      <c r="OQ38" s="87"/>
      <c r="OR38" s="88"/>
      <c r="OS38" s="88"/>
      <c r="OT38" s="88"/>
      <c r="OU38" s="88"/>
      <c r="OV38" s="86"/>
      <c r="OW38" s="87"/>
      <c r="OX38" s="88"/>
      <c r="OY38" s="88"/>
      <c r="OZ38" s="88"/>
      <c r="PA38" s="88"/>
      <c r="PB38" s="86"/>
      <c r="PC38" s="87"/>
      <c r="PD38" s="88"/>
      <c r="PE38" s="88"/>
      <c r="PF38" s="88"/>
      <c r="PG38" s="88"/>
      <c r="PH38" s="88"/>
      <c r="PI38" s="88"/>
      <c r="PJ38" s="88"/>
      <c r="PK38" s="86"/>
      <c r="PL38" s="87"/>
      <c r="PM38" s="86"/>
      <c r="PN38" s="88"/>
      <c r="PO38" s="88"/>
      <c r="PP38" s="88"/>
      <c r="PQ38" s="88"/>
      <c r="PR38" s="88"/>
      <c r="PS38" s="88"/>
      <c r="PT38" s="86"/>
      <c r="PU38" s="87"/>
      <c r="PV38" s="88">
        <v>0.3</v>
      </c>
      <c r="PW38" s="88">
        <v>0.1</v>
      </c>
      <c r="PX38" s="88">
        <v>0.13333333333333333</v>
      </c>
      <c r="PY38" s="88">
        <v>0.26666666666666666</v>
      </c>
      <c r="PZ38" s="88">
        <v>0</v>
      </c>
      <c r="QA38" s="88">
        <v>0.1</v>
      </c>
      <c r="QB38" s="88">
        <v>0.1</v>
      </c>
      <c r="QC38" s="86">
        <v>0</v>
      </c>
      <c r="QD38" s="87"/>
      <c r="QE38" s="86">
        <v>0.1</v>
      </c>
      <c r="QF38" s="88">
        <v>3.3333333333333333E-2</v>
      </c>
      <c r="QG38" s="88">
        <v>0.16666666666666666</v>
      </c>
      <c r="QH38" s="88">
        <v>6.6666666666666666E-2</v>
      </c>
      <c r="QI38" s="88">
        <v>0.26666666666666666</v>
      </c>
      <c r="QJ38" s="88">
        <v>6.6666666666666666E-2</v>
      </c>
      <c r="QK38" s="88">
        <v>0.3</v>
      </c>
      <c r="QL38" s="86">
        <v>0</v>
      </c>
      <c r="QM38" s="87"/>
      <c r="QN38" s="88">
        <v>0.1</v>
      </c>
      <c r="QO38" s="88">
        <v>0.1</v>
      </c>
      <c r="QP38" s="88">
        <v>0.26666666666666666</v>
      </c>
      <c r="QQ38" s="88">
        <v>0.2</v>
      </c>
      <c r="QR38" s="88">
        <v>0.1</v>
      </c>
      <c r="QS38" s="88">
        <v>0.23333333333333334</v>
      </c>
      <c r="QT38" s="88">
        <v>0</v>
      </c>
      <c r="QU38" s="86">
        <v>0</v>
      </c>
      <c r="QV38" s="17"/>
    </row>
    <row r="39" spans="1:464" s="55" customFormat="1" x14ac:dyDescent="0.25">
      <c r="A39" s="92">
        <v>42795</v>
      </c>
      <c r="B39" s="100"/>
      <c r="C39" s="99"/>
      <c r="D39" s="100"/>
      <c r="E39" s="93"/>
      <c r="F39" s="93"/>
      <c r="G39" s="99"/>
      <c r="H39" s="93"/>
      <c r="I39" s="93"/>
      <c r="J39" s="93"/>
      <c r="K39" s="93"/>
      <c r="L39" s="93"/>
      <c r="M39" s="93"/>
      <c r="N39" s="93"/>
      <c r="O39" s="93"/>
      <c r="P39" s="93"/>
      <c r="Q39" s="93"/>
      <c r="R39" s="93"/>
      <c r="S39" s="93"/>
      <c r="T39" s="93"/>
      <c r="U39" s="93"/>
      <c r="V39" s="93"/>
      <c r="W39" s="93"/>
      <c r="X39" s="100"/>
      <c r="Y39" s="93"/>
      <c r="Z39" s="93"/>
      <c r="AA39" s="93"/>
      <c r="AB39" s="95"/>
      <c r="AC39" s="88"/>
      <c r="AD39" s="88"/>
      <c r="AE39" s="88"/>
      <c r="AF39" s="88"/>
      <c r="AG39" s="88"/>
      <c r="AH39" s="88"/>
      <c r="AI39" s="88"/>
      <c r="AJ39" s="88"/>
      <c r="AK39" s="88"/>
      <c r="AL39" s="88"/>
      <c r="AM39" s="88"/>
      <c r="AN39" s="88"/>
      <c r="AO39" s="88"/>
      <c r="AP39" s="88"/>
      <c r="AQ39" s="88"/>
      <c r="AR39" s="88"/>
      <c r="AS39" s="88"/>
      <c r="AT39" s="88"/>
      <c r="AU39" s="88"/>
      <c r="AV39" s="88"/>
      <c r="AW39" s="87"/>
      <c r="AX39" s="100"/>
      <c r="AY39" s="93"/>
      <c r="AZ39" s="93"/>
      <c r="BA39" s="93"/>
      <c r="BB39" s="93"/>
      <c r="BC39" s="93"/>
      <c r="BD39" s="93"/>
      <c r="BE39" s="93"/>
      <c r="BF39" s="93"/>
      <c r="BG39" s="93"/>
      <c r="BH39" s="93"/>
      <c r="BI39" s="93"/>
      <c r="BJ39" s="93"/>
      <c r="BK39" s="93"/>
      <c r="BL39" s="93"/>
      <c r="BM39" s="93"/>
      <c r="BN39" s="93"/>
      <c r="BO39" s="93"/>
      <c r="BP39" s="93"/>
      <c r="BQ39" s="93"/>
      <c r="BR39" s="93"/>
      <c r="BS39" s="93"/>
      <c r="BT39" s="93"/>
      <c r="BU39" s="99"/>
      <c r="BV39" s="91">
        <v>1</v>
      </c>
      <c r="BW39" s="87">
        <v>0</v>
      </c>
      <c r="BX39" s="74">
        <v>0.4</v>
      </c>
      <c r="BY39" s="74">
        <v>0.22499999999999998</v>
      </c>
      <c r="BZ39" s="74">
        <v>0.18333333333333335</v>
      </c>
      <c r="CA39" s="75">
        <v>0.19166666666666665</v>
      </c>
      <c r="CB39" s="88">
        <v>0.75</v>
      </c>
      <c r="CC39" s="88">
        <v>0</v>
      </c>
      <c r="CD39" s="88">
        <v>0.25</v>
      </c>
      <c r="CE39" s="88">
        <v>0</v>
      </c>
      <c r="CF39" s="88">
        <v>0.66666666666666652</v>
      </c>
      <c r="CG39" s="88">
        <v>0</v>
      </c>
      <c r="CH39" s="88">
        <v>0</v>
      </c>
      <c r="CI39" s="88">
        <v>0.33333333333333326</v>
      </c>
      <c r="CJ39" s="88">
        <v>0.75</v>
      </c>
      <c r="CK39" s="88">
        <v>0.25</v>
      </c>
      <c r="CL39" s="88">
        <v>0</v>
      </c>
      <c r="CM39" s="88">
        <v>0</v>
      </c>
      <c r="CN39" s="88">
        <v>0.75</v>
      </c>
      <c r="CO39" s="88">
        <v>0</v>
      </c>
      <c r="CP39" s="88">
        <v>0</v>
      </c>
      <c r="CQ39" s="87">
        <v>0.25</v>
      </c>
      <c r="CR39" s="88">
        <v>0.25</v>
      </c>
      <c r="CS39" s="88">
        <v>-0.25</v>
      </c>
      <c r="CT39" s="88">
        <v>-0.25</v>
      </c>
      <c r="CU39" s="87">
        <v>-0.5</v>
      </c>
      <c r="CV39" s="88">
        <v>0.375</v>
      </c>
      <c r="CW39" s="88">
        <v>0</v>
      </c>
      <c r="CX39" s="88">
        <v>0</v>
      </c>
      <c r="CY39" s="88">
        <v>0.125</v>
      </c>
      <c r="CZ39" s="88">
        <v>0</v>
      </c>
      <c r="DA39" s="88">
        <v>0</v>
      </c>
      <c r="DB39" s="88">
        <v>0</v>
      </c>
      <c r="DC39" s="88">
        <v>0</v>
      </c>
      <c r="DD39" s="88">
        <v>0.25</v>
      </c>
      <c r="DE39" s="88">
        <v>0.25</v>
      </c>
      <c r="DF39" s="88">
        <v>0</v>
      </c>
      <c r="DG39" s="88">
        <v>0.75</v>
      </c>
      <c r="DH39" s="88">
        <v>0</v>
      </c>
      <c r="DI39" s="88">
        <v>0</v>
      </c>
      <c r="DJ39" s="88">
        <v>0.25</v>
      </c>
      <c r="DK39" s="88">
        <v>0</v>
      </c>
      <c r="DL39" s="88">
        <v>0</v>
      </c>
      <c r="DM39" s="88">
        <v>0</v>
      </c>
      <c r="DN39" s="88">
        <v>0</v>
      </c>
      <c r="DO39" s="88">
        <v>0.5</v>
      </c>
      <c r="DP39" s="88">
        <v>0.5</v>
      </c>
      <c r="DQ39" s="87">
        <v>0</v>
      </c>
      <c r="DR39" s="88">
        <v>0</v>
      </c>
      <c r="DS39" s="88">
        <v>0.14285714285714285</v>
      </c>
      <c r="DT39" s="88">
        <v>0.14285714285714285</v>
      </c>
      <c r="DU39" s="88">
        <v>0.14285714285714285</v>
      </c>
      <c r="DV39" s="88">
        <v>0</v>
      </c>
      <c r="DW39" s="88">
        <v>0</v>
      </c>
      <c r="DX39" s="88">
        <v>0</v>
      </c>
      <c r="DY39" s="88">
        <v>0</v>
      </c>
      <c r="DZ39" s="88">
        <v>0</v>
      </c>
      <c r="EA39" s="88">
        <v>0</v>
      </c>
      <c r="EB39" s="88">
        <v>0.42857142857142855</v>
      </c>
      <c r="EC39" s="88">
        <v>0.14285714285714285</v>
      </c>
      <c r="ED39" s="88">
        <v>0</v>
      </c>
      <c r="EE39" s="88">
        <v>0.25</v>
      </c>
      <c r="EF39" s="88">
        <v>0.25</v>
      </c>
      <c r="EG39" s="88">
        <v>0.25</v>
      </c>
      <c r="EH39" s="88">
        <v>0</v>
      </c>
      <c r="EI39" s="88">
        <v>0</v>
      </c>
      <c r="EJ39" s="88">
        <v>0</v>
      </c>
      <c r="EK39" s="88">
        <v>0</v>
      </c>
      <c r="EL39" s="88">
        <v>0</v>
      </c>
      <c r="EM39" s="88">
        <v>0</v>
      </c>
      <c r="EN39" s="88">
        <v>0.75</v>
      </c>
      <c r="EO39" s="87">
        <v>0.25</v>
      </c>
      <c r="EP39" s="88">
        <v>0.125</v>
      </c>
      <c r="EQ39" s="88">
        <v>0.25</v>
      </c>
      <c r="ER39" s="88">
        <v>0.125</v>
      </c>
      <c r="ES39" s="88">
        <v>0.125</v>
      </c>
      <c r="ET39" s="88">
        <v>0</v>
      </c>
      <c r="EU39" s="88">
        <v>0</v>
      </c>
      <c r="EV39" s="88">
        <v>0</v>
      </c>
      <c r="EW39" s="88">
        <v>0</v>
      </c>
      <c r="EX39" s="88">
        <v>8.3333333333333329E-2</v>
      </c>
      <c r="EY39" s="88">
        <v>0.125</v>
      </c>
      <c r="EZ39" s="88">
        <v>4.1666666666666664E-2</v>
      </c>
      <c r="FA39" s="88">
        <v>0.125</v>
      </c>
      <c r="FB39" s="88">
        <v>0</v>
      </c>
      <c r="FC39" s="88">
        <v>5.5555555555555552E-2</v>
      </c>
      <c r="FD39" s="88">
        <v>0.31666666666666665</v>
      </c>
      <c r="FE39" s="88">
        <v>0.12222222222222222</v>
      </c>
      <c r="FF39" s="88">
        <v>0.125</v>
      </c>
      <c r="FG39" s="88">
        <v>0</v>
      </c>
      <c r="FH39" s="88">
        <v>0</v>
      </c>
      <c r="FI39" s="88">
        <v>0</v>
      </c>
      <c r="FJ39" s="88">
        <v>0</v>
      </c>
      <c r="FK39" s="88">
        <v>6.6666666666666666E-2</v>
      </c>
      <c r="FL39" s="88">
        <v>0.12222222222222222</v>
      </c>
      <c r="FM39" s="88">
        <v>6.6666666666666666E-2</v>
      </c>
      <c r="FN39" s="88">
        <v>0.125</v>
      </c>
      <c r="FO39" s="87">
        <v>0</v>
      </c>
      <c r="FP39" s="88">
        <v>0.10714285714285714</v>
      </c>
      <c r="FQ39" s="88">
        <v>0.2857142857142857</v>
      </c>
      <c r="FR39" s="88">
        <v>0.26785714285714279</v>
      </c>
      <c r="FS39" s="88">
        <v>0.24999999999999997</v>
      </c>
      <c r="FT39" s="88">
        <v>8.9285714285714274E-2</v>
      </c>
      <c r="FU39" s="88">
        <v>0</v>
      </c>
      <c r="FV39" s="88">
        <v>0.10714285714285715</v>
      </c>
      <c r="FW39" s="88">
        <v>0.2857142857142857</v>
      </c>
      <c r="FX39" s="88">
        <v>0.26785714285714285</v>
      </c>
      <c r="FY39" s="88">
        <v>0.25</v>
      </c>
      <c r="FZ39" s="88">
        <v>8.9285714285714274E-2</v>
      </c>
      <c r="GA39" s="87">
        <v>0</v>
      </c>
      <c r="GB39" s="60">
        <v>0</v>
      </c>
      <c r="GC39" s="60">
        <v>0</v>
      </c>
      <c r="GD39" s="60">
        <v>0</v>
      </c>
      <c r="GE39" s="60">
        <v>0.31666666666666665</v>
      </c>
      <c r="GF39" s="60">
        <v>8.3333333333333329E-2</v>
      </c>
      <c r="GG39" s="60">
        <v>0.16666666666666669</v>
      </c>
      <c r="GH39" s="60">
        <v>0</v>
      </c>
      <c r="GI39" s="60">
        <v>0.18333333333333335</v>
      </c>
      <c r="GJ39" s="60">
        <v>0</v>
      </c>
      <c r="GK39" s="60">
        <v>0.18333333333333332</v>
      </c>
      <c r="GL39" s="60">
        <v>0</v>
      </c>
      <c r="GM39" s="60">
        <v>0.05</v>
      </c>
      <c r="GN39" s="60">
        <v>0</v>
      </c>
      <c r="GO39" s="60">
        <v>1.6666666666666666E-2</v>
      </c>
      <c r="GP39" s="60">
        <v>0</v>
      </c>
      <c r="GQ39" s="97"/>
      <c r="GR39" s="90">
        <v>0.75</v>
      </c>
      <c r="GS39" s="96">
        <v>0.25</v>
      </c>
      <c r="GT39" s="88"/>
      <c r="GU39" s="88"/>
      <c r="GV39" s="88"/>
      <c r="GW39" s="88"/>
      <c r="GX39" s="88"/>
      <c r="GY39" s="88"/>
      <c r="GZ39" s="88"/>
      <c r="HA39" s="87"/>
      <c r="HB39" s="88">
        <v>1.3333333333333332E-2</v>
      </c>
      <c r="HC39" s="88">
        <v>0</v>
      </c>
      <c r="HD39" s="88">
        <v>0.05</v>
      </c>
      <c r="HE39" s="88">
        <v>0</v>
      </c>
      <c r="HF39" s="88">
        <v>1.3333333333333332E-2</v>
      </c>
      <c r="HG39" s="88">
        <v>0</v>
      </c>
      <c r="HH39" s="88">
        <v>0</v>
      </c>
      <c r="HI39" s="88">
        <v>0.28333333333333333</v>
      </c>
      <c r="HJ39" s="88">
        <v>0.17777777777777778</v>
      </c>
      <c r="HK39" s="88">
        <v>6.6666666666666666E-2</v>
      </c>
      <c r="HL39" s="88">
        <v>0.13333333333333333</v>
      </c>
      <c r="HM39" s="88">
        <v>0.05</v>
      </c>
      <c r="HN39" s="88">
        <v>0.1411111111111111</v>
      </c>
      <c r="HO39" s="88">
        <v>4.4444444444444446E-2</v>
      </c>
      <c r="HP39" s="86">
        <v>2.6666666666666665E-2</v>
      </c>
      <c r="HQ39" s="87"/>
      <c r="HR39" s="88">
        <v>0.75</v>
      </c>
      <c r="HS39" s="88">
        <v>0.25</v>
      </c>
      <c r="HT39" s="88">
        <v>0</v>
      </c>
      <c r="HU39" s="88">
        <v>0</v>
      </c>
      <c r="HV39" s="88">
        <v>0.75</v>
      </c>
      <c r="HW39" s="88">
        <v>0.25</v>
      </c>
      <c r="HX39" s="87">
        <v>0.25</v>
      </c>
      <c r="HY39" s="88">
        <v>0.16666666666666666</v>
      </c>
      <c r="HZ39" s="88">
        <v>5.647058823529412E-2</v>
      </c>
      <c r="IA39" s="88">
        <v>5.647058823529412E-2</v>
      </c>
      <c r="IB39" s="88">
        <v>6.2745098039215685E-2</v>
      </c>
      <c r="IC39" s="88">
        <v>0.16666666666666666</v>
      </c>
      <c r="ID39" s="88">
        <v>5.7450980392156861E-2</v>
      </c>
      <c r="IE39" s="88">
        <v>5.5882352941176466E-2</v>
      </c>
      <c r="IF39" s="88">
        <v>5.4901960784313725E-2</v>
      </c>
      <c r="IG39" s="88">
        <v>6.03921568627451E-2</v>
      </c>
      <c r="IH39" s="88">
        <v>5.0196078431372547E-2</v>
      </c>
      <c r="II39" s="88">
        <v>5.4901960784313725E-2</v>
      </c>
      <c r="IJ39" s="88">
        <v>5.5098039215686276E-2</v>
      </c>
      <c r="IK39" s="88">
        <v>4.7058823529411764E-2</v>
      </c>
      <c r="IL39" s="88">
        <v>5.5098039215686276E-2</v>
      </c>
      <c r="IM39" s="86">
        <v>0</v>
      </c>
      <c r="IN39" s="87"/>
      <c r="IO39" s="88">
        <v>0.4</v>
      </c>
      <c r="IP39" s="88">
        <v>0</v>
      </c>
      <c r="IQ39" s="88">
        <v>-0.6</v>
      </c>
      <c r="IR39" s="88">
        <v>-0.6</v>
      </c>
      <c r="IS39" s="88">
        <v>-0.6</v>
      </c>
      <c r="IT39" s="88">
        <v>0.6</v>
      </c>
      <c r="IU39" s="87">
        <v>0</v>
      </c>
      <c r="IV39" s="88">
        <v>0.75</v>
      </c>
      <c r="IW39" s="88">
        <v>0.5</v>
      </c>
      <c r="IX39" s="88">
        <v>0.5</v>
      </c>
      <c r="IY39" s="88">
        <v>-0.25</v>
      </c>
      <c r="IZ39" s="88">
        <v>-0.75</v>
      </c>
      <c r="JA39" s="88">
        <v>0.75</v>
      </c>
      <c r="JB39" s="88">
        <v>0</v>
      </c>
      <c r="JC39" s="88">
        <v>-0.25</v>
      </c>
      <c r="JD39" s="88">
        <v>-1</v>
      </c>
      <c r="JE39" s="88">
        <v>1</v>
      </c>
      <c r="JF39" s="86">
        <v>0</v>
      </c>
      <c r="JG39" s="87"/>
      <c r="JH39" s="90">
        <v>5.2500000000000005E-2</v>
      </c>
      <c r="JI39" s="90">
        <v>6.0555555555555557E-2</v>
      </c>
      <c r="JJ39" s="90">
        <v>6.0555555555555557E-2</v>
      </c>
      <c r="JK39" s="90">
        <v>7.5595238095238104E-2</v>
      </c>
      <c r="JL39" s="90">
        <v>0.12678571428571431</v>
      </c>
      <c r="JM39" s="90">
        <v>5.0833333333333341E-2</v>
      </c>
      <c r="JN39" s="90">
        <v>0.12166666666666667</v>
      </c>
      <c r="JO39" s="90">
        <v>0.14642857142857141</v>
      </c>
      <c r="JP39" s="90">
        <v>0.24285714285714283</v>
      </c>
      <c r="JQ39" s="90">
        <v>6.222222222222222E-2</v>
      </c>
      <c r="JR39" s="89">
        <v>0</v>
      </c>
      <c r="JS39" s="96"/>
      <c r="JT39" s="86">
        <v>0</v>
      </c>
      <c r="JU39" s="88">
        <v>0</v>
      </c>
      <c r="JV39" s="88">
        <v>0.25</v>
      </c>
      <c r="JW39" s="88">
        <v>0.5</v>
      </c>
      <c r="JX39" s="88">
        <v>0.75</v>
      </c>
      <c r="JY39" s="88">
        <v>0</v>
      </c>
      <c r="JZ39" s="88">
        <v>0.25</v>
      </c>
      <c r="KA39" s="88">
        <v>0.5</v>
      </c>
      <c r="KB39" s="88">
        <v>0</v>
      </c>
      <c r="KC39" s="88">
        <v>0</v>
      </c>
      <c r="KD39" s="86">
        <v>0</v>
      </c>
      <c r="KE39" s="87"/>
      <c r="KF39" s="86">
        <v>0</v>
      </c>
      <c r="KG39" s="86">
        <v>0.5</v>
      </c>
      <c r="KH39" s="86">
        <v>0.25</v>
      </c>
      <c r="KI39" s="86">
        <v>0.5</v>
      </c>
      <c r="KJ39" s="86">
        <v>0.25</v>
      </c>
      <c r="KK39" s="86">
        <v>-0.5</v>
      </c>
      <c r="KL39" s="86">
        <v>-0.75</v>
      </c>
      <c r="KM39" s="86">
        <v>-0.75</v>
      </c>
      <c r="KN39" s="95">
        <v>0.75</v>
      </c>
      <c r="KO39" s="88">
        <v>0</v>
      </c>
      <c r="KP39" s="88">
        <v>0</v>
      </c>
      <c r="KQ39" s="88">
        <v>-0.25</v>
      </c>
      <c r="KR39" s="88">
        <v>-0.5</v>
      </c>
      <c r="KS39" s="88">
        <v>0.75</v>
      </c>
      <c r="KT39" s="87">
        <v>0.25</v>
      </c>
      <c r="KU39" s="53">
        <v>0.33333333333333331</v>
      </c>
      <c r="KV39" s="53">
        <v>0.19222222222222224</v>
      </c>
      <c r="KW39" s="53">
        <v>0.21333333333333332</v>
      </c>
      <c r="KX39" s="53">
        <v>0.19444444444444448</v>
      </c>
      <c r="KY39" s="53">
        <v>0</v>
      </c>
      <c r="KZ39" s="94">
        <v>0.33333333333333331</v>
      </c>
      <c r="LA39" s="94">
        <v>0.19222222222222224</v>
      </c>
      <c r="LB39" s="94">
        <v>0.21333333333333332</v>
      </c>
      <c r="LC39" s="94">
        <v>0.19444444444444448</v>
      </c>
      <c r="LD39" s="99">
        <v>0</v>
      </c>
      <c r="LE39" s="88"/>
      <c r="LF39" s="88"/>
      <c r="LG39" s="88"/>
      <c r="LH39" s="88"/>
      <c r="LI39" s="88"/>
      <c r="LJ39" s="87"/>
      <c r="LK39" s="88"/>
      <c r="LL39" s="88"/>
      <c r="LM39" s="88"/>
      <c r="LN39" s="88"/>
      <c r="LO39" s="86"/>
      <c r="LP39" s="87"/>
      <c r="LQ39" s="88">
        <v>0.33299999999999996</v>
      </c>
      <c r="LR39" s="88">
        <v>0.33299999999999996</v>
      </c>
      <c r="LS39" s="88">
        <v>0.66700000000000004</v>
      </c>
      <c r="LT39" s="88">
        <v>0</v>
      </c>
      <c r="LU39" s="88">
        <v>0</v>
      </c>
      <c r="LV39" s="88">
        <v>0.33299999999999996</v>
      </c>
      <c r="LW39" s="88">
        <v>0.66700000000000004</v>
      </c>
      <c r="LX39" s="86">
        <v>0</v>
      </c>
      <c r="LY39" s="86"/>
      <c r="LZ39" s="87"/>
      <c r="MA39" s="88"/>
      <c r="MB39" s="88"/>
      <c r="MC39" s="88"/>
      <c r="MD39" s="88"/>
      <c r="ME39" s="88"/>
      <c r="MF39" s="88"/>
      <c r="MG39" s="88"/>
      <c r="MH39" s="86"/>
      <c r="MI39" s="87"/>
      <c r="MJ39" s="88"/>
      <c r="MK39" s="88"/>
      <c r="ML39" s="88"/>
      <c r="MM39" s="88"/>
      <c r="MN39" s="88"/>
      <c r="MO39" s="87"/>
      <c r="MP39" s="88"/>
      <c r="MQ39" s="88"/>
      <c r="MR39" s="88"/>
      <c r="MS39" s="88"/>
      <c r="MT39" s="86"/>
      <c r="MU39" s="87"/>
      <c r="MV39" s="88">
        <v>0</v>
      </c>
      <c r="MW39" s="88">
        <v>0.5</v>
      </c>
      <c r="MX39" s="88">
        <v>0.5</v>
      </c>
      <c r="MY39" s="88">
        <v>0</v>
      </c>
      <c r="MZ39" s="88">
        <v>0</v>
      </c>
      <c r="NA39" s="88">
        <v>0</v>
      </c>
      <c r="NB39" s="88">
        <v>0.5</v>
      </c>
      <c r="NC39" s="86">
        <v>0</v>
      </c>
      <c r="ND39" s="87"/>
      <c r="NE39" s="86"/>
      <c r="NF39" s="88"/>
      <c r="NG39" s="88"/>
      <c r="NH39" s="88"/>
      <c r="NI39" s="88"/>
      <c r="NJ39" s="88"/>
      <c r="NK39" s="88"/>
      <c r="NL39" s="86"/>
      <c r="NM39" s="87"/>
      <c r="NN39" s="88"/>
      <c r="NO39" s="88"/>
      <c r="NP39" s="88"/>
      <c r="NQ39" s="88"/>
      <c r="NR39" s="88"/>
      <c r="NS39" s="87"/>
      <c r="NT39" s="88"/>
      <c r="NU39" s="88"/>
      <c r="NV39" s="88"/>
      <c r="NW39" s="88"/>
      <c r="NX39" s="86"/>
      <c r="NY39" s="87"/>
      <c r="NZ39" s="88"/>
      <c r="OA39" s="88"/>
      <c r="OB39" s="88"/>
      <c r="OC39" s="88"/>
      <c r="OD39" s="88"/>
      <c r="OE39" s="88"/>
      <c r="OF39" s="88"/>
      <c r="OG39" s="86"/>
      <c r="OH39" s="87"/>
      <c r="OI39" s="86"/>
      <c r="OJ39" s="88"/>
      <c r="OK39" s="88"/>
      <c r="OL39" s="88"/>
      <c r="OM39" s="88"/>
      <c r="ON39" s="88"/>
      <c r="OO39" s="88"/>
      <c r="OP39" s="86"/>
      <c r="OQ39" s="87"/>
      <c r="OR39" s="88"/>
      <c r="OS39" s="88"/>
      <c r="OT39" s="88"/>
      <c r="OU39" s="88"/>
      <c r="OV39" s="86"/>
      <c r="OW39" s="87"/>
      <c r="OX39" s="88"/>
      <c r="OY39" s="88"/>
      <c r="OZ39" s="88"/>
      <c r="PA39" s="88"/>
      <c r="PB39" s="86"/>
      <c r="PC39" s="87"/>
      <c r="PD39" s="88"/>
      <c r="PE39" s="88"/>
      <c r="PF39" s="88"/>
      <c r="PG39" s="88"/>
      <c r="PH39" s="88"/>
      <c r="PI39" s="88"/>
      <c r="PJ39" s="88"/>
      <c r="PK39" s="86"/>
      <c r="PL39" s="87"/>
      <c r="PM39" s="86"/>
      <c r="PN39" s="88"/>
      <c r="PO39" s="88"/>
      <c r="PP39" s="88"/>
      <c r="PQ39" s="88"/>
      <c r="PR39" s="88"/>
      <c r="PS39" s="88"/>
      <c r="PT39" s="86"/>
      <c r="PU39" s="87"/>
      <c r="PV39" s="88">
        <v>0.25</v>
      </c>
      <c r="PW39" s="88">
        <v>0.16666666666666666</v>
      </c>
      <c r="PX39" s="88">
        <v>0.16666666666666666</v>
      </c>
      <c r="PY39" s="88">
        <v>0.16666666666666666</v>
      </c>
      <c r="PZ39" s="88">
        <v>0</v>
      </c>
      <c r="QA39" s="88">
        <v>0.125</v>
      </c>
      <c r="QB39" s="88">
        <v>0.125</v>
      </c>
      <c r="QC39" s="86">
        <v>0</v>
      </c>
      <c r="QD39" s="87"/>
      <c r="QE39" s="86">
        <v>0</v>
      </c>
      <c r="QF39" s="88">
        <v>0</v>
      </c>
      <c r="QG39" s="88">
        <v>4.1666666666666664E-2</v>
      </c>
      <c r="QH39" s="88">
        <v>0.125</v>
      </c>
      <c r="QI39" s="88">
        <v>0.5</v>
      </c>
      <c r="QJ39" s="88">
        <v>0.16666666666666666</v>
      </c>
      <c r="QK39" s="88">
        <v>0.16666666666666666</v>
      </c>
      <c r="QL39" s="86">
        <v>0</v>
      </c>
      <c r="QM39" s="87"/>
      <c r="QN39" s="88">
        <v>0.20833333333333331</v>
      </c>
      <c r="QO39" s="88">
        <v>0.125</v>
      </c>
      <c r="QP39" s="88">
        <v>0.29166666666666663</v>
      </c>
      <c r="QQ39" s="88">
        <v>0</v>
      </c>
      <c r="QR39" s="88">
        <v>8.3333333333333329E-2</v>
      </c>
      <c r="QS39" s="88">
        <v>0.29166666666666663</v>
      </c>
      <c r="QT39" s="88">
        <v>0</v>
      </c>
      <c r="QU39" s="86">
        <v>0</v>
      </c>
      <c r="QV39" s="17"/>
    </row>
    <row r="40" spans="1:464" s="55" customFormat="1" x14ac:dyDescent="0.25">
      <c r="A40" s="92">
        <v>42887</v>
      </c>
      <c r="B40" s="100"/>
      <c r="C40" s="99"/>
      <c r="D40" s="100"/>
      <c r="E40" s="93"/>
      <c r="F40" s="93"/>
      <c r="G40" s="99"/>
      <c r="H40" s="93"/>
      <c r="I40" s="93"/>
      <c r="J40" s="93"/>
      <c r="K40" s="93"/>
      <c r="L40" s="93"/>
      <c r="M40" s="93"/>
      <c r="N40" s="93"/>
      <c r="O40" s="93"/>
      <c r="P40" s="93"/>
      <c r="Q40" s="93"/>
      <c r="R40" s="93"/>
      <c r="S40" s="93"/>
      <c r="T40" s="93"/>
      <c r="U40" s="93"/>
      <c r="V40" s="93"/>
      <c r="W40" s="93"/>
      <c r="X40" s="100"/>
      <c r="Y40" s="93"/>
      <c r="Z40" s="93"/>
      <c r="AA40" s="93"/>
      <c r="AB40" s="95"/>
      <c r="AC40" s="88"/>
      <c r="AD40" s="88"/>
      <c r="AE40" s="88"/>
      <c r="AF40" s="88"/>
      <c r="AG40" s="88"/>
      <c r="AH40" s="88"/>
      <c r="AI40" s="88"/>
      <c r="AJ40" s="88"/>
      <c r="AK40" s="88"/>
      <c r="AL40" s="88"/>
      <c r="AM40" s="88"/>
      <c r="AN40" s="88"/>
      <c r="AO40" s="88"/>
      <c r="AP40" s="88"/>
      <c r="AQ40" s="88"/>
      <c r="AR40" s="88"/>
      <c r="AS40" s="88"/>
      <c r="AT40" s="88"/>
      <c r="AU40" s="88"/>
      <c r="AV40" s="88"/>
      <c r="AW40" s="87"/>
      <c r="AX40" s="100"/>
      <c r="AY40" s="93"/>
      <c r="AZ40" s="93"/>
      <c r="BA40" s="93"/>
      <c r="BB40" s="93"/>
      <c r="BC40" s="93"/>
      <c r="BD40" s="93"/>
      <c r="BE40" s="93"/>
      <c r="BF40" s="93"/>
      <c r="BG40" s="93"/>
      <c r="BH40" s="93"/>
      <c r="BI40" s="93"/>
      <c r="BJ40" s="93"/>
      <c r="BK40" s="93"/>
      <c r="BL40" s="93"/>
      <c r="BM40" s="93"/>
      <c r="BN40" s="93"/>
      <c r="BO40" s="93"/>
      <c r="BP40" s="93"/>
      <c r="BQ40" s="93"/>
      <c r="BR40" s="93"/>
      <c r="BS40" s="93"/>
      <c r="BT40" s="93"/>
      <c r="BU40" s="99"/>
      <c r="BV40" s="91">
        <v>1</v>
      </c>
      <c r="BW40" s="87">
        <v>0</v>
      </c>
      <c r="BX40" s="74">
        <v>0.4</v>
      </c>
      <c r="BY40" s="74">
        <v>0.23333333333333334</v>
      </c>
      <c r="BZ40" s="74">
        <v>0.1</v>
      </c>
      <c r="CA40" s="75">
        <v>0.26666666666666666</v>
      </c>
      <c r="CB40" s="88">
        <v>0.75</v>
      </c>
      <c r="CC40" s="88">
        <v>0</v>
      </c>
      <c r="CD40" s="88">
        <v>0</v>
      </c>
      <c r="CE40" s="88">
        <v>0.25</v>
      </c>
      <c r="CF40" s="88">
        <v>0.75</v>
      </c>
      <c r="CG40" s="88">
        <v>0</v>
      </c>
      <c r="CH40" s="88">
        <v>0</v>
      </c>
      <c r="CI40" s="88">
        <v>0.25</v>
      </c>
      <c r="CJ40" s="88">
        <v>0.66666666666666652</v>
      </c>
      <c r="CK40" s="88">
        <v>0</v>
      </c>
      <c r="CL40" s="88">
        <v>0</v>
      </c>
      <c r="CM40" s="88">
        <v>0.33333333333333326</v>
      </c>
      <c r="CN40" s="88">
        <v>0.75</v>
      </c>
      <c r="CO40" s="88">
        <v>0</v>
      </c>
      <c r="CP40" s="88">
        <v>0</v>
      </c>
      <c r="CQ40" s="87">
        <v>0.25</v>
      </c>
      <c r="CR40" s="88">
        <v>0</v>
      </c>
      <c r="CS40" s="88">
        <v>-0.5</v>
      </c>
      <c r="CT40" s="88">
        <v>-0.75</v>
      </c>
      <c r="CU40" s="87">
        <v>-0.5</v>
      </c>
      <c r="CV40" s="88">
        <v>0.375</v>
      </c>
      <c r="CW40" s="88">
        <v>0</v>
      </c>
      <c r="CX40" s="88">
        <v>0</v>
      </c>
      <c r="CY40" s="88">
        <v>0.125</v>
      </c>
      <c r="CZ40" s="88">
        <v>0</v>
      </c>
      <c r="DA40" s="88">
        <v>0</v>
      </c>
      <c r="DB40" s="88">
        <v>0</v>
      </c>
      <c r="DC40" s="88">
        <v>0</v>
      </c>
      <c r="DD40" s="88">
        <v>0.375</v>
      </c>
      <c r="DE40" s="88">
        <v>0.125</v>
      </c>
      <c r="DF40" s="88">
        <v>0</v>
      </c>
      <c r="DG40" s="88">
        <v>0.75</v>
      </c>
      <c r="DH40" s="88">
        <v>0</v>
      </c>
      <c r="DI40" s="88">
        <v>0</v>
      </c>
      <c r="DJ40" s="88">
        <v>0.25</v>
      </c>
      <c r="DK40" s="88">
        <v>0</v>
      </c>
      <c r="DL40" s="88">
        <v>0</v>
      </c>
      <c r="DM40" s="88">
        <v>0</v>
      </c>
      <c r="DN40" s="88">
        <v>0</v>
      </c>
      <c r="DO40" s="88">
        <v>0.75</v>
      </c>
      <c r="DP40" s="88">
        <v>0.25</v>
      </c>
      <c r="DQ40" s="87">
        <v>0</v>
      </c>
      <c r="DR40" s="88">
        <v>0.1111111111111111</v>
      </c>
      <c r="DS40" s="88">
        <v>0.22222222222222221</v>
      </c>
      <c r="DT40" s="88">
        <v>0</v>
      </c>
      <c r="DU40" s="88">
        <v>0</v>
      </c>
      <c r="DV40" s="88">
        <v>0.1111111111111111</v>
      </c>
      <c r="DW40" s="88">
        <v>0</v>
      </c>
      <c r="DX40" s="88">
        <v>0.1111111111111111</v>
      </c>
      <c r="DY40" s="88">
        <v>0</v>
      </c>
      <c r="DZ40" s="88">
        <v>0</v>
      </c>
      <c r="EA40" s="88">
        <v>0</v>
      </c>
      <c r="EB40" s="88">
        <v>0.44444444444444442</v>
      </c>
      <c r="EC40" s="88">
        <v>0</v>
      </c>
      <c r="ED40" s="88">
        <v>0.25</v>
      </c>
      <c r="EE40" s="88">
        <v>0.5</v>
      </c>
      <c r="EF40" s="88">
        <v>0</v>
      </c>
      <c r="EG40" s="88">
        <v>0</v>
      </c>
      <c r="EH40" s="88">
        <v>0.25</v>
      </c>
      <c r="EI40" s="88">
        <v>0</v>
      </c>
      <c r="EJ40" s="88">
        <v>0.25</v>
      </c>
      <c r="EK40" s="88">
        <v>0</v>
      </c>
      <c r="EL40" s="88">
        <v>0</v>
      </c>
      <c r="EM40" s="88">
        <v>0</v>
      </c>
      <c r="EN40" s="88">
        <v>1</v>
      </c>
      <c r="EO40" s="87">
        <v>0</v>
      </c>
      <c r="EP40" s="88">
        <v>4.1666666666666664E-2</v>
      </c>
      <c r="EQ40" s="88">
        <v>0.41666666666666663</v>
      </c>
      <c r="ER40" s="88">
        <v>0.125</v>
      </c>
      <c r="ES40" s="88">
        <v>8.3333333333333329E-2</v>
      </c>
      <c r="ET40" s="88">
        <v>0</v>
      </c>
      <c r="EU40" s="88">
        <v>8.3333333333333329E-2</v>
      </c>
      <c r="EV40" s="88">
        <v>8.3333333333333329E-2</v>
      </c>
      <c r="EW40" s="88">
        <v>0</v>
      </c>
      <c r="EX40" s="88">
        <v>0</v>
      </c>
      <c r="EY40" s="88">
        <v>0.125</v>
      </c>
      <c r="EZ40" s="88">
        <v>4.1666666666666664E-2</v>
      </c>
      <c r="FA40" s="88">
        <v>0</v>
      </c>
      <c r="FB40" s="88">
        <v>0</v>
      </c>
      <c r="FC40" s="88">
        <v>0</v>
      </c>
      <c r="FD40" s="88">
        <v>0.41666666666666663</v>
      </c>
      <c r="FE40" s="88">
        <v>0.125</v>
      </c>
      <c r="FF40" s="88">
        <v>8.3333333333333329E-2</v>
      </c>
      <c r="FG40" s="88">
        <v>0</v>
      </c>
      <c r="FH40" s="88">
        <v>8.3333333333333329E-2</v>
      </c>
      <c r="FI40" s="88">
        <v>8.3333333333333329E-2</v>
      </c>
      <c r="FJ40" s="88">
        <v>0</v>
      </c>
      <c r="FK40" s="88">
        <v>0</v>
      </c>
      <c r="FL40" s="88">
        <v>0.125</v>
      </c>
      <c r="FM40" s="88">
        <v>4.1666666666666664E-2</v>
      </c>
      <c r="FN40" s="88">
        <v>0</v>
      </c>
      <c r="FO40" s="87">
        <v>4.1666666666666664E-2</v>
      </c>
      <c r="FP40" s="88">
        <v>0.16666666666666666</v>
      </c>
      <c r="FQ40" s="88">
        <v>0.2857142857142857</v>
      </c>
      <c r="FR40" s="88">
        <v>0.33333333333333331</v>
      </c>
      <c r="FS40" s="88">
        <v>0.2142857142857143</v>
      </c>
      <c r="FT40" s="88">
        <v>0</v>
      </c>
      <c r="FU40" s="88">
        <v>0</v>
      </c>
      <c r="FV40" s="88">
        <v>0.16666666666666666</v>
      </c>
      <c r="FW40" s="88">
        <v>0.2857142857142857</v>
      </c>
      <c r="FX40" s="88">
        <v>0.33333333333333331</v>
      </c>
      <c r="FY40" s="88">
        <v>0.2142857142857143</v>
      </c>
      <c r="FZ40" s="88">
        <v>0</v>
      </c>
      <c r="GA40" s="87">
        <v>0</v>
      </c>
      <c r="GB40" s="60">
        <v>6.6666666666666666E-2</v>
      </c>
      <c r="GC40" s="60">
        <v>6.6666666666666666E-2</v>
      </c>
      <c r="GD40" s="60">
        <v>6.6666666666666666E-2</v>
      </c>
      <c r="GE40" s="60">
        <v>0.33333333333333331</v>
      </c>
      <c r="GF40" s="60">
        <v>6.6666666666666666E-2</v>
      </c>
      <c r="GG40" s="60">
        <v>0</v>
      </c>
      <c r="GH40" s="60">
        <v>6.6666666666666666E-2</v>
      </c>
      <c r="GI40" s="60">
        <v>0.15</v>
      </c>
      <c r="GJ40" s="60">
        <v>0</v>
      </c>
      <c r="GK40" s="60">
        <v>0.15000000000000002</v>
      </c>
      <c r="GL40" s="60">
        <v>0</v>
      </c>
      <c r="GM40" s="60">
        <v>1.6666666666666666E-2</v>
      </c>
      <c r="GN40" s="60">
        <v>0</v>
      </c>
      <c r="GO40" s="60">
        <v>1.6666666666666666E-2</v>
      </c>
      <c r="GP40" s="60">
        <v>0</v>
      </c>
      <c r="GQ40" s="97"/>
      <c r="GR40" s="90">
        <v>1</v>
      </c>
      <c r="GS40" s="96">
        <v>0</v>
      </c>
      <c r="GT40" s="88">
        <v>0</v>
      </c>
      <c r="GU40" s="88">
        <v>0</v>
      </c>
      <c r="GV40" s="88">
        <v>0</v>
      </c>
      <c r="GW40" s="88">
        <v>0</v>
      </c>
      <c r="GX40" s="88">
        <v>0</v>
      </c>
      <c r="GY40" s="88">
        <v>0</v>
      </c>
      <c r="GZ40" s="88">
        <v>0</v>
      </c>
      <c r="HA40" s="88">
        <v>0</v>
      </c>
      <c r="HB40" s="88">
        <v>0</v>
      </c>
      <c r="HC40" s="88">
        <v>0</v>
      </c>
      <c r="HD40" s="88">
        <v>0</v>
      </c>
      <c r="HE40" s="88">
        <v>0</v>
      </c>
      <c r="HF40" s="88">
        <v>0</v>
      </c>
      <c r="HG40" s="88">
        <v>0</v>
      </c>
      <c r="HH40" s="88">
        <v>1.6666666666666666E-2</v>
      </c>
      <c r="HI40" s="88">
        <v>0.31666666666666665</v>
      </c>
      <c r="HJ40" s="88">
        <v>0.18333333333333332</v>
      </c>
      <c r="HK40" s="88">
        <v>6.6666666666666666E-2</v>
      </c>
      <c r="HL40" s="88">
        <v>0.23333333333333334</v>
      </c>
      <c r="HM40" s="88">
        <v>0</v>
      </c>
      <c r="HN40" s="88">
        <v>0.15</v>
      </c>
      <c r="HO40" s="88">
        <v>0</v>
      </c>
      <c r="HP40" s="86">
        <v>3.3333333333333333E-2</v>
      </c>
      <c r="HQ40" s="87"/>
      <c r="HR40" s="88">
        <v>0.25</v>
      </c>
      <c r="HS40" s="88">
        <v>0</v>
      </c>
      <c r="HT40" s="88">
        <v>0</v>
      </c>
      <c r="HU40" s="88">
        <v>0</v>
      </c>
      <c r="HV40" s="88">
        <v>1</v>
      </c>
      <c r="HW40" s="88">
        <v>0</v>
      </c>
      <c r="HX40" s="87">
        <v>0</v>
      </c>
      <c r="HY40" s="88">
        <v>0.14814814814814814</v>
      </c>
      <c r="HZ40" s="88">
        <v>8.9090909090909096E-2</v>
      </c>
      <c r="IA40" s="88">
        <v>3.722943722943723E-2</v>
      </c>
      <c r="IB40" s="88">
        <v>8.9090909090909096E-2</v>
      </c>
      <c r="IC40" s="88">
        <v>0.14814814814814814</v>
      </c>
      <c r="ID40" s="88">
        <v>3.67965367965368E-2</v>
      </c>
      <c r="IE40" s="88">
        <v>5.393939393939394E-2</v>
      </c>
      <c r="IF40" s="88">
        <v>3.722943722943723E-2</v>
      </c>
      <c r="IG40" s="88">
        <v>3.6363636363636369E-2</v>
      </c>
      <c r="IH40" s="88">
        <v>9.4805194805194809E-2</v>
      </c>
      <c r="II40" s="88">
        <v>0.11703703703703704</v>
      </c>
      <c r="IJ40" s="88">
        <v>3.7662337662337668E-2</v>
      </c>
      <c r="IK40" s="88">
        <v>3.722943722943723E-2</v>
      </c>
      <c r="IL40" s="88">
        <v>3.722943722943723E-2</v>
      </c>
      <c r="IM40" s="86">
        <v>0</v>
      </c>
      <c r="IN40" s="87"/>
      <c r="IO40" s="88">
        <v>0.4</v>
      </c>
      <c r="IP40" s="88">
        <v>0.4</v>
      </c>
      <c r="IQ40" s="88">
        <v>0.2</v>
      </c>
      <c r="IR40" s="88">
        <v>0.2</v>
      </c>
      <c r="IS40" s="88">
        <v>-0.2</v>
      </c>
      <c r="IT40" s="88">
        <v>0.2</v>
      </c>
      <c r="IU40" s="87">
        <v>0.2</v>
      </c>
      <c r="IV40" s="88">
        <v>0.5</v>
      </c>
      <c r="IW40" s="88">
        <v>0.75</v>
      </c>
      <c r="IX40" s="88">
        <v>0.5</v>
      </c>
      <c r="IY40" s="88">
        <v>-0.25</v>
      </c>
      <c r="IZ40" s="88">
        <v>-0.75</v>
      </c>
      <c r="JA40" s="88">
        <v>0</v>
      </c>
      <c r="JB40" s="88">
        <v>-0.5</v>
      </c>
      <c r="JC40" s="88">
        <v>-0.5</v>
      </c>
      <c r="JD40" s="88">
        <v>-1</v>
      </c>
      <c r="JE40" s="88">
        <v>0.75</v>
      </c>
      <c r="JF40" s="86">
        <v>0</v>
      </c>
      <c r="JG40" s="87"/>
      <c r="JH40" s="90">
        <v>6.25E-2</v>
      </c>
      <c r="JI40" s="90">
        <v>6.25E-2</v>
      </c>
      <c r="JJ40" s="90">
        <v>7.4404761904761904E-2</v>
      </c>
      <c r="JK40" s="90">
        <v>0.125</v>
      </c>
      <c r="JL40" s="90">
        <v>0.125</v>
      </c>
      <c r="JM40" s="90">
        <v>6.25E-2</v>
      </c>
      <c r="JN40" s="90">
        <v>8.9285714285714274E-2</v>
      </c>
      <c r="JO40" s="90">
        <v>6.25E-2</v>
      </c>
      <c r="JP40" s="90">
        <v>0.22321428571428573</v>
      </c>
      <c r="JQ40" s="90">
        <v>0.1130952380952381</v>
      </c>
      <c r="JR40" s="89">
        <v>0</v>
      </c>
      <c r="JS40" s="96"/>
      <c r="JT40" s="86">
        <v>0</v>
      </c>
      <c r="JU40" s="88">
        <v>0</v>
      </c>
      <c r="JV40" s="88">
        <v>0.25</v>
      </c>
      <c r="JW40" s="88">
        <v>0.25</v>
      </c>
      <c r="JX40" s="88">
        <v>1</v>
      </c>
      <c r="JY40" s="88">
        <v>0</v>
      </c>
      <c r="JZ40" s="88">
        <v>0.25</v>
      </c>
      <c r="KA40" s="88">
        <v>0.25</v>
      </c>
      <c r="KB40" s="88">
        <v>0</v>
      </c>
      <c r="KC40" s="88">
        <v>0.5</v>
      </c>
      <c r="KD40" s="86">
        <v>0</v>
      </c>
      <c r="KE40" s="87"/>
      <c r="KF40" s="86">
        <v>-0.5</v>
      </c>
      <c r="KG40" s="86">
        <v>-0.75</v>
      </c>
      <c r="KH40" s="86">
        <v>0</v>
      </c>
      <c r="KI40" s="86">
        <v>0.25</v>
      </c>
      <c r="KJ40" s="86">
        <v>0.33333333333333331</v>
      </c>
      <c r="KK40" s="86">
        <v>0.33333333333333331</v>
      </c>
      <c r="KL40" s="86">
        <v>0</v>
      </c>
      <c r="KM40" s="86">
        <v>-0.33333333333333331</v>
      </c>
      <c r="KN40" s="95">
        <v>0.5</v>
      </c>
      <c r="KO40" s="88">
        <v>0.5</v>
      </c>
      <c r="KP40" s="88">
        <v>0.5</v>
      </c>
      <c r="KQ40" s="88">
        <v>0.25</v>
      </c>
      <c r="KR40" s="88">
        <v>-0.25</v>
      </c>
      <c r="KS40" s="88">
        <v>0</v>
      </c>
      <c r="KT40" s="87">
        <v>0</v>
      </c>
      <c r="KU40" s="53">
        <v>0.33333333333333331</v>
      </c>
      <c r="KV40" s="53">
        <v>0.16666666666666669</v>
      </c>
      <c r="KW40" s="53">
        <v>0.25</v>
      </c>
      <c r="KX40" s="53">
        <v>0.18333333333333335</v>
      </c>
      <c r="KY40" s="53">
        <v>0</v>
      </c>
      <c r="KZ40" s="94">
        <v>0.33333333333333331</v>
      </c>
      <c r="LA40" s="94">
        <v>0.16666666666666669</v>
      </c>
      <c r="LB40" s="94">
        <v>0.25</v>
      </c>
      <c r="LC40" s="94">
        <v>0.18333333333333335</v>
      </c>
      <c r="LD40" s="99">
        <v>0</v>
      </c>
      <c r="LE40" s="88"/>
      <c r="LF40" s="88"/>
      <c r="LG40" s="88"/>
      <c r="LH40" s="88"/>
      <c r="LI40" s="88"/>
      <c r="LJ40" s="87"/>
      <c r="LK40" s="88"/>
      <c r="LL40" s="88"/>
      <c r="LM40" s="88"/>
      <c r="LN40" s="88"/>
      <c r="LO40" s="86"/>
      <c r="LP40" s="87"/>
      <c r="LQ40" s="88">
        <v>0</v>
      </c>
      <c r="LR40" s="88">
        <v>0.5</v>
      </c>
      <c r="LS40" s="88">
        <v>0.75</v>
      </c>
      <c r="LT40" s="88">
        <v>0</v>
      </c>
      <c r="LU40" s="88">
        <v>0</v>
      </c>
      <c r="LV40" s="88">
        <v>0.25</v>
      </c>
      <c r="LW40" s="88">
        <v>0</v>
      </c>
      <c r="LX40" s="86">
        <v>0</v>
      </c>
      <c r="LY40" s="86"/>
      <c r="LZ40" s="87"/>
      <c r="MA40" s="88"/>
      <c r="MB40" s="88"/>
      <c r="MC40" s="88"/>
      <c r="MD40" s="88"/>
      <c r="ME40" s="88"/>
      <c r="MF40" s="88"/>
      <c r="MG40" s="88"/>
      <c r="MH40" s="86"/>
      <c r="MI40" s="87"/>
      <c r="MJ40" s="88"/>
      <c r="MK40" s="88"/>
      <c r="ML40" s="88"/>
      <c r="MM40" s="88"/>
      <c r="MN40" s="88"/>
      <c r="MO40" s="87"/>
      <c r="MP40" s="88"/>
      <c r="MQ40" s="88"/>
      <c r="MR40" s="88"/>
      <c r="MS40" s="88"/>
      <c r="MT40" s="86"/>
      <c r="MU40" s="87"/>
      <c r="MV40" s="88">
        <v>0</v>
      </c>
      <c r="MW40" s="88">
        <v>0</v>
      </c>
      <c r="MX40" s="88">
        <v>1</v>
      </c>
      <c r="MY40" s="88">
        <v>0</v>
      </c>
      <c r="MZ40" s="88">
        <v>1</v>
      </c>
      <c r="NA40" s="88">
        <v>0</v>
      </c>
      <c r="NB40" s="88">
        <v>0</v>
      </c>
      <c r="NC40" s="86">
        <v>0</v>
      </c>
      <c r="ND40" s="87"/>
      <c r="NE40" s="86"/>
      <c r="NF40" s="88"/>
      <c r="NG40" s="88"/>
      <c r="NH40" s="88"/>
      <c r="NI40" s="88"/>
      <c r="NJ40" s="88"/>
      <c r="NK40" s="88"/>
      <c r="NL40" s="86"/>
      <c r="NM40" s="87"/>
      <c r="NN40" s="88"/>
      <c r="NO40" s="88"/>
      <c r="NP40" s="88"/>
      <c r="NQ40" s="88"/>
      <c r="NR40" s="88"/>
      <c r="NS40" s="87"/>
      <c r="NT40" s="88"/>
      <c r="NU40" s="88"/>
      <c r="NV40" s="88"/>
      <c r="NW40" s="88"/>
      <c r="NX40" s="86"/>
      <c r="NY40" s="87"/>
      <c r="NZ40" s="88"/>
      <c r="OA40" s="88"/>
      <c r="OB40" s="88"/>
      <c r="OC40" s="88"/>
      <c r="OD40" s="88"/>
      <c r="OE40" s="88"/>
      <c r="OF40" s="88"/>
      <c r="OG40" s="86"/>
      <c r="OH40" s="87"/>
      <c r="OI40" s="86"/>
      <c r="OJ40" s="88"/>
      <c r="OK40" s="88"/>
      <c r="OL40" s="88"/>
      <c r="OM40" s="88"/>
      <c r="ON40" s="88"/>
      <c r="OO40" s="88"/>
      <c r="OP40" s="86"/>
      <c r="OQ40" s="87"/>
      <c r="OR40" s="88"/>
      <c r="OS40" s="88"/>
      <c r="OT40" s="88"/>
      <c r="OU40" s="88"/>
      <c r="OV40" s="86"/>
      <c r="OW40" s="87"/>
      <c r="OX40" s="88"/>
      <c r="OY40" s="88"/>
      <c r="OZ40" s="88"/>
      <c r="PA40" s="88"/>
      <c r="PB40" s="86"/>
      <c r="PC40" s="87"/>
      <c r="PD40" s="88"/>
      <c r="PE40" s="88"/>
      <c r="PF40" s="88"/>
      <c r="PG40" s="88"/>
      <c r="PH40" s="88"/>
      <c r="PI40" s="88"/>
      <c r="PJ40" s="88"/>
      <c r="PK40" s="86"/>
      <c r="PL40" s="87"/>
      <c r="PM40" s="86"/>
      <c r="PN40" s="88"/>
      <c r="PO40" s="88"/>
      <c r="PP40" s="88"/>
      <c r="PQ40" s="88"/>
      <c r="PR40" s="88"/>
      <c r="PS40" s="88"/>
      <c r="PT40" s="86"/>
      <c r="PU40" s="87"/>
      <c r="PV40" s="88">
        <v>0.33333333333333331</v>
      </c>
      <c r="PW40" s="88">
        <v>4.1666666666666664E-2</v>
      </c>
      <c r="PX40" s="88">
        <v>8.3333333333333329E-2</v>
      </c>
      <c r="PY40" s="88">
        <v>0.20833333333333331</v>
      </c>
      <c r="PZ40" s="88">
        <v>0</v>
      </c>
      <c r="QA40" s="88">
        <v>0.16666666666666666</v>
      </c>
      <c r="QB40" s="88">
        <v>0.125</v>
      </c>
      <c r="QC40" s="86">
        <v>4.1666666666666664E-2</v>
      </c>
      <c r="QD40" s="87"/>
      <c r="QE40" s="86">
        <v>0</v>
      </c>
      <c r="QF40" s="88">
        <v>4.1666666666666664E-2</v>
      </c>
      <c r="QG40" s="88">
        <v>8.3333333333333329E-2</v>
      </c>
      <c r="QH40" s="88">
        <v>0.16666666666666666</v>
      </c>
      <c r="QI40" s="88">
        <v>0.33333333333333331</v>
      </c>
      <c r="QJ40" s="88">
        <v>0.125</v>
      </c>
      <c r="QK40" s="88">
        <v>0.25</v>
      </c>
      <c r="QL40" s="86">
        <v>0</v>
      </c>
      <c r="QM40" s="87"/>
      <c r="QN40" s="88">
        <v>0.33333333333333331</v>
      </c>
      <c r="QO40" s="88">
        <v>8.3333333333333329E-2</v>
      </c>
      <c r="QP40" s="88">
        <v>0.24999999999999997</v>
      </c>
      <c r="QQ40" s="88">
        <v>0</v>
      </c>
      <c r="QR40" s="88">
        <v>0</v>
      </c>
      <c r="QS40" s="88">
        <v>0.33333333333333331</v>
      </c>
      <c r="QT40" s="88">
        <v>0</v>
      </c>
      <c r="QU40" s="86">
        <v>0</v>
      </c>
      <c r="QV40" s="17"/>
    </row>
    <row r="41" spans="1:464" s="55" customFormat="1" x14ac:dyDescent="0.25">
      <c r="A41" s="92">
        <v>42979</v>
      </c>
      <c r="B41" s="100"/>
      <c r="C41" s="99"/>
      <c r="D41" s="100"/>
      <c r="E41" s="93"/>
      <c r="F41" s="93"/>
      <c r="G41" s="99"/>
      <c r="H41" s="93"/>
      <c r="I41" s="93"/>
      <c r="J41" s="93"/>
      <c r="K41" s="93"/>
      <c r="L41" s="93"/>
      <c r="M41" s="93"/>
      <c r="N41" s="93"/>
      <c r="O41" s="93"/>
      <c r="P41" s="93"/>
      <c r="Q41" s="93"/>
      <c r="R41" s="93"/>
      <c r="S41" s="93"/>
      <c r="T41" s="93"/>
      <c r="U41" s="93"/>
      <c r="V41" s="93"/>
      <c r="W41" s="93"/>
      <c r="X41" s="100"/>
      <c r="Y41" s="93"/>
      <c r="Z41" s="93"/>
      <c r="AA41" s="93"/>
      <c r="AB41" s="95"/>
      <c r="AC41" s="88"/>
      <c r="AD41" s="88"/>
      <c r="AE41" s="88"/>
      <c r="AF41" s="88"/>
      <c r="AG41" s="88"/>
      <c r="AH41" s="88"/>
      <c r="AI41" s="88"/>
      <c r="AJ41" s="88"/>
      <c r="AK41" s="88"/>
      <c r="AL41" s="88"/>
      <c r="AM41" s="88"/>
      <c r="AN41" s="88"/>
      <c r="AO41" s="88"/>
      <c r="AP41" s="88"/>
      <c r="AQ41" s="88"/>
      <c r="AR41" s="88"/>
      <c r="AS41" s="88"/>
      <c r="AT41" s="88"/>
      <c r="AU41" s="88"/>
      <c r="AV41" s="88"/>
      <c r="AW41" s="87"/>
      <c r="AX41" s="100"/>
      <c r="AY41" s="93"/>
      <c r="AZ41" s="93"/>
      <c r="BA41" s="93"/>
      <c r="BB41" s="93"/>
      <c r="BC41" s="93"/>
      <c r="BD41" s="93"/>
      <c r="BE41" s="93"/>
      <c r="BF41" s="93"/>
      <c r="BG41" s="93"/>
      <c r="BH41" s="93"/>
      <c r="BI41" s="93"/>
      <c r="BJ41" s="93"/>
      <c r="BK41" s="93"/>
      <c r="BL41" s="93"/>
      <c r="BM41" s="93"/>
      <c r="BN41" s="93"/>
      <c r="BO41" s="93"/>
      <c r="BP41" s="93"/>
      <c r="BQ41" s="93"/>
      <c r="BR41" s="93"/>
      <c r="BS41" s="93"/>
      <c r="BT41" s="93"/>
      <c r="BU41" s="99"/>
      <c r="BV41" s="91">
        <v>1</v>
      </c>
      <c r="BW41" s="87">
        <v>0</v>
      </c>
      <c r="BX41" s="74">
        <v>0.40000000000000008</v>
      </c>
      <c r="BY41" s="74">
        <v>0.26666666666666666</v>
      </c>
      <c r="BZ41" s="74">
        <v>0.10000000000000002</v>
      </c>
      <c r="CA41" s="75">
        <v>0.23333333333333334</v>
      </c>
      <c r="CB41" s="88">
        <v>0.66666666666666652</v>
      </c>
      <c r="CC41" s="88">
        <v>0</v>
      </c>
      <c r="CD41" s="88">
        <v>0.33333333333333326</v>
      </c>
      <c r="CE41" s="88">
        <v>0</v>
      </c>
      <c r="CF41" s="88">
        <v>0.66666666666666652</v>
      </c>
      <c r="CG41" s="88">
        <v>0.33333333333333326</v>
      </c>
      <c r="CH41" s="88">
        <v>0</v>
      </c>
      <c r="CI41" s="88">
        <v>0</v>
      </c>
      <c r="CJ41" s="88">
        <v>0.66666666666666652</v>
      </c>
      <c r="CK41" s="88">
        <v>0</v>
      </c>
      <c r="CL41" s="88">
        <v>0</v>
      </c>
      <c r="CM41" s="88">
        <v>0.33333333333333326</v>
      </c>
      <c r="CN41" s="88">
        <v>0.66666666666666652</v>
      </c>
      <c r="CO41" s="88">
        <v>0</v>
      </c>
      <c r="CP41" s="88">
        <v>0.33333333333333326</v>
      </c>
      <c r="CQ41" s="87">
        <v>0</v>
      </c>
      <c r="CR41" s="88">
        <v>1</v>
      </c>
      <c r="CS41" s="88">
        <v>0</v>
      </c>
      <c r="CT41" s="88">
        <v>-0.33333333333333331</v>
      </c>
      <c r="CU41" s="87">
        <v>0.33333333333333331</v>
      </c>
      <c r="CV41" s="88">
        <v>0.27272727272727271</v>
      </c>
      <c r="CW41" s="88">
        <v>0</v>
      </c>
      <c r="CX41" s="88">
        <v>9.0909090909090912E-2</v>
      </c>
      <c r="CY41" s="88">
        <v>9.0909090909090912E-2</v>
      </c>
      <c r="CZ41" s="88">
        <v>9.0909090909090912E-2</v>
      </c>
      <c r="DA41" s="88">
        <v>9.0909090909090912E-2</v>
      </c>
      <c r="DB41" s="88">
        <v>0</v>
      </c>
      <c r="DC41" s="88">
        <v>0</v>
      </c>
      <c r="DD41" s="88">
        <v>0.18181818181818182</v>
      </c>
      <c r="DE41" s="88">
        <v>0.18181818181818182</v>
      </c>
      <c r="DF41" s="88">
        <v>0</v>
      </c>
      <c r="DG41" s="88">
        <v>1</v>
      </c>
      <c r="DH41" s="88">
        <v>0</v>
      </c>
      <c r="DI41" s="88">
        <v>0.33333333333333326</v>
      </c>
      <c r="DJ41" s="88">
        <v>0.33333333333333326</v>
      </c>
      <c r="DK41" s="88">
        <v>0.33333333333333326</v>
      </c>
      <c r="DL41" s="88">
        <v>0.33333333333333326</v>
      </c>
      <c r="DM41" s="88">
        <v>0</v>
      </c>
      <c r="DN41" s="88">
        <v>0</v>
      </c>
      <c r="DO41" s="88">
        <v>0.66666666666666652</v>
      </c>
      <c r="DP41" s="88">
        <v>0.66666666666666652</v>
      </c>
      <c r="DQ41" s="87">
        <v>0</v>
      </c>
      <c r="DR41" s="88">
        <v>0</v>
      </c>
      <c r="DS41" s="88">
        <v>0.3</v>
      </c>
      <c r="DT41" s="88">
        <v>0.3</v>
      </c>
      <c r="DU41" s="88">
        <v>0</v>
      </c>
      <c r="DV41" s="88">
        <v>0</v>
      </c>
      <c r="DW41" s="88">
        <v>0</v>
      </c>
      <c r="DX41" s="88">
        <v>0.2</v>
      </c>
      <c r="DY41" s="88">
        <v>0</v>
      </c>
      <c r="DZ41" s="88">
        <v>0</v>
      </c>
      <c r="EA41" s="88">
        <v>0</v>
      </c>
      <c r="EB41" s="88">
        <v>0.2</v>
      </c>
      <c r="EC41" s="88">
        <v>0</v>
      </c>
      <c r="ED41" s="88">
        <v>0</v>
      </c>
      <c r="EE41" s="88">
        <v>1</v>
      </c>
      <c r="EF41" s="88">
        <v>1</v>
      </c>
      <c r="EG41" s="88">
        <v>0</v>
      </c>
      <c r="EH41" s="88">
        <v>0</v>
      </c>
      <c r="EI41" s="88">
        <v>0</v>
      </c>
      <c r="EJ41" s="88">
        <v>0.66666666666666652</v>
      </c>
      <c r="EK41" s="88">
        <v>0</v>
      </c>
      <c r="EL41" s="88">
        <v>0</v>
      </c>
      <c r="EM41" s="88">
        <v>0</v>
      </c>
      <c r="EN41" s="88">
        <v>0.66666666666666652</v>
      </c>
      <c r="EO41" s="87">
        <v>0</v>
      </c>
      <c r="EP41" s="88">
        <v>0</v>
      </c>
      <c r="EQ41" s="88">
        <v>0.5</v>
      </c>
      <c r="ER41" s="88">
        <v>0</v>
      </c>
      <c r="ES41" s="88">
        <v>0.22222222222222221</v>
      </c>
      <c r="ET41" s="88">
        <v>0</v>
      </c>
      <c r="EU41" s="88">
        <v>5.5555555555555552E-2</v>
      </c>
      <c r="EV41" s="88">
        <v>0</v>
      </c>
      <c r="EW41" s="88">
        <v>0</v>
      </c>
      <c r="EX41" s="88">
        <v>0.1111111111111111</v>
      </c>
      <c r="EY41" s="88">
        <v>5.5555555555555552E-2</v>
      </c>
      <c r="EZ41" s="88">
        <v>0</v>
      </c>
      <c r="FA41" s="88">
        <v>5.5555555555555552E-2</v>
      </c>
      <c r="FB41" s="88">
        <v>0</v>
      </c>
      <c r="FC41" s="88">
        <v>0</v>
      </c>
      <c r="FD41" s="88">
        <v>0.5</v>
      </c>
      <c r="FE41" s="88">
        <v>0</v>
      </c>
      <c r="FF41" s="88">
        <v>0.22222222222222221</v>
      </c>
      <c r="FG41" s="88">
        <v>0</v>
      </c>
      <c r="FH41" s="88">
        <v>5.5555555555555552E-2</v>
      </c>
      <c r="FI41" s="88">
        <v>0</v>
      </c>
      <c r="FJ41" s="88">
        <v>0</v>
      </c>
      <c r="FK41" s="88">
        <v>0.1111111111111111</v>
      </c>
      <c r="FL41" s="88">
        <v>5.5555555555555552E-2</v>
      </c>
      <c r="FM41" s="88">
        <v>0</v>
      </c>
      <c r="FN41" s="88">
        <v>5.5555555555555552E-2</v>
      </c>
      <c r="FO41" s="87">
        <v>0</v>
      </c>
      <c r="FP41" s="88">
        <v>0.3571428571428571</v>
      </c>
      <c r="FQ41" s="88">
        <v>0.25</v>
      </c>
      <c r="FR41" s="88">
        <v>0.25</v>
      </c>
      <c r="FS41" s="88">
        <v>0.14285714285714285</v>
      </c>
      <c r="FT41" s="88">
        <v>0</v>
      </c>
      <c r="FU41" s="88">
        <v>0</v>
      </c>
      <c r="FV41" s="88">
        <v>0.3571428571428571</v>
      </c>
      <c r="FW41" s="88">
        <v>0.25</v>
      </c>
      <c r="FX41" s="88">
        <v>0.25</v>
      </c>
      <c r="FY41" s="88">
        <v>0.14285714285714285</v>
      </c>
      <c r="FZ41" s="88">
        <v>0</v>
      </c>
      <c r="GA41" s="87">
        <v>0</v>
      </c>
      <c r="GB41" s="60">
        <v>0.1111111111111111</v>
      </c>
      <c r="GC41" s="60">
        <v>6.6666666666666666E-2</v>
      </c>
      <c r="GD41" s="60">
        <v>4.4444444444444446E-2</v>
      </c>
      <c r="GE41" s="60">
        <v>0.31111111111111112</v>
      </c>
      <c r="GF41" s="60">
        <v>8.8888888888888892E-2</v>
      </c>
      <c r="GG41" s="60">
        <v>0</v>
      </c>
      <c r="GH41" s="60">
        <v>0</v>
      </c>
      <c r="GI41" s="60">
        <v>0.11111111111111112</v>
      </c>
      <c r="GJ41" s="60">
        <v>0</v>
      </c>
      <c r="GK41" s="60">
        <v>0.13333333333333333</v>
      </c>
      <c r="GL41" s="60">
        <v>0</v>
      </c>
      <c r="GM41" s="60">
        <v>4.4444444444444446E-2</v>
      </c>
      <c r="GN41" s="60">
        <v>2.2222222222222223E-2</v>
      </c>
      <c r="GO41" s="60">
        <v>6.6666666666666666E-2</v>
      </c>
      <c r="GP41" s="60">
        <v>0</v>
      </c>
      <c r="GQ41" s="97"/>
      <c r="GR41" s="90">
        <v>1</v>
      </c>
      <c r="GS41" s="96">
        <v>0</v>
      </c>
      <c r="GT41" s="88">
        <v>0</v>
      </c>
      <c r="GU41" s="88">
        <v>0</v>
      </c>
      <c r="GV41" s="88">
        <v>0</v>
      </c>
      <c r="GW41" s="88">
        <v>0</v>
      </c>
      <c r="GX41" s="88">
        <v>0</v>
      </c>
      <c r="GY41" s="88">
        <v>0</v>
      </c>
      <c r="GZ41" s="88">
        <v>0</v>
      </c>
      <c r="HA41" s="88">
        <v>0</v>
      </c>
      <c r="HB41" s="88">
        <v>0</v>
      </c>
      <c r="HC41" s="88">
        <v>0</v>
      </c>
      <c r="HD41" s="88">
        <v>2.2222222222222223E-2</v>
      </c>
      <c r="HE41" s="88">
        <v>4.4444444444444446E-2</v>
      </c>
      <c r="HF41" s="88">
        <v>0</v>
      </c>
      <c r="HG41" s="88">
        <v>0</v>
      </c>
      <c r="HH41" s="88">
        <v>0</v>
      </c>
      <c r="HI41" s="88">
        <v>0.33333333333333331</v>
      </c>
      <c r="HJ41" s="88">
        <v>0.13333333333333333</v>
      </c>
      <c r="HK41" s="88">
        <v>4.4444444444444446E-2</v>
      </c>
      <c r="HL41" s="88">
        <v>0.15555555555555556</v>
      </c>
      <c r="HM41" s="88">
        <v>4.4444444444444446E-2</v>
      </c>
      <c r="HN41" s="88">
        <v>0.22222222222222221</v>
      </c>
      <c r="HO41" s="88">
        <v>0</v>
      </c>
      <c r="HP41" s="86">
        <v>0</v>
      </c>
      <c r="HQ41" s="87"/>
      <c r="HR41" s="88">
        <v>0.25</v>
      </c>
      <c r="HS41" s="88">
        <v>0</v>
      </c>
      <c r="HT41" s="88">
        <v>0</v>
      </c>
      <c r="HU41" s="88">
        <v>0</v>
      </c>
      <c r="HV41" s="88">
        <v>1</v>
      </c>
      <c r="HW41" s="88">
        <v>0</v>
      </c>
      <c r="HX41" s="87">
        <v>0</v>
      </c>
      <c r="HY41" s="88">
        <v>8.7179487179487175E-2</v>
      </c>
      <c r="HZ41" s="88">
        <v>7.4358974358974358E-2</v>
      </c>
      <c r="IA41" s="88">
        <v>5.4358974358974362E-2</v>
      </c>
      <c r="IB41" s="88">
        <v>7.4358974358974358E-2</v>
      </c>
      <c r="IC41" s="88">
        <v>0.1</v>
      </c>
      <c r="ID41" s="88">
        <v>4.0000000000000008E-2</v>
      </c>
      <c r="IE41" s="88">
        <v>6.1538461538461542E-2</v>
      </c>
      <c r="IF41" s="88">
        <v>0.06</v>
      </c>
      <c r="IG41" s="88">
        <v>4.7179487179487181E-2</v>
      </c>
      <c r="IH41" s="88">
        <v>0.11333333333333334</v>
      </c>
      <c r="II41" s="88">
        <v>6.7179487179487185E-2</v>
      </c>
      <c r="IJ41" s="88">
        <v>0.08</v>
      </c>
      <c r="IK41" s="88">
        <v>4.0000000000000008E-2</v>
      </c>
      <c r="IL41" s="88">
        <v>6.7179487179487185E-2</v>
      </c>
      <c r="IM41" s="86">
        <v>3.3333333333333333E-2</v>
      </c>
      <c r="IN41" s="87"/>
      <c r="IO41" s="88">
        <v>-0.33333333333333331</v>
      </c>
      <c r="IP41" s="88">
        <v>-0.66666666666666663</v>
      </c>
      <c r="IQ41" s="88">
        <v>-0.66666666666666663</v>
      </c>
      <c r="IR41" s="88">
        <v>-0.33333333333333331</v>
      </c>
      <c r="IS41" s="88">
        <v>-1</v>
      </c>
      <c r="IT41" s="88">
        <v>0.33333333333333331</v>
      </c>
      <c r="IU41" s="87">
        <v>-0.66666666666666663</v>
      </c>
      <c r="IV41" s="88">
        <v>-0.33333333333333331</v>
      </c>
      <c r="IW41" s="88">
        <v>-0.33333333333333331</v>
      </c>
      <c r="IX41" s="88">
        <v>-0.66666666666666663</v>
      </c>
      <c r="IY41" s="88">
        <v>-0.33333333333333331</v>
      </c>
      <c r="IZ41" s="88">
        <v>-1</v>
      </c>
      <c r="JA41" s="88">
        <v>-0.33333333333333331</v>
      </c>
      <c r="JB41" s="88">
        <v>-0.33333333333333331</v>
      </c>
      <c r="JC41" s="88">
        <v>-1</v>
      </c>
      <c r="JD41" s="88">
        <v>-1</v>
      </c>
      <c r="JE41" s="88">
        <v>0</v>
      </c>
      <c r="JF41" s="86">
        <v>0</v>
      </c>
      <c r="JG41" s="87"/>
      <c r="JH41" s="90">
        <v>5.9369202226345084E-2</v>
      </c>
      <c r="JI41" s="90">
        <v>6.0296846011131722E-2</v>
      </c>
      <c r="JJ41" s="90">
        <v>5.9369202226345084E-2</v>
      </c>
      <c r="JK41" s="90">
        <v>6.0296846011131722E-2</v>
      </c>
      <c r="JL41" s="90">
        <v>0.15986394557823128</v>
      </c>
      <c r="JM41" s="90">
        <v>6.0296846011131722E-2</v>
      </c>
      <c r="JN41" s="90">
        <v>8.8435374149659865E-2</v>
      </c>
      <c r="JO41" s="90">
        <v>6.0296846011131722E-2</v>
      </c>
      <c r="JP41" s="90">
        <v>0.25757575757575757</v>
      </c>
      <c r="JQ41" s="90">
        <v>0.11471861471861473</v>
      </c>
      <c r="JR41" s="89">
        <v>1.9480519480519484E-2</v>
      </c>
      <c r="JS41" s="96"/>
      <c r="JT41" s="86">
        <v>0</v>
      </c>
      <c r="JU41" s="88">
        <v>0.33329999999999999</v>
      </c>
      <c r="JV41" s="88">
        <v>0.66670000000000007</v>
      </c>
      <c r="JW41" s="88">
        <v>0</v>
      </c>
      <c r="JX41" s="88">
        <v>1</v>
      </c>
      <c r="JY41" s="88">
        <v>0</v>
      </c>
      <c r="JZ41" s="88">
        <v>0</v>
      </c>
      <c r="KA41" s="88">
        <v>0.33329999999999999</v>
      </c>
      <c r="KB41" s="88">
        <v>0</v>
      </c>
      <c r="KC41" s="88">
        <v>0</v>
      </c>
      <c r="KD41" s="86">
        <v>0</v>
      </c>
      <c r="KE41" s="87"/>
      <c r="KF41" s="86">
        <v>-0.66666666666666663</v>
      </c>
      <c r="KG41" s="86">
        <v>-0.33333333333333331</v>
      </c>
      <c r="KH41" s="86">
        <v>0</v>
      </c>
      <c r="KI41" s="86">
        <v>0.33333333333333331</v>
      </c>
      <c r="KJ41" s="86">
        <v>0</v>
      </c>
      <c r="KK41" s="86">
        <v>0</v>
      </c>
      <c r="KL41" s="86">
        <v>0</v>
      </c>
      <c r="KM41" s="86">
        <v>-0.25</v>
      </c>
      <c r="KN41" s="95">
        <v>0.33333333333333331</v>
      </c>
      <c r="KO41" s="88">
        <v>0.66666666666666663</v>
      </c>
      <c r="KP41" s="88">
        <v>0.66666666666666663</v>
      </c>
      <c r="KQ41" s="88">
        <v>0.66666666666666663</v>
      </c>
      <c r="KR41" s="88">
        <v>-0.33333333333333331</v>
      </c>
      <c r="KS41" s="88">
        <v>0</v>
      </c>
      <c r="KT41" s="87">
        <v>0.66666666666666663</v>
      </c>
      <c r="KU41" s="53">
        <v>0.31111111111111112</v>
      </c>
      <c r="KV41" s="53">
        <v>0.17777777777777778</v>
      </c>
      <c r="KW41" s="53">
        <v>0.28888888888888886</v>
      </c>
      <c r="KX41" s="53">
        <v>0.15555555555555556</v>
      </c>
      <c r="KY41" s="53">
        <v>0</v>
      </c>
      <c r="KZ41" s="94">
        <v>0.31111111111111112</v>
      </c>
      <c r="LA41" s="94">
        <v>0.17777777777777778</v>
      </c>
      <c r="LB41" s="94">
        <v>0.28888888888888886</v>
      </c>
      <c r="LC41" s="94">
        <v>0.15555555555555556</v>
      </c>
      <c r="LD41" s="99">
        <v>0</v>
      </c>
      <c r="LE41" s="88"/>
      <c r="LF41" s="88"/>
      <c r="LG41" s="88"/>
      <c r="LH41" s="88"/>
      <c r="LI41" s="88"/>
      <c r="LJ41" s="87"/>
      <c r="LK41" s="88"/>
      <c r="LL41" s="88"/>
      <c r="LM41" s="88"/>
      <c r="LN41" s="88"/>
      <c r="LO41" s="86"/>
      <c r="LP41" s="87"/>
      <c r="LQ41" s="88">
        <v>1</v>
      </c>
      <c r="LR41" s="88">
        <v>1</v>
      </c>
      <c r="LS41" s="88">
        <v>0.5</v>
      </c>
      <c r="LT41" s="88">
        <v>0</v>
      </c>
      <c r="LU41" s="88">
        <v>0</v>
      </c>
      <c r="LV41" s="88">
        <v>0</v>
      </c>
      <c r="LW41" s="88">
        <v>0</v>
      </c>
      <c r="LX41" s="86">
        <v>0</v>
      </c>
      <c r="LY41" s="86"/>
      <c r="LZ41" s="87"/>
      <c r="MA41" s="88"/>
      <c r="MB41" s="88"/>
      <c r="MC41" s="88"/>
      <c r="MD41" s="88"/>
      <c r="ME41" s="88"/>
      <c r="MF41" s="88"/>
      <c r="MG41" s="88"/>
      <c r="MH41" s="86"/>
      <c r="MI41" s="87"/>
      <c r="MJ41" s="88"/>
      <c r="MK41" s="88"/>
      <c r="ML41" s="88"/>
      <c r="MM41" s="88"/>
      <c r="MN41" s="88"/>
      <c r="MO41" s="87"/>
      <c r="MP41" s="88"/>
      <c r="MQ41" s="88"/>
      <c r="MR41" s="88"/>
      <c r="MS41" s="88"/>
      <c r="MT41" s="86"/>
      <c r="MU41" s="87"/>
      <c r="MV41" s="88">
        <v>0</v>
      </c>
      <c r="MW41" s="88">
        <v>1</v>
      </c>
      <c r="MX41" s="88">
        <v>0</v>
      </c>
      <c r="MY41" s="88">
        <v>0</v>
      </c>
      <c r="MZ41" s="88">
        <v>1</v>
      </c>
      <c r="NA41" s="88">
        <v>0</v>
      </c>
      <c r="NB41" s="88">
        <v>0</v>
      </c>
      <c r="NC41" s="86">
        <v>0</v>
      </c>
      <c r="ND41" s="87"/>
      <c r="NE41" s="86"/>
      <c r="NF41" s="88"/>
      <c r="NG41" s="88"/>
      <c r="NH41" s="88"/>
      <c r="NI41" s="88"/>
      <c r="NJ41" s="88"/>
      <c r="NK41" s="88"/>
      <c r="NL41" s="86"/>
      <c r="NM41" s="87"/>
      <c r="NN41" s="88"/>
      <c r="NO41" s="88"/>
      <c r="NP41" s="88"/>
      <c r="NQ41" s="88"/>
      <c r="NR41" s="88"/>
      <c r="NS41" s="87"/>
      <c r="NT41" s="88"/>
      <c r="NU41" s="88"/>
      <c r="NV41" s="88"/>
      <c r="NW41" s="88"/>
      <c r="NX41" s="86"/>
      <c r="NY41" s="87"/>
      <c r="NZ41" s="88"/>
      <c r="OA41" s="88"/>
      <c r="OB41" s="88"/>
      <c r="OC41" s="88"/>
      <c r="OD41" s="88"/>
      <c r="OE41" s="88"/>
      <c r="OF41" s="88"/>
      <c r="OG41" s="86"/>
      <c r="OH41" s="87"/>
      <c r="OI41" s="86"/>
      <c r="OJ41" s="88"/>
      <c r="OK41" s="88"/>
      <c r="OL41" s="88"/>
      <c r="OM41" s="88"/>
      <c r="ON41" s="88"/>
      <c r="OO41" s="88"/>
      <c r="OP41" s="86"/>
      <c r="OQ41" s="87"/>
      <c r="OR41" s="88"/>
      <c r="OS41" s="88"/>
      <c r="OT41" s="88"/>
      <c r="OU41" s="88"/>
      <c r="OV41" s="86"/>
      <c r="OW41" s="87"/>
      <c r="OX41" s="88"/>
      <c r="OY41" s="88"/>
      <c r="OZ41" s="88"/>
      <c r="PA41" s="88"/>
      <c r="PB41" s="86"/>
      <c r="PC41" s="87"/>
      <c r="PD41" s="88"/>
      <c r="PE41" s="88"/>
      <c r="PF41" s="88"/>
      <c r="PG41" s="88"/>
      <c r="PH41" s="88"/>
      <c r="PI41" s="88"/>
      <c r="PJ41" s="88"/>
      <c r="PK41" s="86"/>
      <c r="PL41" s="87"/>
      <c r="PM41" s="86"/>
      <c r="PN41" s="88"/>
      <c r="PO41" s="88"/>
      <c r="PP41" s="88"/>
      <c r="PQ41" s="88"/>
      <c r="PR41" s="88"/>
      <c r="PS41" s="88"/>
      <c r="PT41" s="86"/>
      <c r="PU41" s="87"/>
      <c r="PV41" s="88">
        <v>0.1111111111111111</v>
      </c>
      <c r="PW41" s="88">
        <v>5.5555555555555552E-2</v>
      </c>
      <c r="PX41" s="88">
        <v>0.27777777777777779</v>
      </c>
      <c r="PY41" s="88">
        <v>0.33333333333333337</v>
      </c>
      <c r="PZ41" s="88">
        <v>0</v>
      </c>
      <c r="QA41" s="88">
        <v>0.22222222222222221</v>
      </c>
      <c r="QB41" s="88">
        <v>0</v>
      </c>
      <c r="QC41" s="86">
        <v>0</v>
      </c>
      <c r="QD41" s="87"/>
      <c r="QE41" s="86">
        <v>0</v>
      </c>
      <c r="QF41" s="88">
        <v>5.5555555555555552E-2</v>
      </c>
      <c r="QG41" s="88">
        <v>8.3333333333333329E-2</v>
      </c>
      <c r="QH41" s="88">
        <v>0</v>
      </c>
      <c r="QI41" s="88">
        <v>0.33333333333333331</v>
      </c>
      <c r="QJ41" s="88">
        <v>0.16666666666666666</v>
      </c>
      <c r="QK41" s="88">
        <v>0.3611111111111111</v>
      </c>
      <c r="QL41" s="86">
        <v>0</v>
      </c>
      <c r="QM41" s="87"/>
      <c r="QN41" s="88">
        <v>0.16666666666666666</v>
      </c>
      <c r="QO41" s="88">
        <v>0.22222222222222221</v>
      </c>
      <c r="QP41" s="88">
        <v>0.27777777777777779</v>
      </c>
      <c r="QQ41" s="88">
        <v>0</v>
      </c>
      <c r="QR41" s="88">
        <v>0</v>
      </c>
      <c r="QS41" s="88">
        <v>0.33333333333333337</v>
      </c>
      <c r="QT41" s="88">
        <v>0</v>
      </c>
      <c r="QU41" s="86">
        <v>0</v>
      </c>
      <c r="QV41" s="17"/>
    </row>
    <row r="42" spans="1:464" s="55" customFormat="1" x14ac:dyDescent="0.25">
      <c r="A42" s="92">
        <v>43070</v>
      </c>
      <c r="B42" s="100"/>
      <c r="C42" s="99"/>
      <c r="D42" s="100"/>
      <c r="E42" s="93"/>
      <c r="F42" s="93"/>
      <c r="G42" s="99"/>
      <c r="H42" s="93"/>
      <c r="I42" s="93"/>
      <c r="J42" s="93"/>
      <c r="K42" s="93"/>
      <c r="L42" s="93"/>
      <c r="M42" s="93"/>
      <c r="N42" s="93"/>
      <c r="O42" s="93"/>
      <c r="P42" s="93"/>
      <c r="Q42" s="93"/>
      <c r="R42" s="93"/>
      <c r="S42" s="93"/>
      <c r="T42" s="93"/>
      <c r="U42" s="93"/>
      <c r="V42" s="93"/>
      <c r="W42" s="93"/>
      <c r="X42" s="100"/>
      <c r="Y42" s="93"/>
      <c r="Z42" s="93"/>
      <c r="AA42" s="93"/>
      <c r="AB42" s="95"/>
      <c r="AC42" s="88"/>
      <c r="AD42" s="88"/>
      <c r="AE42" s="88"/>
      <c r="AF42" s="88"/>
      <c r="AG42" s="88"/>
      <c r="AH42" s="88"/>
      <c r="AI42" s="88"/>
      <c r="AJ42" s="88"/>
      <c r="AK42" s="88"/>
      <c r="AL42" s="88"/>
      <c r="AM42" s="88"/>
      <c r="AN42" s="88"/>
      <c r="AO42" s="88"/>
      <c r="AP42" s="88"/>
      <c r="AQ42" s="88"/>
      <c r="AR42" s="88"/>
      <c r="AS42" s="88"/>
      <c r="AT42" s="88"/>
      <c r="AU42" s="88"/>
      <c r="AV42" s="88"/>
      <c r="AW42" s="87"/>
      <c r="AX42" s="100"/>
      <c r="AY42" s="93"/>
      <c r="AZ42" s="93"/>
      <c r="BA42" s="93"/>
      <c r="BB42" s="93"/>
      <c r="BC42" s="93"/>
      <c r="BD42" s="93"/>
      <c r="BE42" s="93"/>
      <c r="BF42" s="93"/>
      <c r="BG42" s="93"/>
      <c r="BH42" s="93"/>
      <c r="BI42" s="93"/>
      <c r="BJ42" s="93"/>
      <c r="BK42" s="93"/>
      <c r="BL42" s="93"/>
      <c r="BM42" s="93"/>
      <c r="BN42" s="93"/>
      <c r="BO42" s="93"/>
      <c r="BP42" s="93"/>
      <c r="BQ42" s="93"/>
      <c r="BR42" s="93"/>
      <c r="BS42" s="93"/>
      <c r="BT42" s="93"/>
      <c r="BU42" s="99"/>
      <c r="BV42" s="91">
        <v>1</v>
      </c>
      <c r="BW42" s="87">
        <v>0</v>
      </c>
      <c r="BX42" s="74">
        <v>0.4</v>
      </c>
      <c r="BY42" s="74">
        <v>0.3</v>
      </c>
      <c r="BZ42" s="74">
        <v>0.14166666666666666</v>
      </c>
      <c r="CA42" s="75">
        <v>0.15833333333333333</v>
      </c>
      <c r="CB42" s="88">
        <v>0.75</v>
      </c>
      <c r="CC42" s="88">
        <v>0</v>
      </c>
      <c r="CD42" s="88">
        <v>0.25</v>
      </c>
      <c r="CE42" s="88">
        <v>0</v>
      </c>
      <c r="CF42" s="88">
        <v>0.75</v>
      </c>
      <c r="CG42" s="88">
        <v>0</v>
      </c>
      <c r="CH42" s="88">
        <v>0.25</v>
      </c>
      <c r="CI42" s="88">
        <v>0</v>
      </c>
      <c r="CJ42" s="88">
        <v>0.75</v>
      </c>
      <c r="CK42" s="88">
        <v>0</v>
      </c>
      <c r="CL42" s="88">
        <v>0.25</v>
      </c>
      <c r="CM42" s="88">
        <v>0</v>
      </c>
      <c r="CN42" s="88">
        <v>0.75</v>
      </c>
      <c r="CO42" s="88">
        <v>0</v>
      </c>
      <c r="CP42" s="88">
        <v>0.25</v>
      </c>
      <c r="CQ42" s="87">
        <v>0</v>
      </c>
      <c r="CR42" s="88">
        <v>0.5</v>
      </c>
      <c r="CS42" s="88">
        <v>0.5</v>
      </c>
      <c r="CT42" s="88">
        <v>-0.5</v>
      </c>
      <c r="CU42" s="87">
        <v>-0.25</v>
      </c>
      <c r="CV42" s="88">
        <v>0.27272727272727271</v>
      </c>
      <c r="CW42" s="88">
        <v>0</v>
      </c>
      <c r="CX42" s="88">
        <v>9.0909090909090912E-2</v>
      </c>
      <c r="CY42" s="88">
        <v>0.18181818181818182</v>
      </c>
      <c r="CZ42" s="88">
        <v>0</v>
      </c>
      <c r="DA42" s="88">
        <v>9.0909090909090912E-2</v>
      </c>
      <c r="DB42" s="88">
        <v>0</v>
      </c>
      <c r="DC42" s="88">
        <v>0</v>
      </c>
      <c r="DD42" s="88">
        <v>0.27272727272727271</v>
      </c>
      <c r="DE42" s="88">
        <v>9.0909090909090912E-2</v>
      </c>
      <c r="DF42" s="88">
        <v>0</v>
      </c>
      <c r="DG42" s="88">
        <v>0.75</v>
      </c>
      <c r="DH42" s="88">
        <v>0</v>
      </c>
      <c r="DI42" s="88">
        <v>0.25</v>
      </c>
      <c r="DJ42" s="88">
        <v>0.5</v>
      </c>
      <c r="DK42" s="88">
        <v>0</v>
      </c>
      <c r="DL42" s="88">
        <v>0.25</v>
      </c>
      <c r="DM42" s="88">
        <v>0</v>
      </c>
      <c r="DN42" s="88">
        <v>0</v>
      </c>
      <c r="DO42" s="88">
        <v>0.75</v>
      </c>
      <c r="DP42" s="88">
        <v>0.25</v>
      </c>
      <c r="DQ42" s="87">
        <v>0</v>
      </c>
      <c r="DR42" s="88">
        <v>9.0909090909090912E-2</v>
      </c>
      <c r="DS42" s="88">
        <v>0.27272727272727271</v>
      </c>
      <c r="DT42" s="88">
        <v>9.0909090909090912E-2</v>
      </c>
      <c r="DU42" s="88">
        <v>0</v>
      </c>
      <c r="DV42" s="88">
        <v>9.0909090909090912E-2</v>
      </c>
      <c r="DW42" s="88">
        <v>0</v>
      </c>
      <c r="DX42" s="88">
        <v>0.18181818181818182</v>
      </c>
      <c r="DY42" s="88">
        <v>0</v>
      </c>
      <c r="DZ42" s="88">
        <v>0</v>
      </c>
      <c r="EA42" s="88">
        <v>9.0909090909090912E-2</v>
      </c>
      <c r="EB42" s="88">
        <v>0.18181818181818182</v>
      </c>
      <c r="EC42" s="88">
        <v>0</v>
      </c>
      <c r="ED42" s="88">
        <v>0.25</v>
      </c>
      <c r="EE42" s="88">
        <v>0.75</v>
      </c>
      <c r="EF42" s="88">
        <v>0.25</v>
      </c>
      <c r="EG42" s="88">
        <v>0</v>
      </c>
      <c r="EH42" s="88">
        <v>0.25</v>
      </c>
      <c r="EI42" s="88">
        <v>0</v>
      </c>
      <c r="EJ42" s="88">
        <v>0.5</v>
      </c>
      <c r="EK42" s="88">
        <v>0</v>
      </c>
      <c r="EL42" s="88">
        <v>0</v>
      </c>
      <c r="EM42" s="88">
        <v>0.25</v>
      </c>
      <c r="EN42" s="88">
        <v>0.5</v>
      </c>
      <c r="EO42" s="87">
        <v>0</v>
      </c>
      <c r="EP42" s="88">
        <v>0</v>
      </c>
      <c r="EQ42" s="88">
        <v>0.58333333333333337</v>
      </c>
      <c r="ER42" s="88">
        <v>0</v>
      </c>
      <c r="ES42" s="88">
        <v>0.11666666666666667</v>
      </c>
      <c r="ET42" s="88">
        <v>3.3333333333333333E-2</v>
      </c>
      <c r="EU42" s="88">
        <v>8.3333333333333329E-2</v>
      </c>
      <c r="EV42" s="88">
        <v>0</v>
      </c>
      <c r="EW42" s="88">
        <v>0</v>
      </c>
      <c r="EX42" s="88">
        <v>3.3333333333333333E-2</v>
      </c>
      <c r="EY42" s="88">
        <v>0.11666666666666667</v>
      </c>
      <c r="EZ42" s="88">
        <v>3.3333333333333333E-2</v>
      </c>
      <c r="FA42" s="88">
        <v>0</v>
      </c>
      <c r="FB42" s="88">
        <v>0</v>
      </c>
      <c r="FC42" s="88">
        <v>0</v>
      </c>
      <c r="FD42" s="88">
        <v>0.41666666666666663</v>
      </c>
      <c r="FE42" s="88">
        <v>0</v>
      </c>
      <c r="FF42" s="88">
        <v>0.125</v>
      </c>
      <c r="FG42" s="88">
        <v>4.1666666666666664E-2</v>
      </c>
      <c r="FH42" s="88">
        <v>8.3333333333333329E-2</v>
      </c>
      <c r="FI42" s="88">
        <v>0</v>
      </c>
      <c r="FJ42" s="88">
        <v>0</v>
      </c>
      <c r="FK42" s="88">
        <v>4.1666666666666664E-2</v>
      </c>
      <c r="FL42" s="88">
        <v>0.125</v>
      </c>
      <c r="FM42" s="88">
        <v>0.16666666666666666</v>
      </c>
      <c r="FN42" s="88">
        <v>0</v>
      </c>
      <c r="FO42" s="87">
        <v>0</v>
      </c>
      <c r="FP42" s="88">
        <v>0.19047619047619049</v>
      </c>
      <c r="FQ42" s="88">
        <v>0.30952380952380953</v>
      </c>
      <c r="FR42" s="88">
        <v>0.3571428571428571</v>
      </c>
      <c r="FS42" s="88">
        <v>0.14285714285714285</v>
      </c>
      <c r="FT42" s="88">
        <v>0</v>
      </c>
      <c r="FU42" s="88">
        <v>0</v>
      </c>
      <c r="FV42" s="88">
        <v>0.19047619047619049</v>
      </c>
      <c r="FW42" s="88">
        <v>0.30952380952380953</v>
      </c>
      <c r="FX42" s="88">
        <v>0.3571428571428571</v>
      </c>
      <c r="FY42" s="88">
        <v>0.14285714285714285</v>
      </c>
      <c r="FZ42" s="88">
        <v>0</v>
      </c>
      <c r="GA42" s="87">
        <v>0</v>
      </c>
      <c r="GB42" s="60">
        <v>6.6666666666666666E-2</v>
      </c>
      <c r="GC42" s="60">
        <v>0</v>
      </c>
      <c r="GD42" s="60">
        <v>3.3333333333333333E-2</v>
      </c>
      <c r="GE42" s="60">
        <v>0.33333333333333331</v>
      </c>
      <c r="GF42" s="60">
        <v>6.6666666666666666E-2</v>
      </c>
      <c r="GG42" s="60">
        <v>0.05</v>
      </c>
      <c r="GH42" s="60">
        <v>6.6666666666666666E-2</v>
      </c>
      <c r="GI42" s="60">
        <v>0.2</v>
      </c>
      <c r="GJ42" s="60">
        <v>8.3333333333333343E-2</v>
      </c>
      <c r="GK42" s="60">
        <v>6.6666666666666666E-2</v>
      </c>
      <c r="GL42" s="60">
        <v>0</v>
      </c>
      <c r="GM42" s="60">
        <v>1.6666666666666666E-2</v>
      </c>
      <c r="GN42" s="60">
        <v>0</v>
      </c>
      <c r="GO42" s="60">
        <v>1.6666666666666666E-2</v>
      </c>
      <c r="GP42" s="60">
        <v>0</v>
      </c>
      <c r="GQ42" s="97"/>
      <c r="GR42" s="90">
        <v>1</v>
      </c>
      <c r="GS42" s="96">
        <v>0</v>
      </c>
      <c r="GT42" s="88">
        <v>0</v>
      </c>
      <c r="GU42" s="88">
        <v>0</v>
      </c>
      <c r="GV42" s="88">
        <v>0</v>
      </c>
      <c r="GW42" s="88">
        <v>0</v>
      </c>
      <c r="GX42" s="88">
        <v>0</v>
      </c>
      <c r="GY42" s="88">
        <v>0</v>
      </c>
      <c r="GZ42" s="88">
        <v>0</v>
      </c>
      <c r="HA42" s="88">
        <v>0</v>
      </c>
      <c r="HB42" s="88">
        <v>0</v>
      </c>
      <c r="HC42" s="88">
        <v>0</v>
      </c>
      <c r="HD42" s="88">
        <v>0</v>
      </c>
      <c r="HE42" s="88">
        <v>1.6666666666666666E-2</v>
      </c>
      <c r="HF42" s="88">
        <v>1.6666666666666666E-2</v>
      </c>
      <c r="HG42" s="88">
        <v>0</v>
      </c>
      <c r="HH42" s="88">
        <v>0</v>
      </c>
      <c r="HI42" s="88">
        <v>0.31666666666666665</v>
      </c>
      <c r="HJ42" s="88">
        <v>0.13333333333333333</v>
      </c>
      <c r="HK42" s="88">
        <v>0.05</v>
      </c>
      <c r="HL42" s="88">
        <v>0.23333333333333334</v>
      </c>
      <c r="HM42" s="88">
        <v>6.6666666666666666E-2</v>
      </c>
      <c r="HN42" s="88">
        <v>0.16666666666666669</v>
      </c>
      <c r="HO42" s="88">
        <v>0</v>
      </c>
      <c r="HP42" s="86">
        <v>0</v>
      </c>
      <c r="HQ42" s="87"/>
      <c r="HR42" s="88">
        <v>0.25</v>
      </c>
      <c r="HS42" s="88">
        <v>0</v>
      </c>
      <c r="HT42" s="88">
        <v>0</v>
      </c>
      <c r="HU42" s="88">
        <v>0.25</v>
      </c>
      <c r="HV42" s="88">
        <v>1</v>
      </c>
      <c r="HW42" s="88">
        <v>0</v>
      </c>
      <c r="HX42" s="87">
        <v>0</v>
      </c>
      <c r="HY42" s="88">
        <v>0.14074074074074072</v>
      </c>
      <c r="HZ42" s="88">
        <v>5.2486772486772491E-2</v>
      </c>
      <c r="IA42" s="88">
        <v>3.7671957671957676E-2</v>
      </c>
      <c r="IB42" s="88">
        <v>5.7777777777777782E-2</v>
      </c>
      <c r="IC42" s="88">
        <v>0.14074074074074072</v>
      </c>
      <c r="ID42" s="88">
        <v>4.190476190476191E-2</v>
      </c>
      <c r="IE42" s="88">
        <v>5.2486772486772491E-2</v>
      </c>
      <c r="IF42" s="88">
        <v>4.7195767195767194E-2</v>
      </c>
      <c r="IG42" s="88">
        <v>6.1375661375661375E-2</v>
      </c>
      <c r="IH42" s="88">
        <v>5.8412698412698416E-2</v>
      </c>
      <c r="II42" s="88">
        <v>0.13777777777777778</v>
      </c>
      <c r="IJ42" s="88">
        <v>4.867724867724868E-2</v>
      </c>
      <c r="IK42" s="88">
        <v>5.3333333333333337E-2</v>
      </c>
      <c r="IL42" s="88">
        <v>5.4603174603174598E-2</v>
      </c>
      <c r="IM42" s="86">
        <v>1.4814814814814815E-2</v>
      </c>
      <c r="IN42" s="87"/>
      <c r="IO42" s="88">
        <v>-0.25</v>
      </c>
      <c r="IP42" s="88">
        <v>-0.5</v>
      </c>
      <c r="IQ42" s="88">
        <v>-0.5</v>
      </c>
      <c r="IR42" s="88">
        <v>-0.5</v>
      </c>
      <c r="IS42" s="88">
        <v>-0.75</v>
      </c>
      <c r="IT42" s="88">
        <v>0.5</v>
      </c>
      <c r="IU42" s="87">
        <v>-0.75</v>
      </c>
      <c r="IV42" s="88">
        <v>0</v>
      </c>
      <c r="IW42" s="88">
        <v>0.25</v>
      </c>
      <c r="IX42" s="88">
        <v>0.5</v>
      </c>
      <c r="IY42" s="88">
        <v>-0.25</v>
      </c>
      <c r="IZ42" s="88">
        <v>-0.5</v>
      </c>
      <c r="JA42" s="88">
        <v>0.5</v>
      </c>
      <c r="JB42" s="88">
        <v>-0.25</v>
      </c>
      <c r="JC42" s="88">
        <v>-0.5</v>
      </c>
      <c r="JD42" s="88">
        <v>-1</v>
      </c>
      <c r="JE42" s="88">
        <v>0.5</v>
      </c>
      <c r="JF42" s="86">
        <v>0</v>
      </c>
      <c r="JG42" s="87"/>
      <c r="JH42" s="90">
        <v>7.6190476190476183E-2</v>
      </c>
      <c r="JI42" s="90">
        <v>8.3333333333333343E-2</v>
      </c>
      <c r="JJ42" s="90">
        <v>6.19047619047619E-2</v>
      </c>
      <c r="JK42" s="90">
        <v>0.13095238095238096</v>
      </c>
      <c r="JL42" s="90">
        <v>0.18095238095238095</v>
      </c>
      <c r="JM42" s="90">
        <v>8.3333333333333343E-2</v>
      </c>
      <c r="JN42" s="90">
        <v>7.3809523809523811E-2</v>
      </c>
      <c r="JO42" s="90">
        <v>7.1428571428571425E-2</v>
      </c>
      <c r="JP42" s="90">
        <v>0.18095238095238095</v>
      </c>
      <c r="JQ42" s="90">
        <v>5.7142857142857141E-2</v>
      </c>
      <c r="JR42" s="89">
        <v>0</v>
      </c>
      <c r="JS42" s="96"/>
      <c r="JT42" s="86">
        <v>0</v>
      </c>
      <c r="JU42" s="88">
        <v>0.25</v>
      </c>
      <c r="JV42" s="88">
        <v>0.25</v>
      </c>
      <c r="JW42" s="88">
        <v>0.25</v>
      </c>
      <c r="JX42" s="88">
        <v>1</v>
      </c>
      <c r="JY42" s="88">
        <v>0</v>
      </c>
      <c r="JZ42" s="88">
        <v>0.25</v>
      </c>
      <c r="KA42" s="88">
        <v>0.25</v>
      </c>
      <c r="KB42" s="88">
        <v>0</v>
      </c>
      <c r="KC42" s="88">
        <v>0</v>
      </c>
      <c r="KD42" s="86">
        <v>0</v>
      </c>
      <c r="KE42" s="87"/>
      <c r="KF42" s="86">
        <v>-0.75</v>
      </c>
      <c r="KG42" s="86">
        <v>-0.5</v>
      </c>
      <c r="KH42" s="86">
        <v>0</v>
      </c>
      <c r="KI42" s="86">
        <v>0.25</v>
      </c>
      <c r="KJ42" s="86">
        <v>0.5</v>
      </c>
      <c r="KK42" s="86">
        <v>0</v>
      </c>
      <c r="KL42" s="86">
        <v>-0.5</v>
      </c>
      <c r="KM42" s="86">
        <v>-0.5</v>
      </c>
      <c r="KN42" s="95">
        <v>0.25</v>
      </c>
      <c r="KO42" s="88">
        <v>0</v>
      </c>
      <c r="KP42" s="88">
        <v>0</v>
      </c>
      <c r="KQ42" s="88">
        <v>-0.25</v>
      </c>
      <c r="KR42" s="88">
        <v>-0.75</v>
      </c>
      <c r="KS42" s="88">
        <v>0.25</v>
      </c>
      <c r="KT42" s="87">
        <v>-0.25</v>
      </c>
      <c r="KU42" s="53">
        <v>0.31666666666666665</v>
      </c>
      <c r="KV42" s="53">
        <v>0.15000000000000002</v>
      </c>
      <c r="KW42" s="53">
        <v>0.28333333333333333</v>
      </c>
      <c r="KX42" s="53">
        <v>0.18333333333333335</v>
      </c>
      <c r="KY42" s="53">
        <v>0</v>
      </c>
      <c r="KZ42" s="94">
        <v>0.31666666666666665</v>
      </c>
      <c r="LA42" s="94">
        <v>0.15000000000000002</v>
      </c>
      <c r="LB42" s="94">
        <v>0.28333333333333333</v>
      </c>
      <c r="LC42" s="94">
        <v>0.18333333333333335</v>
      </c>
      <c r="LD42" s="99">
        <v>0</v>
      </c>
      <c r="LE42" s="88"/>
      <c r="LF42" s="88"/>
      <c r="LG42" s="88"/>
      <c r="LH42" s="88"/>
      <c r="LI42" s="88"/>
      <c r="LJ42" s="87"/>
      <c r="LK42" s="88"/>
      <c r="LL42" s="88"/>
      <c r="LM42" s="88"/>
      <c r="LN42" s="88"/>
      <c r="LO42" s="86"/>
      <c r="LP42" s="87"/>
      <c r="LQ42" s="88">
        <v>0.5</v>
      </c>
      <c r="LR42" s="88">
        <v>1</v>
      </c>
      <c r="LS42" s="88">
        <v>0.75</v>
      </c>
      <c r="LT42" s="88">
        <v>0</v>
      </c>
      <c r="LU42" s="88">
        <v>0</v>
      </c>
      <c r="LV42" s="88">
        <v>0</v>
      </c>
      <c r="LW42" s="88">
        <v>0</v>
      </c>
      <c r="LX42" s="86">
        <v>0</v>
      </c>
      <c r="LY42" s="86"/>
      <c r="LZ42" s="87"/>
      <c r="MA42" s="88"/>
      <c r="MB42" s="88"/>
      <c r="MC42" s="88"/>
      <c r="MD42" s="88"/>
      <c r="ME42" s="88"/>
      <c r="MF42" s="88"/>
      <c r="MG42" s="88"/>
      <c r="MH42" s="86"/>
      <c r="MI42" s="87"/>
      <c r="MJ42" s="88"/>
      <c r="MK42" s="88"/>
      <c r="ML42" s="88"/>
      <c r="MM42" s="88"/>
      <c r="MN42" s="88"/>
      <c r="MO42" s="87"/>
      <c r="MP42" s="88"/>
      <c r="MQ42" s="88"/>
      <c r="MR42" s="88"/>
      <c r="MS42" s="88"/>
      <c r="MT42" s="86"/>
      <c r="MU42" s="87"/>
      <c r="MV42" s="88">
        <v>0</v>
      </c>
      <c r="MW42" s="88">
        <v>1</v>
      </c>
      <c r="MX42" s="88">
        <v>0</v>
      </c>
      <c r="MY42" s="88">
        <v>0</v>
      </c>
      <c r="MZ42" s="88">
        <v>0</v>
      </c>
      <c r="NA42" s="88">
        <v>0</v>
      </c>
      <c r="NB42" s="88">
        <v>0</v>
      </c>
      <c r="NC42" s="86">
        <v>0</v>
      </c>
      <c r="ND42" s="87"/>
      <c r="NE42" s="86"/>
      <c r="NF42" s="88"/>
      <c r="NG42" s="88"/>
      <c r="NH42" s="88"/>
      <c r="NI42" s="88"/>
      <c r="NJ42" s="88"/>
      <c r="NK42" s="88"/>
      <c r="NL42" s="86"/>
      <c r="NM42" s="87"/>
      <c r="NN42" s="88"/>
      <c r="NO42" s="88"/>
      <c r="NP42" s="88"/>
      <c r="NQ42" s="88"/>
      <c r="NR42" s="88"/>
      <c r="NS42" s="87"/>
      <c r="NT42" s="88"/>
      <c r="NU42" s="88"/>
      <c r="NV42" s="88"/>
      <c r="NW42" s="88"/>
      <c r="NX42" s="86"/>
      <c r="NY42" s="87"/>
      <c r="NZ42" s="88"/>
      <c r="OA42" s="88"/>
      <c r="OB42" s="88"/>
      <c r="OC42" s="88"/>
      <c r="OD42" s="88"/>
      <c r="OE42" s="88"/>
      <c r="OF42" s="88"/>
      <c r="OG42" s="86"/>
      <c r="OH42" s="87"/>
      <c r="OI42" s="86"/>
      <c r="OJ42" s="88"/>
      <c r="OK42" s="88"/>
      <c r="OL42" s="88"/>
      <c r="OM42" s="88"/>
      <c r="ON42" s="88"/>
      <c r="OO42" s="88"/>
      <c r="OP42" s="86"/>
      <c r="OQ42" s="87"/>
      <c r="OR42" s="88"/>
      <c r="OS42" s="88"/>
      <c r="OT42" s="88"/>
      <c r="OU42" s="88"/>
      <c r="OV42" s="86"/>
      <c r="OW42" s="87"/>
      <c r="OX42" s="88"/>
      <c r="OY42" s="88"/>
      <c r="OZ42" s="88"/>
      <c r="PA42" s="88"/>
      <c r="PB42" s="86"/>
      <c r="PC42" s="87"/>
      <c r="PD42" s="88"/>
      <c r="PE42" s="88"/>
      <c r="PF42" s="88"/>
      <c r="PG42" s="88"/>
      <c r="PH42" s="88"/>
      <c r="PI42" s="88"/>
      <c r="PJ42" s="88"/>
      <c r="PK42" s="86"/>
      <c r="PL42" s="87"/>
      <c r="PM42" s="86"/>
      <c r="PN42" s="88"/>
      <c r="PO42" s="88"/>
      <c r="PP42" s="88"/>
      <c r="PQ42" s="88"/>
      <c r="PR42" s="88"/>
      <c r="PS42" s="88"/>
      <c r="PT42" s="86"/>
      <c r="PU42" s="87"/>
      <c r="PV42" s="88">
        <v>0.375</v>
      </c>
      <c r="PW42" s="88">
        <v>0</v>
      </c>
      <c r="PX42" s="88">
        <v>0.24999999999999997</v>
      </c>
      <c r="PY42" s="88">
        <v>0.16666666666666666</v>
      </c>
      <c r="PZ42" s="88">
        <v>0</v>
      </c>
      <c r="QA42" s="88">
        <v>0.125</v>
      </c>
      <c r="QB42" s="88">
        <v>8.3333333333333329E-2</v>
      </c>
      <c r="QC42" s="86">
        <v>0</v>
      </c>
      <c r="QD42" s="87"/>
      <c r="QE42" s="86">
        <v>0</v>
      </c>
      <c r="QF42" s="88">
        <v>0</v>
      </c>
      <c r="QG42" s="88">
        <v>0.125</v>
      </c>
      <c r="QH42" s="88">
        <v>8.3333333333333329E-2</v>
      </c>
      <c r="QI42" s="88">
        <v>0.45833333333333331</v>
      </c>
      <c r="QJ42" s="88">
        <v>0.16666666666666666</v>
      </c>
      <c r="QK42" s="88">
        <v>0.16666666666666666</v>
      </c>
      <c r="QL42" s="86">
        <v>0</v>
      </c>
      <c r="QM42" s="87"/>
      <c r="QN42" s="88">
        <v>0.25</v>
      </c>
      <c r="QO42" s="88">
        <v>0.25</v>
      </c>
      <c r="QP42" s="88">
        <v>0.33333333333333331</v>
      </c>
      <c r="QQ42" s="88">
        <v>0</v>
      </c>
      <c r="QR42" s="88">
        <v>8.3333333333333329E-2</v>
      </c>
      <c r="QS42" s="88">
        <v>8.3333333333333329E-2</v>
      </c>
      <c r="QT42" s="88">
        <v>0</v>
      </c>
      <c r="QU42" s="86">
        <v>0</v>
      </c>
      <c r="QV42" s="17"/>
    </row>
    <row r="43" spans="1:464" s="55" customFormat="1" x14ac:dyDescent="0.25">
      <c r="A43" s="92">
        <v>43160</v>
      </c>
      <c r="B43" s="100"/>
      <c r="C43" s="99"/>
      <c r="D43" s="100"/>
      <c r="E43" s="93"/>
      <c r="F43" s="93"/>
      <c r="G43" s="99"/>
      <c r="H43" s="93"/>
      <c r="I43" s="93"/>
      <c r="J43" s="93"/>
      <c r="K43" s="93"/>
      <c r="L43" s="93"/>
      <c r="M43" s="93"/>
      <c r="N43" s="93"/>
      <c r="O43" s="93"/>
      <c r="P43" s="93"/>
      <c r="Q43" s="93"/>
      <c r="R43" s="93"/>
      <c r="S43" s="93"/>
      <c r="T43" s="93"/>
      <c r="U43" s="93"/>
      <c r="V43" s="93"/>
      <c r="W43" s="93"/>
      <c r="X43" s="100"/>
      <c r="Y43" s="93"/>
      <c r="Z43" s="93"/>
      <c r="AA43" s="93"/>
      <c r="AB43" s="95"/>
      <c r="AC43" s="88"/>
      <c r="AD43" s="88"/>
      <c r="AE43" s="88"/>
      <c r="AF43" s="88"/>
      <c r="AG43" s="88"/>
      <c r="AH43" s="88"/>
      <c r="AI43" s="88"/>
      <c r="AJ43" s="88"/>
      <c r="AK43" s="88"/>
      <c r="AL43" s="88"/>
      <c r="AM43" s="88"/>
      <c r="AN43" s="88"/>
      <c r="AO43" s="88"/>
      <c r="AP43" s="88"/>
      <c r="AQ43" s="88"/>
      <c r="AR43" s="88"/>
      <c r="AS43" s="88"/>
      <c r="AT43" s="88"/>
      <c r="AU43" s="88"/>
      <c r="AV43" s="88"/>
      <c r="AW43" s="87"/>
      <c r="AX43" s="100"/>
      <c r="AY43" s="93"/>
      <c r="AZ43" s="93"/>
      <c r="BA43" s="93"/>
      <c r="BB43" s="93"/>
      <c r="BC43" s="93"/>
      <c r="BD43" s="93"/>
      <c r="BE43" s="93"/>
      <c r="BF43" s="93"/>
      <c r="BG43" s="93"/>
      <c r="BH43" s="93"/>
      <c r="BI43" s="93"/>
      <c r="BJ43" s="93"/>
      <c r="BK43" s="93"/>
      <c r="BL43" s="93"/>
      <c r="BM43" s="93"/>
      <c r="BN43" s="93"/>
      <c r="BO43" s="93"/>
      <c r="BP43" s="93"/>
      <c r="BQ43" s="93"/>
      <c r="BR43" s="93"/>
      <c r="BS43" s="93"/>
      <c r="BT43" s="93"/>
      <c r="BU43" s="99"/>
      <c r="BV43" s="91">
        <v>1</v>
      </c>
      <c r="BW43" s="87">
        <v>0</v>
      </c>
      <c r="BX43" s="74">
        <v>0.4</v>
      </c>
      <c r="BY43" s="74">
        <v>0.26666666666666666</v>
      </c>
      <c r="BZ43" s="74">
        <v>0.1</v>
      </c>
      <c r="CA43" s="75">
        <v>0.23333333333333334</v>
      </c>
      <c r="CB43" s="88">
        <v>0.5</v>
      </c>
      <c r="CC43" s="88">
        <v>0</v>
      </c>
      <c r="CD43" s="88">
        <v>0</v>
      </c>
      <c r="CE43" s="88">
        <v>0.5</v>
      </c>
      <c r="CF43" s="88">
        <v>0.75</v>
      </c>
      <c r="CG43" s="88">
        <v>0</v>
      </c>
      <c r="CH43" s="88">
        <v>0</v>
      </c>
      <c r="CI43" s="88">
        <v>0.25</v>
      </c>
      <c r="CJ43" s="88">
        <v>0.66666666666666652</v>
      </c>
      <c r="CK43" s="88">
        <v>0</v>
      </c>
      <c r="CL43" s="88">
        <v>0</v>
      </c>
      <c r="CM43" s="88">
        <v>0.33333333333333326</v>
      </c>
      <c r="CN43" s="88">
        <v>0.5</v>
      </c>
      <c r="CO43" s="88">
        <v>0.25</v>
      </c>
      <c r="CP43" s="88">
        <v>0</v>
      </c>
      <c r="CQ43" s="87">
        <v>0.25</v>
      </c>
      <c r="CR43" s="88">
        <v>0</v>
      </c>
      <c r="CS43" s="88">
        <v>0.25</v>
      </c>
      <c r="CT43" s="88">
        <v>0</v>
      </c>
      <c r="CU43" s="87">
        <v>0</v>
      </c>
      <c r="CV43" s="88">
        <v>0.375</v>
      </c>
      <c r="CW43" s="88">
        <v>0</v>
      </c>
      <c r="CX43" s="88">
        <v>0</v>
      </c>
      <c r="CY43" s="88">
        <v>0.125</v>
      </c>
      <c r="CZ43" s="88">
        <v>0</v>
      </c>
      <c r="DA43" s="88">
        <v>0</v>
      </c>
      <c r="DB43" s="88">
        <v>0</v>
      </c>
      <c r="DC43" s="88">
        <v>0</v>
      </c>
      <c r="DD43" s="88">
        <v>0.25</v>
      </c>
      <c r="DE43" s="88">
        <v>0.25</v>
      </c>
      <c r="DF43" s="88">
        <v>0</v>
      </c>
      <c r="DG43" s="88">
        <v>0.75</v>
      </c>
      <c r="DH43" s="88">
        <v>0</v>
      </c>
      <c r="DI43" s="88">
        <v>0</v>
      </c>
      <c r="DJ43" s="88">
        <v>0.25</v>
      </c>
      <c r="DK43" s="88">
        <v>0</v>
      </c>
      <c r="DL43" s="88">
        <v>0</v>
      </c>
      <c r="DM43" s="88">
        <v>0</v>
      </c>
      <c r="DN43" s="88">
        <v>0</v>
      </c>
      <c r="DO43" s="88">
        <v>0.5</v>
      </c>
      <c r="DP43" s="88">
        <v>0.5</v>
      </c>
      <c r="DQ43" s="87">
        <v>0</v>
      </c>
      <c r="DR43" s="88">
        <v>0</v>
      </c>
      <c r="DS43" s="88">
        <v>0.2</v>
      </c>
      <c r="DT43" s="88">
        <v>0</v>
      </c>
      <c r="DU43" s="88">
        <v>0</v>
      </c>
      <c r="DV43" s="88">
        <v>0</v>
      </c>
      <c r="DW43" s="88">
        <v>0</v>
      </c>
      <c r="DX43" s="88">
        <v>0</v>
      </c>
      <c r="DY43" s="88">
        <v>0</v>
      </c>
      <c r="DZ43" s="88">
        <v>0</v>
      </c>
      <c r="EA43" s="88">
        <v>0</v>
      </c>
      <c r="EB43" s="88">
        <v>0.8</v>
      </c>
      <c r="EC43" s="88">
        <v>0</v>
      </c>
      <c r="ED43" s="88">
        <v>0</v>
      </c>
      <c r="EE43" s="88">
        <v>0.25</v>
      </c>
      <c r="EF43" s="88">
        <v>0</v>
      </c>
      <c r="EG43" s="88">
        <v>0</v>
      </c>
      <c r="EH43" s="88">
        <v>0</v>
      </c>
      <c r="EI43" s="88">
        <v>0</v>
      </c>
      <c r="EJ43" s="88">
        <v>0</v>
      </c>
      <c r="EK43" s="88">
        <v>0</v>
      </c>
      <c r="EL43" s="88">
        <v>0</v>
      </c>
      <c r="EM43" s="88">
        <v>0</v>
      </c>
      <c r="EN43" s="88">
        <v>1</v>
      </c>
      <c r="EO43" s="87">
        <v>0</v>
      </c>
      <c r="EP43" s="88">
        <v>8.3333333333333329E-2</v>
      </c>
      <c r="EQ43" s="88">
        <v>0.45833333333333331</v>
      </c>
      <c r="ER43" s="88">
        <v>0</v>
      </c>
      <c r="ES43" s="88">
        <v>0.125</v>
      </c>
      <c r="ET43" s="88">
        <v>0</v>
      </c>
      <c r="EU43" s="88">
        <v>0</v>
      </c>
      <c r="EV43" s="88">
        <v>0</v>
      </c>
      <c r="EW43" s="88">
        <v>0</v>
      </c>
      <c r="EX43" s="88">
        <v>4.1666666666666664E-2</v>
      </c>
      <c r="EY43" s="88">
        <v>0.16666666666666666</v>
      </c>
      <c r="EZ43" s="88">
        <v>0</v>
      </c>
      <c r="FA43" s="88">
        <v>0.125</v>
      </c>
      <c r="FB43" s="88">
        <v>0</v>
      </c>
      <c r="FC43" s="88">
        <v>0.1111111111111111</v>
      </c>
      <c r="FD43" s="88">
        <v>0.44444444444444442</v>
      </c>
      <c r="FE43" s="88">
        <v>0</v>
      </c>
      <c r="FF43" s="88">
        <v>0.16666666666666666</v>
      </c>
      <c r="FG43" s="88">
        <v>0</v>
      </c>
      <c r="FH43" s="88">
        <v>0</v>
      </c>
      <c r="FI43" s="88">
        <v>0</v>
      </c>
      <c r="FJ43" s="88">
        <v>0</v>
      </c>
      <c r="FK43" s="88">
        <v>0</v>
      </c>
      <c r="FL43" s="88">
        <v>0.1111111111111111</v>
      </c>
      <c r="FM43" s="88">
        <v>5.5555555555555552E-2</v>
      </c>
      <c r="FN43" s="88">
        <v>0.1111111111111111</v>
      </c>
      <c r="FO43" s="87">
        <v>0</v>
      </c>
      <c r="FP43" s="88">
        <v>0.2857142857142857</v>
      </c>
      <c r="FQ43" s="88">
        <v>0.2857142857142857</v>
      </c>
      <c r="FR43" s="88">
        <v>0.2857142857142857</v>
      </c>
      <c r="FS43" s="88">
        <v>0.14285714285714285</v>
      </c>
      <c r="FT43" s="88">
        <v>0</v>
      </c>
      <c r="FU43" s="88">
        <v>0</v>
      </c>
      <c r="FV43" s="88">
        <v>0.2857142857142857</v>
      </c>
      <c r="FW43" s="88">
        <v>0.2857142857142857</v>
      </c>
      <c r="FX43" s="88">
        <v>0.2857142857142857</v>
      </c>
      <c r="FY43" s="88">
        <v>0.14285714285714285</v>
      </c>
      <c r="FZ43" s="88">
        <v>0</v>
      </c>
      <c r="GA43" s="87">
        <v>0</v>
      </c>
      <c r="GB43" s="60">
        <v>0</v>
      </c>
      <c r="GC43" s="60">
        <v>0</v>
      </c>
      <c r="GD43" s="60">
        <v>1.6666666666666666E-2</v>
      </c>
      <c r="GE43" s="60">
        <v>0.25</v>
      </c>
      <c r="GF43" s="60">
        <v>9.9999999999999992E-2</v>
      </c>
      <c r="GG43" s="60">
        <v>6.6666666666666666E-2</v>
      </c>
      <c r="GH43" s="60">
        <v>0</v>
      </c>
      <c r="GI43" s="60">
        <v>0.18333333333333335</v>
      </c>
      <c r="GJ43" s="60">
        <v>8.3333333333333343E-2</v>
      </c>
      <c r="GK43" s="60">
        <v>0.16666666666666669</v>
      </c>
      <c r="GL43" s="60">
        <v>0</v>
      </c>
      <c r="GM43" s="60">
        <v>0.05</v>
      </c>
      <c r="GN43" s="60">
        <v>0</v>
      </c>
      <c r="GO43" s="60">
        <v>8.3333333333333329E-2</v>
      </c>
      <c r="GP43" s="60">
        <v>0</v>
      </c>
      <c r="GQ43" s="97"/>
      <c r="GR43" s="90">
        <v>1</v>
      </c>
      <c r="GS43" s="96">
        <v>0</v>
      </c>
      <c r="GT43" s="88">
        <v>0</v>
      </c>
      <c r="GU43" s="88">
        <v>0</v>
      </c>
      <c r="GV43" s="88">
        <v>0</v>
      </c>
      <c r="GW43" s="88">
        <v>0</v>
      </c>
      <c r="GX43" s="88">
        <v>0</v>
      </c>
      <c r="GY43" s="88">
        <v>0</v>
      </c>
      <c r="GZ43" s="88">
        <v>0</v>
      </c>
      <c r="HA43" s="88">
        <v>0</v>
      </c>
      <c r="HB43" s="88">
        <v>0</v>
      </c>
      <c r="HC43" s="88">
        <v>0</v>
      </c>
      <c r="HD43" s="88">
        <v>0.05</v>
      </c>
      <c r="HE43" s="88">
        <v>0</v>
      </c>
      <c r="HF43" s="88">
        <v>1.6666666666666666E-2</v>
      </c>
      <c r="HG43" s="88">
        <v>0</v>
      </c>
      <c r="HH43" s="88">
        <v>0</v>
      </c>
      <c r="HI43" s="88">
        <v>0.31666666666666665</v>
      </c>
      <c r="HJ43" s="88">
        <v>0.15</v>
      </c>
      <c r="HK43" s="88">
        <v>8.3333333333333343E-2</v>
      </c>
      <c r="HL43" s="88">
        <v>0.16666666666666666</v>
      </c>
      <c r="HM43" s="88">
        <v>3.3333333333333333E-2</v>
      </c>
      <c r="HN43" s="88">
        <v>0.16666666666666666</v>
      </c>
      <c r="HO43" s="88">
        <v>0</v>
      </c>
      <c r="HP43" s="86">
        <v>1.6666666666666666E-2</v>
      </c>
      <c r="HQ43" s="87"/>
      <c r="HR43" s="88">
        <v>0.5</v>
      </c>
      <c r="HS43" s="88">
        <v>0.25</v>
      </c>
      <c r="HT43" s="88">
        <v>0.25</v>
      </c>
      <c r="HU43" s="88">
        <v>0</v>
      </c>
      <c r="HV43" s="88">
        <v>0.75</v>
      </c>
      <c r="HW43" s="88">
        <v>0</v>
      </c>
      <c r="HX43" s="87">
        <v>0</v>
      </c>
      <c r="HY43" s="88">
        <v>0.14404761904761904</v>
      </c>
      <c r="HZ43" s="88">
        <v>8.2002801120448165E-2</v>
      </c>
      <c r="IA43" s="88">
        <v>5.9383753501400557E-2</v>
      </c>
      <c r="IB43" s="88">
        <v>6.8907563025210089E-2</v>
      </c>
      <c r="IC43" s="88">
        <v>0.16666666666666666</v>
      </c>
      <c r="ID43" s="88">
        <v>4.0336134453781515E-2</v>
      </c>
      <c r="IE43" s="88">
        <v>6.2558356676003735E-2</v>
      </c>
      <c r="IF43" s="88">
        <v>6.1624649859943974E-2</v>
      </c>
      <c r="IG43" s="88">
        <v>5.4341736694677872E-2</v>
      </c>
      <c r="IH43" s="88">
        <v>4.0336134453781515E-2</v>
      </c>
      <c r="II43" s="88">
        <v>6.8907563025210089E-2</v>
      </c>
      <c r="IJ43" s="88">
        <v>3.8095238095238092E-2</v>
      </c>
      <c r="IK43" s="88">
        <v>4.7058823529411764E-2</v>
      </c>
      <c r="IL43" s="88">
        <v>6.5732959850606912E-2</v>
      </c>
      <c r="IM43" s="86">
        <v>0</v>
      </c>
      <c r="IN43" s="87"/>
      <c r="IO43" s="88">
        <v>-1</v>
      </c>
      <c r="IP43" s="88">
        <v>-0.75</v>
      </c>
      <c r="IQ43" s="88">
        <v>-0.5</v>
      </c>
      <c r="IR43" s="88">
        <v>-0.5</v>
      </c>
      <c r="IS43" s="88">
        <v>-0.75</v>
      </c>
      <c r="IT43" s="88">
        <v>-0.25</v>
      </c>
      <c r="IU43" s="87">
        <v>-0.75</v>
      </c>
      <c r="IV43" s="88">
        <v>0.5</v>
      </c>
      <c r="IW43" s="88">
        <v>0.5</v>
      </c>
      <c r="IX43" s="88">
        <v>0.5</v>
      </c>
      <c r="IY43" s="88">
        <v>-0.25</v>
      </c>
      <c r="IZ43" s="88">
        <v>-0.75</v>
      </c>
      <c r="JA43" s="88">
        <v>0.5</v>
      </c>
      <c r="JB43" s="88">
        <v>-0.25</v>
      </c>
      <c r="JC43" s="88">
        <v>-0.75</v>
      </c>
      <c r="JD43" s="88">
        <v>-1</v>
      </c>
      <c r="JE43" s="88">
        <v>1</v>
      </c>
      <c r="JF43" s="86">
        <v>0</v>
      </c>
      <c r="JG43" s="87"/>
      <c r="JH43" s="90">
        <v>5.2314814814814821E-2</v>
      </c>
      <c r="JI43" s="90">
        <v>5.4629629629629632E-2</v>
      </c>
      <c r="JJ43" s="90">
        <v>8.6574074074074081E-2</v>
      </c>
      <c r="JK43" s="90">
        <v>0.10138888888888889</v>
      </c>
      <c r="JL43" s="90">
        <v>0.15509259259259262</v>
      </c>
      <c r="JM43" s="90">
        <v>5.2314814814814821E-2</v>
      </c>
      <c r="JN43" s="90">
        <v>0.12777777777777777</v>
      </c>
      <c r="JO43" s="90">
        <v>6.7129629629629636E-2</v>
      </c>
      <c r="JP43" s="90">
        <v>0.20879629629629631</v>
      </c>
      <c r="JQ43" s="90">
        <v>9.3981481481481485E-2</v>
      </c>
      <c r="JR43" s="89">
        <v>0</v>
      </c>
      <c r="JS43" s="96"/>
      <c r="JT43" s="86">
        <v>0</v>
      </c>
      <c r="JU43" s="88">
        <v>0.25</v>
      </c>
      <c r="JV43" s="88">
        <v>0.5</v>
      </c>
      <c r="JW43" s="88">
        <v>0.5</v>
      </c>
      <c r="JX43" s="88">
        <v>0.75</v>
      </c>
      <c r="JY43" s="88">
        <v>0</v>
      </c>
      <c r="JZ43" s="88">
        <v>0.25</v>
      </c>
      <c r="KA43" s="88">
        <v>0.25</v>
      </c>
      <c r="KB43" s="88">
        <v>0.25</v>
      </c>
      <c r="KC43" s="88">
        <v>0</v>
      </c>
      <c r="KD43" s="86">
        <v>0</v>
      </c>
      <c r="KE43" s="87"/>
      <c r="KF43" s="86">
        <v>-0.25</v>
      </c>
      <c r="KG43" s="86">
        <v>0</v>
      </c>
      <c r="KH43" s="86">
        <v>0.25</v>
      </c>
      <c r="KI43" s="86">
        <v>0.5</v>
      </c>
      <c r="KJ43" s="86">
        <v>-0.5</v>
      </c>
      <c r="KK43" s="86">
        <v>-0.25</v>
      </c>
      <c r="KL43" s="86">
        <v>-0.5</v>
      </c>
      <c r="KM43" s="86">
        <v>0.75</v>
      </c>
      <c r="KN43" s="95">
        <v>-0.25</v>
      </c>
      <c r="KO43" s="88">
        <v>-0.25</v>
      </c>
      <c r="KP43" s="88">
        <v>-0.25</v>
      </c>
      <c r="KQ43" s="88">
        <v>-0.25</v>
      </c>
      <c r="KR43" s="88">
        <v>-0.5</v>
      </c>
      <c r="KS43" s="88">
        <v>0.5</v>
      </c>
      <c r="KT43" s="87">
        <v>-0.25</v>
      </c>
      <c r="KU43" s="53">
        <v>0.3</v>
      </c>
      <c r="KV43" s="53">
        <v>0.16666666666666669</v>
      </c>
      <c r="KW43" s="53">
        <v>0.28333333333333333</v>
      </c>
      <c r="KX43" s="53">
        <v>0.18333333333333335</v>
      </c>
      <c r="KY43" s="53">
        <v>0</v>
      </c>
      <c r="KZ43" s="94">
        <v>0.3</v>
      </c>
      <c r="LA43" s="94">
        <v>0.16666666666666669</v>
      </c>
      <c r="LB43" s="94">
        <v>0.28333333333333333</v>
      </c>
      <c r="LC43" s="94">
        <v>0.18333333333333335</v>
      </c>
      <c r="LD43" s="99">
        <v>0</v>
      </c>
      <c r="LE43" s="88"/>
      <c r="LF43" s="88"/>
      <c r="LG43" s="88"/>
      <c r="LH43" s="88"/>
      <c r="LI43" s="88"/>
      <c r="LJ43" s="87"/>
      <c r="LK43" s="88"/>
      <c r="LL43" s="88"/>
      <c r="LM43" s="88"/>
      <c r="LN43" s="88"/>
      <c r="LO43" s="86"/>
      <c r="LP43" s="87"/>
      <c r="LQ43" s="88">
        <v>0</v>
      </c>
      <c r="LR43" s="88">
        <v>0.5</v>
      </c>
      <c r="LS43" s="88">
        <v>0.5</v>
      </c>
      <c r="LT43" s="88">
        <v>0</v>
      </c>
      <c r="LU43" s="88">
        <v>0.5</v>
      </c>
      <c r="LV43" s="88">
        <v>0</v>
      </c>
      <c r="LW43" s="88">
        <v>0</v>
      </c>
      <c r="LX43" s="86">
        <v>0</v>
      </c>
      <c r="LY43" s="86"/>
      <c r="LZ43" s="87"/>
      <c r="MA43" s="88"/>
      <c r="MB43" s="88"/>
      <c r="MC43" s="88"/>
      <c r="MD43" s="88"/>
      <c r="ME43" s="88"/>
      <c r="MF43" s="88"/>
      <c r="MG43" s="88"/>
      <c r="MH43" s="86"/>
      <c r="MI43" s="87"/>
      <c r="MJ43" s="88"/>
      <c r="MK43" s="88"/>
      <c r="ML43" s="88"/>
      <c r="MM43" s="88"/>
      <c r="MN43" s="88"/>
      <c r="MO43" s="87"/>
      <c r="MP43" s="88"/>
      <c r="MQ43" s="88"/>
      <c r="MR43" s="88"/>
      <c r="MS43" s="88"/>
      <c r="MT43" s="86"/>
      <c r="MU43" s="87"/>
      <c r="MV43" s="88">
        <v>0</v>
      </c>
      <c r="MW43" s="88">
        <v>0</v>
      </c>
      <c r="MX43" s="88">
        <v>1</v>
      </c>
      <c r="MY43" s="88">
        <v>0</v>
      </c>
      <c r="MZ43" s="88">
        <v>0</v>
      </c>
      <c r="NA43" s="88">
        <v>0</v>
      </c>
      <c r="NB43" s="88">
        <v>0</v>
      </c>
      <c r="NC43" s="86">
        <v>0</v>
      </c>
      <c r="ND43" s="87"/>
      <c r="NE43" s="86"/>
      <c r="NF43" s="88"/>
      <c r="NG43" s="88"/>
      <c r="NH43" s="88"/>
      <c r="NI43" s="88"/>
      <c r="NJ43" s="88"/>
      <c r="NK43" s="88"/>
      <c r="NL43" s="86"/>
      <c r="NM43" s="87"/>
      <c r="NN43" s="88"/>
      <c r="NO43" s="88"/>
      <c r="NP43" s="88"/>
      <c r="NQ43" s="88"/>
      <c r="NR43" s="88"/>
      <c r="NS43" s="87"/>
      <c r="NT43" s="88"/>
      <c r="NU43" s="88"/>
      <c r="NV43" s="88"/>
      <c r="NW43" s="88"/>
      <c r="NX43" s="86"/>
      <c r="NY43" s="87"/>
      <c r="NZ43" s="88"/>
      <c r="OA43" s="88"/>
      <c r="OB43" s="88"/>
      <c r="OC43" s="88"/>
      <c r="OD43" s="88"/>
      <c r="OE43" s="88"/>
      <c r="OF43" s="88"/>
      <c r="OG43" s="86"/>
      <c r="OH43" s="87"/>
      <c r="OI43" s="86"/>
      <c r="OJ43" s="88"/>
      <c r="OK43" s="88"/>
      <c r="OL43" s="88"/>
      <c r="OM43" s="88"/>
      <c r="ON43" s="88"/>
      <c r="OO43" s="88"/>
      <c r="OP43" s="86"/>
      <c r="OQ43" s="87"/>
      <c r="OR43" s="88"/>
      <c r="OS43" s="88"/>
      <c r="OT43" s="88"/>
      <c r="OU43" s="88"/>
      <c r="OV43" s="86"/>
      <c r="OW43" s="87"/>
      <c r="OX43" s="88"/>
      <c r="OY43" s="88"/>
      <c r="OZ43" s="88"/>
      <c r="PA43" s="88"/>
      <c r="PB43" s="86"/>
      <c r="PC43" s="87"/>
      <c r="PD43" s="88"/>
      <c r="PE43" s="88"/>
      <c r="PF43" s="88"/>
      <c r="PG43" s="88"/>
      <c r="PH43" s="88"/>
      <c r="PI43" s="88"/>
      <c r="PJ43" s="88"/>
      <c r="PK43" s="86"/>
      <c r="PL43" s="87"/>
      <c r="PM43" s="86"/>
      <c r="PN43" s="88"/>
      <c r="PO43" s="88"/>
      <c r="PP43" s="88"/>
      <c r="PQ43" s="88"/>
      <c r="PR43" s="88"/>
      <c r="PS43" s="88"/>
      <c r="PT43" s="86"/>
      <c r="PU43" s="87"/>
      <c r="PV43" s="88">
        <v>0.29166666666666663</v>
      </c>
      <c r="PW43" s="88">
        <v>4.1666666666666664E-2</v>
      </c>
      <c r="PX43" s="88">
        <v>0.29166666666666663</v>
      </c>
      <c r="PY43" s="88">
        <v>0.16666666666666666</v>
      </c>
      <c r="PZ43" s="88">
        <v>0</v>
      </c>
      <c r="QA43" s="88">
        <v>4.1666666666666664E-2</v>
      </c>
      <c r="QB43" s="88">
        <v>0.16666666666666666</v>
      </c>
      <c r="QC43" s="86">
        <v>0</v>
      </c>
      <c r="QD43" s="87"/>
      <c r="QE43" s="86">
        <v>0.125</v>
      </c>
      <c r="QF43" s="88">
        <v>4.1666666666666664E-2</v>
      </c>
      <c r="QG43" s="88">
        <v>0.20833333333333331</v>
      </c>
      <c r="QH43" s="88">
        <v>0.16666666666666666</v>
      </c>
      <c r="QI43" s="88">
        <v>0.29166666666666669</v>
      </c>
      <c r="QJ43" s="88">
        <v>4.1666666666666664E-2</v>
      </c>
      <c r="QK43" s="88">
        <v>0.125</v>
      </c>
      <c r="QL43" s="86">
        <v>0</v>
      </c>
      <c r="QM43" s="87"/>
      <c r="QN43" s="88">
        <v>0.33333333333333331</v>
      </c>
      <c r="QO43" s="88">
        <v>0.41666666666666663</v>
      </c>
      <c r="QP43" s="88">
        <v>0</v>
      </c>
      <c r="QQ43" s="88">
        <v>4.1666666666666664E-2</v>
      </c>
      <c r="QR43" s="88">
        <v>4.1666666666666664E-2</v>
      </c>
      <c r="QS43" s="88">
        <v>0.16666666666666666</v>
      </c>
      <c r="QT43" s="88">
        <v>0</v>
      </c>
      <c r="QU43" s="86">
        <v>0</v>
      </c>
      <c r="QV43" s="17"/>
    </row>
    <row r="44" spans="1:464" s="55" customFormat="1" x14ac:dyDescent="0.25">
      <c r="A44" s="92">
        <v>43252</v>
      </c>
      <c r="B44" s="100"/>
      <c r="C44" s="99"/>
      <c r="G44" s="56"/>
      <c r="H44" s="93"/>
      <c r="I44" s="93"/>
      <c r="J44" s="93"/>
      <c r="K44" s="93"/>
      <c r="L44" s="93"/>
      <c r="M44" s="93"/>
      <c r="N44" s="93"/>
      <c r="O44" s="93"/>
      <c r="P44" s="93"/>
      <c r="Q44" s="93"/>
      <c r="R44" s="93"/>
      <c r="S44" s="93"/>
      <c r="T44" s="93"/>
      <c r="U44" s="93"/>
      <c r="V44" s="93"/>
      <c r="W44" s="93"/>
      <c r="X44" s="100"/>
      <c r="Y44" s="93"/>
      <c r="Z44" s="93"/>
      <c r="AA44" s="93"/>
      <c r="AB44" s="95"/>
      <c r="AC44" s="88"/>
      <c r="AD44" s="88"/>
      <c r="AE44" s="88"/>
      <c r="AF44" s="88"/>
      <c r="AG44" s="88"/>
      <c r="AH44" s="88"/>
      <c r="AI44" s="88"/>
      <c r="AJ44" s="88"/>
      <c r="AK44" s="88"/>
      <c r="AL44" s="88"/>
      <c r="AM44" s="88"/>
      <c r="AN44" s="88"/>
      <c r="AO44" s="88"/>
      <c r="AP44" s="88"/>
      <c r="AQ44" s="88"/>
      <c r="AR44" s="88"/>
      <c r="AS44" s="88"/>
      <c r="AT44" s="88"/>
      <c r="AU44" s="88"/>
      <c r="AV44" s="88"/>
      <c r="AW44" s="87"/>
      <c r="AX44" s="100"/>
      <c r="AY44" s="93"/>
      <c r="AZ44" s="93"/>
      <c r="BA44" s="93"/>
      <c r="BB44" s="93"/>
      <c r="BC44" s="93"/>
      <c r="BD44" s="93"/>
      <c r="BE44" s="93"/>
      <c r="BF44" s="93"/>
      <c r="BG44" s="93"/>
      <c r="BH44" s="93"/>
      <c r="BI44" s="93"/>
      <c r="BJ44" s="93"/>
      <c r="BK44" s="93"/>
      <c r="BL44" s="93"/>
      <c r="BM44" s="93"/>
      <c r="BN44" s="93"/>
      <c r="BO44" s="93"/>
      <c r="BP44" s="93"/>
      <c r="BQ44" s="93"/>
      <c r="BR44" s="93"/>
      <c r="BS44" s="93"/>
      <c r="BT44" s="93"/>
      <c r="BU44" s="99"/>
      <c r="BV44" s="91">
        <v>1</v>
      </c>
      <c r="BW44" s="87">
        <v>0</v>
      </c>
      <c r="BX44" s="74">
        <v>0.4</v>
      </c>
      <c r="BY44" s="74">
        <v>0.3</v>
      </c>
      <c r="BZ44" s="74">
        <v>0.10000000000000002</v>
      </c>
      <c r="CA44" s="75">
        <v>0.20000000000000004</v>
      </c>
      <c r="CB44" s="88">
        <v>0.75</v>
      </c>
      <c r="CC44" s="88">
        <v>0.25</v>
      </c>
      <c r="CD44" s="88">
        <v>0</v>
      </c>
      <c r="CE44" s="88">
        <v>0</v>
      </c>
      <c r="CF44" s="88">
        <v>0.75</v>
      </c>
      <c r="CG44" s="88">
        <v>0</v>
      </c>
      <c r="CH44" s="88">
        <v>0.25</v>
      </c>
      <c r="CI44" s="88">
        <v>0</v>
      </c>
      <c r="CJ44" s="88">
        <v>1</v>
      </c>
      <c r="CK44" s="88">
        <v>0</v>
      </c>
      <c r="CL44" s="88">
        <v>0</v>
      </c>
      <c r="CM44" s="88">
        <v>0</v>
      </c>
      <c r="CN44" s="88">
        <v>1</v>
      </c>
      <c r="CO44" s="88">
        <v>0</v>
      </c>
      <c r="CP44" s="88">
        <v>0</v>
      </c>
      <c r="CQ44" s="87">
        <v>0</v>
      </c>
      <c r="CR44" s="88">
        <v>0.25</v>
      </c>
      <c r="CS44" s="88">
        <v>0.25</v>
      </c>
      <c r="CT44" s="88">
        <v>-0.75</v>
      </c>
      <c r="CU44" s="87">
        <v>0</v>
      </c>
      <c r="CV44" s="88">
        <v>0.16666666666666663</v>
      </c>
      <c r="CW44" s="88">
        <v>0</v>
      </c>
      <c r="CX44" s="88">
        <v>0</v>
      </c>
      <c r="CY44" s="88">
        <v>8.3333333333333315E-2</v>
      </c>
      <c r="CZ44" s="88">
        <v>8.3333333333333315E-2</v>
      </c>
      <c r="DA44" s="88">
        <v>0.16666666666666663</v>
      </c>
      <c r="DB44" s="88">
        <v>8.3333333333333315E-2</v>
      </c>
      <c r="DC44" s="88">
        <v>8.3333333333333315E-2</v>
      </c>
      <c r="DD44" s="88">
        <v>0.25</v>
      </c>
      <c r="DE44" s="88">
        <v>8.3333333333333315E-2</v>
      </c>
      <c r="DF44" s="88">
        <v>0</v>
      </c>
      <c r="DG44" s="88">
        <v>0.5</v>
      </c>
      <c r="DH44" s="88">
        <v>0</v>
      </c>
      <c r="DI44" s="88">
        <v>0</v>
      </c>
      <c r="DJ44" s="88">
        <v>0.25</v>
      </c>
      <c r="DK44" s="88">
        <v>0.25</v>
      </c>
      <c r="DL44" s="88">
        <v>0.5</v>
      </c>
      <c r="DM44" s="88">
        <v>0.25</v>
      </c>
      <c r="DN44" s="88">
        <v>0.25</v>
      </c>
      <c r="DO44" s="88">
        <v>0.75</v>
      </c>
      <c r="DP44" s="88">
        <v>0.25</v>
      </c>
      <c r="DQ44" s="87">
        <v>0</v>
      </c>
      <c r="DR44" s="88">
        <v>0</v>
      </c>
      <c r="DS44" s="88">
        <v>0.3</v>
      </c>
      <c r="DT44" s="88">
        <v>0.1</v>
      </c>
      <c r="DU44" s="88">
        <v>0.1</v>
      </c>
      <c r="DV44" s="88">
        <v>0.1</v>
      </c>
      <c r="DW44" s="88">
        <v>0</v>
      </c>
      <c r="DX44" s="88">
        <v>0.1</v>
      </c>
      <c r="DY44" s="88">
        <v>0</v>
      </c>
      <c r="DZ44" s="88">
        <v>0</v>
      </c>
      <c r="EA44" s="88">
        <v>0</v>
      </c>
      <c r="EB44" s="88">
        <v>0.3</v>
      </c>
      <c r="EC44" s="88">
        <v>0</v>
      </c>
      <c r="ED44" s="88">
        <v>0</v>
      </c>
      <c r="EE44" s="88">
        <v>0.75</v>
      </c>
      <c r="EF44" s="88">
        <v>0.25</v>
      </c>
      <c r="EG44" s="88">
        <v>0.25</v>
      </c>
      <c r="EH44" s="88">
        <v>0.25</v>
      </c>
      <c r="EI44" s="88">
        <v>0</v>
      </c>
      <c r="EJ44" s="88">
        <v>0.25</v>
      </c>
      <c r="EK44" s="88">
        <v>0</v>
      </c>
      <c r="EL44" s="88">
        <v>0</v>
      </c>
      <c r="EM44" s="88">
        <v>0</v>
      </c>
      <c r="EN44" s="88">
        <v>0.75</v>
      </c>
      <c r="EO44" s="87">
        <v>0</v>
      </c>
      <c r="EP44" s="88">
        <v>0</v>
      </c>
      <c r="EQ44" s="88">
        <v>0.45833333333333331</v>
      </c>
      <c r="ER44" s="88">
        <v>0</v>
      </c>
      <c r="ES44" s="88">
        <v>0.16666666666666666</v>
      </c>
      <c r="ET44" s="88">
        <v>0</v>
      </c>
      <c r="EU44" s="88">
        <v>4.1666666666666664E-2</v>
      </c>
      <c r="EV44" s="88">
        <v>0</v>
      </c>
      <c r="EW44" s="88">
        <v>0</v>
      </c>
      <c r="EX44" s="88">
        <v>4.1666666666666664E-2</v>
      </c>
      <c r="EY44" s="88">
        <v>0.16666666666666666</v>
      </c>
      <c r="EZ44" s="88">
        <v>0</v>
      </c>
      <c r="FA44" s="88">
        <v>0.125</v>
      </c>
      <c r="FB44" s="88">
        <v>0</v>
      </c>
      <c r="FC44" s="88">
        <v>0</v>
      </c>
      <c r="FD44" s="88">
        <v>0.45833333333333331</v>
      </c>
      <c r="FE44" s="88">
        <v>0</v>
      </c>
      <c r="FF44" s="88">
        <v>0.16666666666666666</v>
      </c>
      <c r="FG44" s="88">
        <v>0</v>
      </c>
      <c r="FH44" s="88">
        <v>4.1666666666666664E-2</v>
      </c>
      <c r="FI44" s="88">
        <v>0</v>
      </c>
      <c r="FJ44" s="88">
        <v>0</v>
      </c>
      <c r="FK44" s="88">
        <v>4.1666666666666664E-2</v>
      </c>
      <c r="FL44" s="88">
        <v>0.16666666666666666</v>
      </c>
      <c r="FM44" s="88">
        <v>0</v>
      </c>
      <c r="FN44" s="88">
        <v>0.125</v>
      </c>
      <c r="FO44" s="87">
        <v>0</v>
      </c>
      <c r="FP44" s="88">
        <v>0.30952380952380953</v>
      </c>
      <c r="FQ44" s="88">
        <v>8.9285714285714274E-2</v>
      </c>
      <c r="FR44" s="88">
        <v>0.36309523809523808</v>
      </c>
      <c r="FS44" s="88">
        <v>0.23809523809523808</v>
      </c>
      <c r="FT44" s="88">
        <v>0</v>
      </c>
      <c r="FU44" s="88">
        <v>0</v>
      </c>
      <c r="FV44" s="88">
        <v>0.28888888888888892</v>
      </c>
      <c r="FW44" s="88">
        <v>8.3333333333333329E-2</v>
      </c>
      <c r="FX44" s="88">
        <v>0.33888888888888891</v>
      </c>
      <c r="FY44" s="88">
        <v>0.22222222222222221</v>
      </c>
      <c r="FZ44" s="88">
        <v>0</v>
      </c>
      <c r="GA44" s="87">
        <v>0</v>
      </c>
      <c r="GB44" s="60">
        <v>0.11666666666666667</v>
      </c>
      <c r="GC44" s="60">
        <v>1.6666666666666666E-2</v>
      </c>
      <c r="GD44" s="60">
        <v>1.6666666666666666E-2</v>
      </c>
      <c r="GE44" s="60">
        <v>0.33333333333333331</v>
      </c>
      <c r="GF44" s="60">
        <v>0.11666666666666667</v>
      </c>
      <c r="GG44" s="60">
        <v>0</v>
      </c>
      <c r="GH44" s="60">
        <v>0</v>
      </c>
      <c r="GI44" s="60">
        <v>0.2</v>
      </c>
      <c r="GJ44" s="60">
        <v>0</v>
      </c>
      <c r="GK44" s="60">
        <v>0.11666666666666667</v>
      </c>
      <c r="GL44" s="60">
        <v>0</v>
      </c>
      <c r="GM44" s="60">
        <v>0.05</v>
      </c>
      <c r="GN44" s="60">
        <v>0</v>
      </c>
      <c r="GO44" s="60">
        <v>3.3333333333333333E-2</v>
      </c>
      <c r="GP44" s="60">
        <v>0</v>
      </c>
      <c r="GQ44" s="97"/>
      <c r="GR44" s="90">
        <v>1</v>
      </c>
      <c r="GS44" s="96">
        <v>0</v>
      </c>
      <c r="GT44" s="88">
        <v>0</v>
      </c>
      <c r="GU44" s="88">
        <v>0</v>
      </c>
      <c r="GV44" s="88">
        <v>0</v>
      </c>
      <c r="GW44" s="88">
        <v>0</v>
      </c>
      <c r="GX44" s="88">
        <v>0</v>
      </c>
      <c r="GY44" s="88">
        <v>0</v>
      </c>
      <c r="GZ44" s="88">
        <v>0</v>
      </c>
      <c r="HA44" s="88">
        <v>0</v>
      </c>
      <c r="HB44" s="88">
        <v>0</v>
      </c>
      <c r="HC44" s="88">
        <v>0</v>
      </c>
      <c r="HD44" s="88">
        <v>0</v>
      </c>
      <c r="HE44" s="88">
        <v>0</v>
      </c>
      <c r="HF44" s="88">
        <v>1.6666666666666666E-2</v>
      </c>
      <c r="HG44" s="88">
        <v>0</v>
      </c>
      <c r="HH44" s="88">
        <v>1.6666666666666666E-2</v>
      </c>
      <c r="HI44" s="88">
        <v>0.31666666666666665</v>
      </c>
      <c r="HJ44" s="88">
        <v>0.13333333333333333</v>
      </c>
      <c r="HK44" s="88">
        <v>3.3333333333333333E-2</v>
      </c>
      <c r="HL44" s="88">
        <v>0.23333333333333334</v>
      </c>
      <c r="HM44" s="88">
        <v>0.05</v>
      </c>
      <c r="HN44" s="88">
        <v>0.18333333333333335</v>
      </c>
      <c r="HO44" s="88">
        <v>0</v>
      </c>
      <c r="HP44" s="86">
        <v>1.6666666666666666E-2</v>
      </c>
      <c r="HQ44" s="87"/>
      <c r="HR44" s="88">
        <v>0.5</v>
      </c>
      <c r="HS44" s="88">
        <v>0.5</v>
      </c>
      <c r="HT44" s="88">
        <v>0.25</v>
      </c>
      <c r="HU44" s="88">
        <v>0</v>
      </c>
      <c r="HV44" s="88">
        <v>0.75</v>
      </c>
      <c r="HW44" s="88">
        <v>0</v>
      </c>
      <c r="HX44" s="87">
        <v>0</v>
      </c>
      <c r="HY44" s="88">
        <v>0.1219047619047619</v>
      </c>
      <c r="HZ44" s="88">
        <v>5.2500000000000005E-2</v>
      </c>
      <c r="IA44" s="88">
        <v>5.0454545454545453E-2</v>
      </c>
      <c r="IB44" s="88">
        <v>8.7619047619047624E-2</v>
      </c>
      <c r="IC44" s="88">
        <v>0.19047619047619047</v>
      </c>
      <c r="ID44" s="88">
        <v>4.8863636363636373E-2</v>
      </c>
      <c r="IE44" s="88">
        <v>5.1666666666666666E-2</v>
      </c>
      <c r="IF44" s="88">
        <v>5.1287878787878792E-2</v>
      </c>
      <c r="IG44" s="88">
        <v>5.1666666666666666E-2</v>
      </c>
      <c r="IH44" s="88">
        <v>9.1666666666666674E-2</v>
      </c>
      <c r="II44" s="88">
        <v>5.333333333333333E-2</v>
      </c>
      <c r="IJ44" s="88">
        <v>5.0075757575757579E-2</v>
      </c>
      <c r="IK44" s="88">
        <v>0.05</v>
      </c>
      <c r="IL44" s="88">
        <v>4.8484848484848485E-2</v>
      </c>
      <c r="IM44" s="86">
        <v>0</v>
      </c>
      <c r="IN44" s="87"/>
      <c r="IO44" s="88">
        <v>-0.5</v>
      </c>
      <c r="IP44" s="88">
        <v>-0.75</v>
      </c>
      <c r="IQ44" s="88">
        <v>-0.75</v>
      </c>
      <c r="IR44" s="88">
        <v>-0.5</v>
      </c>
      <c r="IS44" s="88">
        <v>-0.75</v>
      </c>
      <c r="IT44" s="88">
        <v>0.25</v>
      </c>
      <c r="IU44" s="87">
        <v>-0.75</v>
      </c>
      <c r="IV44" s="88">
        <v>0</v>
      </c>
      <c r="IW44" s="88">
        <v>0</v>
      </c>
      <c r="IX44" s="88">
        <v>0.25</v>
      </c>
      <c r="IY44" s="88">
        <v>-0.5</v>
      </c>
      <c r="IZ44" s="88">
        <v>-0.5</v>
      </c>
      <c r="JA44" s="88">
        <v>0.5</v>
      </c>
      <c r="JB44" s="88">
        <v>-0.25</v>
      </c>
      <c r="JC44" s="88">
        <v>0</v>
      </c>
      <c r="JD44" s="88">
        <v>-1</v>
      </c>
      <c r="JE44" s="88">
        <v>0.25</v>
      </c>
      <c r="JF44" s="86">
        <v>0</v>
      </c>
      <c r="JG44" s="87"/>
      <c r="JH44" s="90">
        <v>7.1978021978021986E-2</v>
      </c>
      <c r="JI44" s="90">
        <v>5.4120879120879137E-2</v>
      </c>
      <c r="JJ44" s="90">
        <v>4.2857142857142864E-2</v>
      </c>
      <c r="JK44" s="90">
        <v>7.6648351648351654E-2</v>
      </c>
      <c r="JL44" s="90">
        <v>0.22197802197802199</v>
      </c>
      <c r="JM44" s="90">
        <v>7.1978021978021986E-2</v>
      </c>
      <c r="JN44" s="90">
        <v>8.3241758241758251E-2</v>
      </c>
      <c r="JO44" s="90">
        <v>5.4120879120879137E-2</v>
      </c>
      <c r="JP44" s="90">
        <v>0.24450549450549453</v>
      </c>
      <c r="JQ44" s="90">
        <v>7.8571428571428584E-2</v>
      </c>
      <c r="JR44" s="89">
        <v>0</v>
      </c>
      <c r="JS44" s="96"/>
      <c r="JT44" s="86">
        <v>0</v>
      </c>
      <c r="JU44" s="88">
        <v>0.25</v>
      </c>
      <c r="JV44" s="88">
        <v>0.25</v>
      </c>
      <c r="JW44" s="88">
        <v>0.25</v>
      </c>
      <c r="JX44" s="88">
        <v>1</v>
      </c>
      <c r="JY44" s="88">
        <v>0</v>
      </c>
      <c r="JZ44" s="88">
        <v>0.25</v>
      </c>
      <c r="KA44" s="88">
        <v>0.25</v>
      </c>
      <c r="KB44" s="88">
        <v>0.25</v>
      </c>
      <c r="KC44" s="88">
        <v>0</v>
      </c>
      <c r="KD44" s="86">
        <v>0</v>
      </c>
      <c r="KE44" s="87"/>
      <c r="KF44" s="86">
        <v>-0.25</v>
      </c>
      <c r="KG44" s="86">
        <v>0</v>
      </c>
      <c r="KH44" s="86">
        <v>-0.5</v>
      </c>
      <c r="KI44" s="86">
        <v>0.25</v>
      </c>
      <c r="KJ44" s="86">
        <v>-0.5</v>
      </c>
      <c r="KK44" s="86">
        <v>-0.75</v>
      </c>
      <c r="KL44" s="86">
        <v>-0.5</v>
      </c>
      <c r="KM44" s="86">
        <v>-0.75</v>
      </c>
      <c r="KN44" s="95">
        <v>-0.25</v>
      </c>
      <c r="KO44" s="88">
        <v>-0.25</v>
      </c>
      <c r="KP44" s="88">
        <v>-0.25</v>
      </c>
      <c r="KQ44" s="88">
        <v>-0.25</v>
      </c>
      <c r="KR44" s="88">
        <v>0</v>
      </c>
      <c r="KS44" s="88">
        <v>0.75</v>
      </c>
      <c r="KT44" s="87">
        <v>-0.25</v>
      </c>
      <c r="KU44" s="53">
        <v>0.33333333333333331</v>
      </c>
      <c r="KV44" s="53">
        <v>0.16666666666666669</v>
      </c>
      <c r="KW44" s="53">
        <v>0.26666666666666666</v>
      </c>
      <c r="KX44" s="53">
        <v>0.16666666666666669</v>
      </c>
      <c r="KY44" s="53">
        <v>0</v>
      </c>
      <c r="KZ44" s="94">
        <v>0.33333333333333331</v>
      </c>
      <c r="LA44" s="94">
        <v>0.16666666666666669</v>
      </c>
      <c r="LB44" s="94">
        <v>0.26666666666666666</v>
      </c>
      <c r="LC44" s="94">
        <v>0.16666666666666669</v>
      </c>
      <c r="LD44" s="99">
        <v>0</v>
      </c>
      <c r="LE44" s="88"/>
      <c r="LF44" s="88"/>
      <c r="LG44" s="88"/>
      <c r="LH44" s="88"/>
      <c r="LI44" s="88"/>
      <c r="LJ44" s="87"/>
      <c r="LK44" s="88"/>
      <c r="LL44" s="88"/>
      <c r="LM44" s="88"/>
      <c r="LN44" s="88"/>
      <c r="LO44" s="86"/>
      <c r="LP44" s="87"/>
      <c r="LQ44" s="88">
        <v>1</v>
      </c>
      <c r="LR44" s="88">
        <v>0</v>
      </c>
      <c r="LS44" s="88">
        <v>1</v>
      </c>
      <c r="LT44" s="88">
        <v>0</v>
      </c>
      <c r="LU44" s="88">
        <v>0</v>
      </c>
      <c r="LV44" s="88">
        <v>0</v>
      </c>
      <c r="LW44" s="88">
        <v>0</v>
      </c>
      <c r="LX44" s="86">
        <v>0</v>
      </c>
      <c r="LY44" s="86"/>
      <c r="LZ44" s="87"/>
      <c r="MA44" s="88"/>
      <c r="MB44" s="88"/>
      <c r="MC44" s="88"/>
      <c r="MD44" s="88"/>
      <c r="ME44" s="88"/>
      <c r="MF44" s="88"/>
      <c r="MG44" s="88"/>
      <c r="MH44" s="86"/>
      <c r="MI44" s="87"/>
      <c r="MJ44" s="88"/>
      <c r="MK44" s="88"/>
      <c r="ML44" s="88"/>
      <c r="MM44" s="88"/>
      <c r="MN44" s="88"/>
      <c r="MO44" s="87"/>
      <c r="MP44" s="88"/>
      <c r="MQ44" s="88"/>
      <c r="MR44" s="88"/>
      <c r="MS44" s="88"/>
      <c r="MT44" s="86"/>
      <c r="MU44" s="87"/>
      <c r="MV44" s="88">
        <v>1</v>
      </c>
      <c r="MW44" s="88">
        <v>0</v>
      </c>
      <c r="MX44" s="88">
        <v>1</v>
      </c>
      <c r="MY44" s="88">
        <v>0</v>
      </c>
      <c r="MZ44" s="88">
        <v>0</v>
      </c>
      <c r="NA44" s="88">
        <v>0</v>
      </c>
      <c r="NB44" s="88">
        <v>0</v>
      </c>
      <c r="NC44" s="86">
        <v>0</v>
      </c>
      <c r="ND44" s="87"/>
      <c r="NE44" s="86"/>
      <c r="NF44" s="88"/>
      <c r="NG44" s="88"/>
      <c r="NH44" s="88"/>
      <c r="NI44" s="88"/>
      <c r="NJ44" s="88"/>
      <c r="NK44" s="88"/>
      <c r="NL44" s="86"/>
      <c r="NM44" s="87"/>
      <c r="NN44" s="88"/>
      <c r="NO44" s="88"/>
      <c r="NP44" s="88"/>
      <c r="NQ44" s="88"/>
      <c r="NR44" s="88"/>
      <c r="NS44" s="87"/>
      <c r="NT44" s="88"/>
      <c r="NU44" s="88"/>
      <c r="NV44" s="88"/>
      <c r="NW44" s="88"/>
      <c r="NX44" s="86"/>
      <c r="NY44" s="87"/>
      <c r="NZ44" s="88"/>
      <c r="OA44" s="88"/>
      <c r="OB44" s="88"/>
      <c r="OC44" s="88"/>
      <c r="OD44" s="88"/>
      <c r="OE44" s="88"/>
      <c r="OF44" s="88"/>
      <c r="OG44" s="86"/>
      <c r="OH44" s="87"/>
      <c r="OI44" s="86"/>
      <c r="OJ44" s="88"/>
      <c r="OK44" s="88"/>
      <c r="OL44" s="88"/>
      <c r="OM44" s="88"/>
      <c r="ON44" s="88"/>
      <c r="OO44" s="88"/>
      <c r="OP44" s="86"/>
      <c r="OQ44" s="87"/>
      <c r="OR44" s="88"/>
      <c r="OS44" s="88"/>
      <c r="OT44" s="88"/>
      <c r="OU44" s="88"/>
      <c r="OV44" s="86"/>
      <c r="OW44" s="87"/>
      <c r="OX44" s="88"/>
      <c r="OY44" s="88"/>
      <c r="OZ44" s="88"/>
      <c r="PA44" s="88"/>
      <c r="PB44" s="86"/>
      <c r="PC44" s="87"/>
      <c r="PD44" s="88"/>
      <c r="PE44" s="88"/>
      <c r="PF44" s="88"/>
      <c r="PG44" s="88"/>
      <c r="PH44" s="88"/>
      <c r="PI44" s="88"/>
      <c r="PJ44" s="88"/>
      <c r="PK44" s="86"/>
      <c r="PL44" s="87"/>
      <c r="PM44" s="86"/>
      <c r="PN44" s="88"/>
      <c r="PO44" s="88"/>
      <c r="PP44" s="88"/>
      <c r="PQ44" s="88"/>
      <c r="PR44" s="88"/>
      <c r="PS44" s="88"/>
      <c r="PT44" s="86"/>
      <c r="PU44" s="87"/>
      <c r="PV44" s="88">
        <v>0.29166666666666663</v>
      </c>
      <c r="PW44" s="88">
        <v>4.1666666666666664E-2</v>
      </c>
      <c r="PX44" s="88">
        <v>0.20833333333333331</v>
      </c>
      <c r="PY44" s="88">
        <v>0.25</v>
      </c>
      <c r="PZ44" s="88">
        <v>0</v>
      </c>
      <c r="QA44" s="88">
        <v>0.20833333333333331</v>
      </c>
      <c r="QB44" s="88">
        <v>0</v>
      </c>
      <c r="QC44" s="86">
        <v>0</v>
      </c>
      <c r="QD44" s="87"/>
      <c r="QE44" s="86">
        <v>4.1666666666666664E-2</v>
      </c>
      <c r="QF44" s="88">
        <v>4.1666666666666664E-2</v>
      </c>
      <c r="QG44" s="88">
        <v>8.3333333333333329E-2</v>
      </c>
      <c r="QH44" s="88">
        <v>8.3333333333333329E-2</v>
      </c>
      <c r="QI44" s="88">
        <v>0.25</v>
      </c>
      <c r="QJ44" s="88">
        <v>0.24999999999999997</v>
      </c>
      <c r="QK44" s="88">
        <v>0.24999999999999997</v>
      </c>
      <c r="QL44" s="86">
        <v>0</v>
      </c>
      <c r="QM44" s="87"/>
      <c r="QN44" s="88">
        <v>0.16666666666666666</v>
      </c>
      <c r="QO44" s="88">
        <v>0.20833333333333331</v>
      </c>
      <c r="QP44" s="88">
        <v>0.41666666666666663</v>
      </c>
      <c r="QQ44" s="88">
        <v>4.1666666666666664E-2</v>
      </c>
      <c r="QR44" s="88">
        <v>0</v>
      </c>
      <c r="QS44" s="88">
        <v>0.16666666666666666</v>
      </c>
      <c r="QT44" s="88">
        <v>0</v>
      </c>
      <c r="QU44" s="86">
        <v>0</v>
      </c>
      <c r="QV44" s="17"/>
    </row>
    <row r="45" spans="1:464" s="55" customFormat="1" x14ac:dyDescent="0.25">
      <c r="A45" s="92">
        <v>43344</v>
      </c>
      <c r="B45" s="100"/>
      <c r="C45" s="99"/>
      <c r="G45" s="56"/>
      <c r="H45" s="93"/>
      <c r="I45" s="93"/>
      <c r="J45" s="93"/>
      <c r="K45" s="93"/>
      <c r="L45" s="93"/>
      <c r="M45" s="93"/>
      <c r="N45" s="93"/>
      <c r="O45" s="93"/>
      <c r="P45" s="93"/>
      <c r="Q45" s="93"/>
      <c r="R45" s="93"/>
      <c r="S45" s="93"/>
      <c r="T45" s="93"/>
      <c r="U45" s="93"/>
      <c r="V45" s="93"/>
      <c r="W45" s="93"/>
      <c r="X45" s="100"/>
      <c r="Y45" s="93"/>
      <c r="Z45" s="93"/>
      <c r="AA45" s="93"/>
      <c r="AB45" s="95"/>
      <c r="AC45" s="88"/>
      <c r="AD45" s="88"/>
      <c r="AE45" s="88"/>
      <c r="AF45" s="88"/>
      <c r="AG45" s="88"/>
      <c r="AH45" s="88"/>
      <c r="AI45" s="88"/>
      <c r="AJ45" s="88"/>
      <c r="AK45" s="88"/>
      <c r="AL45" s="88"/>
      <c r="AM45" s="88"/>
      <c r="AN45" s="88"/>
      <c r="AO45" s="88"/>
      <c r="AP45" s="88"/>
      <c r="AQ45" s="88"/>
      <c r="AR45" s="88"/>
      <c r="AS45" s="88"/>
      <c r="AT45" s="88"/>
      <c r="AU45" s="88"/>
      <c r="AV45" s="88"/>
      <c r="AW45" s="87"/>
      <c r="AX45" s="102"/>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3"/>
      <c r="BV45" s="91">
        <v>1</v>
      </c>
      <c r="BW45" s="87">
        <v>0</v>
      </c>
      <c r="BX45" s="74">
        <v>0.45000000000000007</v>
      </c>
      <c r="BY45" s="74">
        <v>0.3</v>
      </c>
      <c r="BZ45" s="74">
        <v>0.05</v>
      </c>
      <c r="CA45" s="75">
        <v>0.20000000000000004</v>
      </c>
      <c r="CB45" s="88">
        <v>0.75</v>
      </c>
      <c r="CC45" s="88">
        <v>0.25</v>
      </c>
      <c r="CD45" s="88">
        <v>0</v>
      </c>
      <c r="CE45" s="88">
        <v>0</v>
      </c>
      <c r="CF45" s="88">
        <v>1</v>
      </c>
      <c r="CG45" s="88">
        <v>0</v>
      </c>
      <c r="CH45" s="88">
        <v>0</v>
      </c>
      <c r="CI45" s="88">
        <v>0</v>
      </c>
      <c r="CJ45" s="88">
        <v>1</v>
      </c>
      <c r="CK45" s="88">
        <v>0</v>
      </c>
      <c r="CL45" s="88">
        <v>0</v>
      </c>
      <c r="CM45" s="88">
        <v>0</v>
      </c>
      <c r="CN45" s="88">
        <v>1</v>
      </c>
      <c r="CO45" s="88">
        <v>0</v>
      </c>
      <c r="CP45" s="88">
        <v>0</v>
      </c>
      <c r="CQ45" s="87">
        <v>0</v>
      </c>
      <c r="CR45" s="88">
        <v>-0.25</v>
      </c>
      <c r="CS45" s="88">
        <v>0.25</v>
      </c>
      <c r="CT45" s="88">
        <v>-0.25</v>
      </c>
      <c r="CU45" s="87">
        <v>0</v>
      </c>
      <c r="CV45" s="88">
        <v>0.4</v>
      </c>
      <c r="CW45" s="88">
        <v>0</v>
      </c>
      <c r="CX45" s="88">
        <v>0</v>
      </c>
      <c r="CY45" s="88">
        <v>0</v>
      </c>
      <c r="CZ45" s="88">
        <v>0.1</v>
      </c>
      <c r="DA45" s="88">
        <v>0.1</v>
      </c>
      <c r="DB45" s="88">
        <v>0</v>
      </c>
      <c r="DC45" s="88">
        <v>0</v>
      </c>
      <c r="DD45" s="88">
        <v>0.2</v>
      </c>
      <c r="DE45" s="88">
        <v>0.2</v>
      </c>
      <c r="DF45" s="88">
        <v>0</v>
      </c>
      <c r="DG45" s="88">
        <v>1</v>
      </c>
      <c r="DH45" s="88">
        <v>0</v>
      </c>
      <c r="DI45" s="88">
        <v>0</v>
      </c>
      <c r="DJ45" s="88">
        <v>0</v>
      </c>
      <c r="DK45" s="88">
        <v>0.25</v>
      </c>
      <c r="DL45" s="88">
        <v>0.25</v>
      </c>
      <c r="DM45" s="88">
        <v>0</v>
      </c>
      <c r="DN45" s="88">
        <v>0</v>
      </c>
      <c r="DO45" s="88">
        <v>0.5</v>
      </c>
      <c r="DP45" s="88">
        <v>0.5</v>
      </c>
      <c r="DQ45" s="87">
        <v>0</v>
      </c>
      <c r="DR45" s="88">
        <v>0.1111111111111111</v>
      </c>
      <c r="DS45" s="88">
        <v>0.22222222222222221</v>
      </c>
      <c r="DT45" s="88">
        <v>0.1111111111111111</v>
      </c>
      <c r="DU45" s="88">
        <v>0</v>
      </c>
      <c r="DV45" s="88">
        <v>0.1111111111111111</v>
      </c>
      <c r="DW45" s="88">
        <v>0</v>
      </c>
      <c r="DX45" s="88">
        <v>0.1111111111111111</v>
      </c>
      <c r="DY45" s="88">
        <v>0</v>
      </c>
      <c r="DZ45" s="88">
        <v>0</v>
      </c>
      <c r="EA45" s="88">
        <v>0</v>
      </c>
      <c r="EB45" s="88">
        <v>0.33333333333333326</v>
      </c>
      <c r="EC45" s="88">
        <v>0</v>
      </c>
      <c r="ED45" s="88">
        <v>0.25</v>
      </c>
      <c r="EE45" s="88">
        <v>0.5</v>
      </c>
      <c r="EF45" s="88">
        <v>0.25</v>
      </c>
      <c r="EG45" s="88">
        <v>0</v>
      </c>
      <c r="EH45" s="88">
        <v>0.25</v>
      </c>
      <c r="EI45" s="88">
        <v>0</v>
      </c>
      <c r="EJ45" s="88">
        <v>0.25</v>
      </c>
      <c r="EK45" s="88">
        <v>0</v>
      </c>
      <c r="EL45" s="88">
        <v>0</v>
      </c>
      <c r="EM45" s="88">
        <v>0</v>
      </c>
      <c r="EN45" s="88">
        <v>0.75</v>
      </c>
      <c r="EO45" s="87">
        <v>0</v>
      </c>
      <c r="EP45" s="88">
        <v>4.1666666666666664E-2</v>
      </c>
      <c r="EQ45" s="88">
        <v>0.5</v>
      </c>
      <c r="ER45" s="88">
        <v>8.3333333333333329E-2</v>
      </c>
      <c r="ES45" s="88">
        <v>0.25</v>
      </c>
      <c r="ET45" s="88">
        <v>0</v>
      </c>
      <c r="EU45" s="88">
        <v>0</v>
      </c>
      <c r="EV45" s="88">
        <v>0</v>
      </c>
      <c r="EW45" s="88">
        <v>0</v>
      </c>
      <c r="EX45" s="88">
        <v>0</v>
      </c>
      <c r="EY45" s="88">
        <v>4.1666666666666664E-2</v>
      </c>
      <c r="EZ45" s="88">
        <v>0</v>
      </c>
      <c r="FA45" s="88">
        <v>0</v>
      </c>
      <c r="FB45" s="88">
        <v>8.3333333333333329E-2</v>
      </c>
      <c r="FC45" s="88">
        <v>4.1666666666666664E-2</v>
      </c>
      <c r="FD45" s="88">
        <v>0.5</v>
      </c>
      <c r="FE45" s="88">
        <v>8.3333333333333329E-2</v>
      </c>
      <c r="FF45" s="88">
        <v>0.25</v>
      </c>
      <c r="FG45" s="88">
        <v>0</v>
      </c>
      <c r="FH45" s="88">
        <v>0</v>
      </c>
      <c r="FI45" s="88">
        <v>0</v>
      </c>
      <c r="FJ45" s="88">
        <v>0</v>
      </c>
      <c r="FK45" s="88">
        <v>0</v>
      </c>
      <c r="FL45" s="88">
        <v>4.1666666666666664E-2</v>
      </c>
      <c r="FM45" s="88">
        <v>0</v>
      </c>
      <c r="FN45" s="88">
        <v>0</v>
      </c>
      <c r="FO45" s="87">
        <v>8.3333333333333329E-2</v>
      </c>
      <c r="FP45" s="88">
        <v>0.30952380952380953</v>
      </c>
      <c r="FQ45" s="88">
        <v>8.9285714285714274E-2</v>
      </c>
      <c r="FR45" s="88">
        <v>0.36309523809523808</v>
      </c>
      <c r="FS45" s="88">
        <v>0.23809523809523808</v>
      </c>
      <c r="FT45" s="88">
        <v>0</v>
      </c>
      <c r="FU45" s="88">
        <v>0</v>
      </c>
      <c r="FV45" s="88">
        <v>0.28888888888888892</v>
      </c>
      <c r="FW45" s="88">
        <v>8.3333333333333329E-2</v>
      </c>
      <c r="FX45" s="88">
        <v>0.33888888888888891</v>
      </c>
      <c r="FY45" s="88">
        <v>0.22222222222222221</v>
      </c>
      <c r="FZ45" s="88">
        <v>0</v>
      </c>
      <c r="GA45" s="87">
        <v>0</v>
      </c>
      <c r="GB45" s="60">
        <v>6.6666666666666666E-2</v>
      </c>
      <c r="GC45" s="60">
        <v>0</v>
      </c>
      <c r="GD45" s="60">
        <v>0.05</v>
      </c>
      <c r="GE45" s="60">
        <v>0.33333333333333331</v>
      </c>
      <c r="GF45" s="60">
        <v>0.11666666666666667</v>
      </c>
      <c r="GG45" s="60">
        <v>0</v>
      </c>
      <c r="GH45" s="60">
        <v>0.15</v>
      </c>
      <c r="GI45" s="60">
        <v>0.13333333333333333</v>
      </c>
      <c r="GJ45" s="60">
        <v>0</v>
      </c>
      <c r="GK45" s="60">
        <v>0.1</v>
      </c>
      <c r="GL45" s="60">
        <v>0</v>
      </c>
      <c r="GM45" s="60">
        <v>3.3333333333333333E-2</v>
      </c>
      <c r="GN45" s="60">
        <v>0</v>
      </c>
      <c r="GO45" s="60">
        <v>0</v>
      </c>
      <c r="GP45" s="60">
        <v>1.6666666666666666E-2</v>
      </c>
      <c r="GQ45" s="97"/>
      <c r="GR45" s="90">
        <v>1</v>
      </c>
      <c r="GS45" s="96">
        <v>0</v>
      </c>
      <c r="GT45" s="88">
        <v>0</v>
      </c>
      <c r="GU45" s="88">
        <v>0</v>
      </c>
      <c r="GV45" s="88">
        <v>0</v>
      </c>
      <c r="GW45" s="88">
        <v>0</v>
      </c>
      <c r="GX45" s="88">
        <v>0</v>
      </c>
      <c r="GY45" s="88">
        <v>0</v>
      </c>
      <c r="GZ45" s="88">
        <v>0</v>
      </c>
      <c r="HA45" s="88">
        <v>0</v>
      </c>
      <c r="HB45" s="88">
        <v>0</v>
      </c>
      <c r="HC45" s="88">
        <v>0</v>
      </c>
      <c r="HD45" s="88">
        <v>0</v>
      </c>
      <c r="HE45" s="88">
        <v>0</v>
      </c>
      <c r="HF45" s="88">
        <v>0</v>
      </c>
      <c r="HG45" s="88">
        <v>0</v>
      </c>
      <c r="HH45" s="88">
        <v>1.6666666666666666E-2</v>
      </c>
      <c r="HI45" s="88">
        <v>0.3</v>
      </c>
      <c r="HJ45" s="88">
        <v>0.13333333333333333</v>
      </c>
      <c r="HK45" s="88">
        <v>6.6666666666666666E-2</v>
      </c>
      <c r="HL45" s="88">
        <v>0.2</v>
      </c>
      <c r="HM45" s="88">
        <v>0</v>
      </c>
      <c r="HN45" s="88">
        <v>0.15</v>
      </c>
      <c r="HO45" s="88">
        <v>0</v>
      </c>
      <c r="HP45" s="86">
        <v>0.13333333333333333</v>
      </c>
      <c r="HQ45" s="87"/>
      <c r="HR45" s="88">
        <v>0.5</v>
      </c>
      <c r="HS45" s="88">
        <v>0</v>
      </c>
      <c r="HT45" s="88">
        <v>0.25</v>
      </c>
      <c r="HU45" s="88">
        <v>0</v>
      </c>
      <c r="HV45" s="88">
        <v>0.75</v>
      </c>
      <c r="HW45" s="88">
        <v>0</v>
      </c>
      <c r="HX45" s="87">
        <v>0</v>
      </c>
      <c r="HY45" s="88">
        <v>0.15238095238095237</v>
      </c>
      <c r="HZ45" s="88">
        <v>7.1428571428571425E-2</v>
      </c>
      <c r="IA45" s="88">
        <v>5.0793650793650794E-2</v>
      </c>
      <c r="IB45" s="88">
        <v>6.8253968253968261E-2</v>
      </c>
      <c r="IC45" s="88">
        <v>0.15238095238095237</v>
      </c>
      <c r="ID45" s="88">
        <v>4.9206349206349198E-2</v>
      </c>
      <c r="IE45" s="88">
        <v>5.2380952380952389E-2</v>
      </c>
      <c r="IF45" s="88">
        <v>5.2380952380952389E-2</v>
      </c>
      <c r="IG45" s="88">
        <v>5.0793650793650794E-2</v>
      </c>
      <c r="IH45" s="88">
        <v>6.5079365079365084E-2</v>
      </c>
      <c r="II45" s="88">
        <v>9.5238095238095233E-2</v>
      </c>
      <c r="IJ45" s="88">
        <v>4.9206349206349198E-2</v>
      </c>
      <c r="IK45" s="88">
        <v>4.2857142857142864E-2</v>
      </c>
      <c r="IL45" s="88">
        <v>4.7619047619047616E-2</v>
      </c>
      <c r="IM45" s="86">
        <v>0</v>
      </c>
      <c r="IN45" s="87"/>
      <c r="IO45" s="88">
        <v>0.25</v>
      </c>
      <c r="IP45" s="88">
        <v>0</v>
      </c>
      <c r="IQ45" s="88">
        <v>0</v>
      </c>
      <c r="IR45" s="88">
        <v>0</v>
      </c>
      <c r="IS45" s="88">
        <v>-0.25</v>
      </c>
      <c r="IT45" s="88">
        <v>0.25</v>
      </c>
      <c r="IU45" s="87">
        <v>-0.25</v>
      </c>
      <c r="IV45" s="88">
        <v>0.25</v>
      </c>
      <c r="IW45" s="88">
        <v>0.25</v>
      </c>
      <c r="IX45" s="88">
        <v>0.5</v>
      </c>
      <c r="IY45" s="88">
        <v>-0.25</v>
      </c>
      <c r="IZ45" s="88">
        <v>-0.25</v>
      </c>
      <c r="JA45" s="88">
        <v>0</v>
      </c>
      <c r="JB45" s="88">
        <v>-0.25</v>
      </c>
      <c r="JC45" s="88">
        <v>0</v>
      </c>
      <c r="JD45" s="88">
        <v>-0.5</v>
      </c>
      <c r="JE45" s="88">
        <v>0.75</v>
      </c>
      <c r="JF45" s="86">
        <v>0</v>
      </c>
      <c r="JG45" s="87"/>
      <c r="JH45" s="90">
        <v>0.21587301587301586</v>
      </c>
      <c r="JI45" s="90">
        <v>4.8015873015873019E-2</v>
      </c>
      <c r="JJ45" s="90">
        <v>5.8333333333333334E-2</v>
      </c>
      <c r="JK45" s="90">
        <v>8.4920634920634924E-2</v>
      </c>
      <c r="JL45" s="90">
        <v>8.4920634920634924E-2</v>
      </c>
      <c r="JM45" s="90">
        <v>6.9047619047619038E-2</v>
      </c>
      <c r="JN45" s="90">
        <v>8.4920634920634924E-2</v>
      </c>
      <c r="JO45" s="90">
        <v>6.3888888888888898E-2</v>
      </c>
      <c r="JP45" s="90">
        <v>0.23174603174603173</v>
      </c>
      <c r="JQ45" s="90">
        <v>5.8333333333333334E-2</v>
      </c>
      <c r="JR45" s="89">
        <v>0</v>
      </c>
      <c r="JS45" s="96"/>
      <c r="JT45" s="86">
        <v>0</v>
      </c>
      <c r="JU45" s="88">
        <v>0</v>
      </c>
      <c r="JV45" s="88">
        <v>0.25</v>
      </c>
      <c r="JW45" s="88">
        <v>0.75</v>
      </c>
      <c r="JX45" s="88">
        <v>1</v>
      </c>
      <c r="JY45" s="88">
        <v>0</v>
      </c>
      <c r="JZ45" s="88">
        <v>0.5</v>
      </c>
      <c r="KA45" s="88">
        <v>0.25</v>
      </c>
      <c r="KB45" s="88">
        <v>1</v>
      </c>
      <c r="KC45" s="88">
        <v>0</v>
      </c>
      <c r="KD45" s="86">
        <v>0</v>
      </c>
      <c r="KE45" s="87"/>
      <c r="KF45" s="86">
        <v>-0.5</v>
      </c>
      <c r="KG45" s="86">
        <v>-0.75</v>
      </c>
      <c r="KH45" s="86">
        <v>0</v>
      </c>
      <c r="KI45" s="86">
        <v>0</v>
      </c>
      <c r="KJ45" s="86">
        <v>-0.5</v>
      </c>
      <c r="KK45" s="86">
        <v>-0.25</v>
      </c>
      <c r="KL45" s="86">
        <v>0.25</v>
      </c>
      <c r="KM45" s="86">
        <v>0.5</v>
      </c>
      <c r="KN45" s="95">
        <v>0.5</v>
      </c>
      <c r="KO45" s="88">
        <v>0</v>
      </c>
      <c r="KP45" s="88">
        <v>0</v>
      </c>
      <c r="KQ45" s="88">
        <v>0</v>
      </c>
      <c r="KR45" s="88">
        <v>-0.5</v>
      </c>
      <c r="KS45" s="88">
        <v>0.5</v>
      </c>
      <c r="KT45" s="87">
        <v>0.25</v>
      </c>
      <c r="KU45" s="53">
        <v>0.31666666666666665</v>
      </c>
      <c r="KV45" s="53">
        <v>0.18333333333333335</v>
      </c>
      <c r="KW45" s="53">
        <v>0.23333333333333334</v>
      </c>
      <c r="KX45" s="53">
        <v>0.18333333333333335</v>
      </c>
      <c r="KY45" s="53">
        <v>8.3333333333333329E-2</v>
      </c>
      <c r="KZ45" s="94">
        <v>0.31666666666666665</v>
      </c>
      <c r="LA45" s="94">
        <v>0.18333333333333335</v>
      </c>
      <c r="LB45" s="94">
        <v>0.23333333333333334</v>
      </c>
      <c r="LC45" s="94">
        <v>0.18333333333333335</v>
      </c>
      <c r="LD45" s="99">
        <v>8.3333333333333329E-2</v>
      </c>
      <c r="LE45" s="88"/>
      <c r="LF45" s="88"/>
      <c r="LG45" s="88"/>
      <c r="LH45" s="88"/>
      <c r="LI45" s="88"/>
      <c r="LJ45" s="87"/>
      <c r="LK45" s="88"/>
      <c r="LL45" s="88"/>
      <c r="LM45" s="88"/>
      <c r="LN45" s="88"/>
      <c r="LO45" s="86"/>
      <c r="LP45" s="87"/>
      <c r="LQ45" s="88">
        <v>1</v>
      </c>
      <c r="LR45" s="88">
        <v>0</v>
      </c>
      <c r="LS45" s="88">
        <v>1</v>
      </c>
      <c r="LT45" s="88">
        <v>0</v>
      </c>
      <c r="LU45" s="88">
        <v>0</v>
      </c>
      <c r="LV45" s="88">
        <v>0</v>
      </c>
      <c r="LW45" s="88">
        <v>0</v>
      </c>
      <c r="LX45" s="86">
        <v>0</v>
      </c>
      <c r="LY45" s="86"/>
      <c r="LZ45" s="87"/>
      <c r="MA45" s="88"/>
      <c r="MB45" s="88"/>
      <c r="MC45" s="88"/>
      <c r="MD45" s="88"/>
      <c r="ME45" s="88"/>
      <c r="MF45" s="88"/>
      <c r="MG45" s="88"/>
      <c r="MH45" s="86"/>
      <c r="MI45" s="87"/>
      <c r="MJ45" s="88"/>
      <c r="MK45" s="88"/>
      <c r="ML45" s="88"/>
      <c r="MM45" s="88"/>
      <c r="MN45" s="88"/>
      <c r="MO45" s="87"/>
      <c r="MP45" s="88"/>
      <c r="MQ45" s="88"/>
      <c r="MR45" s="88"/>
      <c r="MS45" s="88"/>
      <c r="MT45" s="86"/>
      <c r="MU45" s="87"/>
      <c r="MV45" s="88">
        <v>0</v>
      </c>
      <c r="MW45" s="88">
        <v>0</v>
      </c>
      <c r="MX45" s="88">
        <v>0</v>
      </c>
      <c r="MY45" s="88">
        <v>0</v>
      </c>
      <c r="MZ45" s="88">
        <v>0</v>
      </c>
      <c r="NA45" s="88">
        <v>0</v>
      </c>
      <c r="NB45" s="88">
        <v>0</v>
      </c>
      <c r="NC45" s="86">
        <v>0</v>
      </c>
      <c r="ND45" s="87"/>
      <c r="NE45" s="86"/>
      <c r="NF45" s="88"/>
      <c r="NG45" s="88"/>
      <c r="NH45" s="88"/>
      <c r="NI45" s="88"/>
      <c r="NJ45" s="88"/>
      <c r="NK45" s="88"/>
      <c r="NL45" s="86"/>
      <c r="NM45" s="87"/>
      <c r="NN45" s="88"/>
      <c r="NO45" s="88"/>
      <c r="NP45" s="88"/>
      <c r="NQ45" s="88"/>
      <c r="NR45" s="88"/>
      <c r="NS45" s="87"/>
      <c r="NT45" s="88"/>
      <c r="NU45" s="88"/>
      <c r="NV45" s="88"/>
      <c r="NW45" s="88"/>
      <c r="NX45" s="86"/>
      <c r="NY45" s="87"/>
      <c r="NZ45" s="88"/>
      <c r="OA45" s="88"/>
      <c r="OB45" s="88"/>
      <c r="OC45" s="88"/>
      <c r="OD45" s="88"/>
      <c r="OE45" s="88"/>
      <c r="OF45" s="88"/>
      <c r="OG45" s="86"/>
      <c r="OH45" s="87"/>
      <c r="OI45" s="86"/>
      <c r="OJ45" s="88"/>
      <c r="OK45" s="88"/>
      <c r="OL45" s="88"/>
      <c r="OM45" s="88"/>
      <c r="ON45" s="88"/>
      <c r="OO45" s="88"/>
      <c r="OP45" s="86"/>
      <c r="OQ45" s="87"/>
      <c r="OR45" s="88"/>
      <c r="OS45" s="88"/>
      <c r="OT45" s="88"/>
      <c r="OU45" s="88"/>
      <c r="OV45" s="86"/>
      <c r="OW45" s="87"/>
      <c r="OX45" s="88"/>
      <c r="OY45" s="88"/>
      <c r="OZ45" s="88"/>
      <c r="PA45" s="88"/>
      <c r="PB45" s="86"/>
      <c r="PC45" s="87"/>
      <c r="PD45" s="88"/>
      <c r="PE45" s="88"/>
      <c r="PF45" s="88"/>
      <c r="PG45" s="88"/>
      <c r="PH45" s="88"/>
      <c r="PI45" s="88"/>
      <c r="PJ45" s="88"/>
      <c r="PK45" s="86"/>
      <c r="PL45" s="87"/>
      <c r="PM45" s="86"/>
      <c r="PN45" s="88"/>
      <c r="PO45" s="88"/>
      <c r="PP45" s="88"/>
      <c r="PQ45" s="88"/>
      <c r="PR45" s="88"/>
      <c r="PS45" s="88"/>
      <c r="PT45" s="86"/>
      <c r="PU45" s="87"/>
      <c r="PV45" s="88">
        <v>0.375</v>
      </c>
      <c r="PW45" s="88">
        <v>0</v>
      </c>
      <c r="PX45" s="88">
        <v>0.20833333333333331</v>
      </c>
      <c r="PY45" s="88">
        <v>0.25</v>
      </c>
      <c r="PZ45" s="88">
        <v>0.125</v>
      </c>
      <c r="QA45" s="88">
        <v>0</v>
      </c>
      <c r="QB45" s="88">
        <v>4.1666666666666664E-2</v>
      </c>
      <c r="QC45" s="86">
        <v>0</v>
      </c>
      <c r="QD45" s="87"/>
      <c r="QE45" s="86">
        <v>0</v>
      </c>
      <c r="QF45" s="88">
        <v>0.125</v>
      </c>
      <c r="QG45" s="88">
        <v>4.1666666666666664E-2</v>
      </c>
      <c r="QH45" s="88">
        <v>0.125</v>
      </c>
      <c r="QI45" s="88">
        <v>0.375</v>
      </c>
      <c r="QJ45" s="88">
        <v>0.16666666666666666</v>
      </c>
      <c r="QK45" s="88">
        <v>0.16666666666666666</v>
      </c>
      <c r="QL45" s="86">
        <v>0</v>
      </c>
      <c r="QM45" s="87"/>
      <c r="QN45" s="88">
        <v>0.25</v>
      </c>
      <c r="QO45" s="88">
        <v>0.29166666666666663</v>
      </c>
      <c r="QP45" s="88">
        <v>8.3333333333333329E-2</v>
      </c>
      <c r="QQ45" s="88">
        <v>0.125</v>
      </c>
      <c r="QR45" s="88">
        <v>0</v>
      </c>
      <c r="QS45" s="88">
        <v>0.20833333333333331</v>
      </c>
      <c r="QT45" s="88">
        <v>0</v>
      </c>
      <c r="QU45" s="86">
        <v>4.1666666666666664E-2</v>
      </c>
      <c r="QV45" s="17"/>
    </row>
    <row r="46" spans="1:464" s="55" customFormat="1" x14ac:dyDescent="0.25">
      <c r="A46" s="92">
        <v>43435</v>
      </c>
      <c r="B46" s="100">
        <v>1</v>
      </c>
      <c r="C46" s="99">
        <v>0</v>
      </c>
      <c r="D46" s="100">
        <v>0.4</v>
      </c>
      <c r="E46" s="93">
        <v>0.3</v>
      </c>
      <c r="F46" s="93">
        <v>0.10000000000000002</v>
      </c>
      <c r="G46" s="99">
        <v>0.20000000000000004</v>
      </c>
      <c r="H46" s="93">
        <v>0.75</v>
      </c>
      <c r="I46" s="93">
        <v>0</v>
      </c>
      <c r="J46" s="93">
        <v>0.25</v>
      </c>
      <c r="K46" s="93">
        <v>0</v>
      </c>
      <c r="L46" s="93">
        <v>0.75</v>
      </c>
      <c r="M46" s="93">
        <v>0.25</v>
      </c>
      <c r="N46" s="93">
        <v>0</v>
      </c>
      <c r="O46" s="93">
        <v>0</v>
      </c>
      <c r="P46" s="93">
        <v>1</v>
      </c>
      <c r="Q46" s="93">
        <v>0</v>
      </c>
      <c r="R46" s="93">
        <v>0</v>
      </c>
      <c r="S46" s="93">
        <v>0</v>
      </c>
      <c r="T46" s="93">
        <v>1</v>
      </c>
      <c r="U46" s="93">
        <v>0</v>
      </c>
      <c r="V46" s="93">
        <v>0</v>
      </c>
      <c r="W46" s="93">
        <v>0</v>
      </c>
      <c r="X46" s="100">
        <v>0</v>
      </c>
      <c r="Y46" s="93">
        <v>-0.5</v>
      </c>
      <c r="Z46" s="93">
        <v>-0.25</v>
      </c>
      <c r="AA46" s="93">
        <v>-0.25</v>
      </c>
      <c r="AB46" s="95"/>
      <c r="AC46" s="88"/>
      <c r="AD46" s="88"/>
      <c r="AE46" s="88"/>
      <c r="AF46" s="88"/>
      <c r="AG46" s="88"/>
      <c r="AH46" s="88"/>
      <c r="AI46" s="88"/>
      <c r="AJ46" s="88"/>
      <c r="AK46" s="88"/>
      <c r="AL46" s="88"/>
      <c r="AM46" s="88"/>
      <c r="AN46" s="88"/>
      <c r="AO46" s="88"/>
      <c r="AP46" s="88"/>
      <c r="AQ46" s="88"/>
      <c r="AR46" s="88"/>
      <c r="AS46" s="88"/>
      <c r="AT46" s="88"/>
      <c r="AU46" s="88"/>
      <c r="AV46" s="88"/>
      <c r="AW46" s="87"/>
      <c r="AX46" s="102">
        <v>0</v>
      </c>
      <c r="AY46" s="86">
        <v>0.3</v>
      </c>
      <c r="AZ46" s="86">
        <v>0.2</v>
      </c>
      <c r="BA46" s="86">
        <v>0</v>
      </c>
      <c r="BB46" s="86">
        <v>0</v>
      </c>
      <c r="BC46" s="86">
        <v>0</v>
      </c>
      <c r="BD46" s="86">
        <v>0.1</v>
      </c>
      <c r="BE46" s="86">
        <v>0</v>
      </c>
      <c r="BF46" s="86">
        <v>0</v>
      </c>
      <c r="BG46" s="86">
        <v>0</v>
      </c>
      <c r="BH46" s="86">
        <v>0.4</v>
      </c>
      <c r="BI46" s="86">
        <v>0</v>
      </c>
      <c r="BJ46" s="86">
        <v>0</v>
      </c>
      <c r="BK46" s="86">
        <v>0.75</v>
      </c>
      <c r="BL46" s="86">
        <v>0.5</v>
      </c>
      <c r="BM46" s="86">
        <v>0</v>
      </c>
      <c r="BN46" s="86">
        <v>0</v>
      </c>
      <c r="BO46" s="86">
        <v>0</v>
      </c>
      <c r="BP46" s="86">
        <v>0.25</v>
      </c>
      <c r="BQ46" s="86">
        <v>0</v>
      </c>
      <c r="BR46" s="86">
        <v>0</v>
      </c>
      <c r="BS46" s="86">
        <v>0</v>
      </c>
      <c r="BT46" s="86">
        <v>1</v>
      </c>
      <c r="BU46" s="87">
        <v>0</v>
      </c>
      <c r="BV46" s="91">
        <v>1</v>
      </c>
      <c r="BW46" s="87">
        <v>0</v>
      </c>
      <c r="BX46" s="74">
        <v>0.4</v>
      </c>
      <c r="BY46" s="74">
        <v>0.3</v>
      </c>
      <c r="BZ46" s="74">
        <v>0.10000000000000002</v>
      </c>
      <c r="CA46" s="75">
        <v>0.20000000000000004</v>
      </c>
      <c r="CB46" s="88">
        <v>0.75</v>
      </c>
      <c r="CC46" s="88">
        <v>0.25</v>
      </c>
      <c r="CD46" s="88">
        <v>0</v>
      </c>
      <c r="CE46" s="88">
        <v>0</v>
      </c>
      <c r="CF46" s="88">
        <v>1</v>
      </c>
      <c r="CG46" s="88">
        <v>0</v>
      </c>
      <c r="CH46" s="88">
        <v>0</v>
      </c>
      <c r="CI46" s="88">
        <v>0</v>
      </c>
      <c r="CJ46" s="88">
        <v>1</v>
      </c>
      <c r="CK46" s="88">
        <v>0</v>
      </c>
      <c r="CL46" s="88">
        <v>0</v>
      </c>
      <c r="CM46" s="88">
        <v>0</v>
      </c>
      <c r="CN46" s="88">
        <v>1</v>
      </c>
      <c r="CO46" s="88">
        <v>0</v>
      </c>
      <c r="CP46" s="88">
        <v>0</v>
      </c>
      <c r="CQ46" s="87">
        <v>0</v>
      </c>
      <c r="CR46" s="88">
        <v>-0.25</v>
      </c>
      <c r="CS46" s="88">
        <v>-0.5</v>
      </c>
      <c r="CT46" s="88">
        <v>-0.5</v>
      </c>
      <c r="CU46" s="87">
        <v>-0.25</v>
      </c>
      <c r="CV46" s="88">
        <v>0.33333333333333326</v>
      </c>
      <c r="CW46" s="88">
        <v>0</v>
      </c>
      <c r="CX46" s="88">
        <v>0</v>
      </c>
      <c r="CY46" s="88">
        <v>0.1111111111111111</v>
      </c>
      <c r="CZ46" s="88">
        <v>0.1111111111111111</v>
      </c>
      <c r="DA46" s="88">
        <v>0.1111111111111111</v>
      </c>
      <c r="DB46" s="88">
        <v>0</v>
      </c>
      <c r="DC46" s="88">
        <v>0</v>
      </c>
      <c r="DD46" s="88">
        <v>0.22222222222222221</v>
      </c>
      <c r="DE46" s="88">
        <v>0.1111111111111111</v>
      </c>
      <c r="DF46" s="88">
        <v>0</v>
      </c>
      <c r="DG46" s="88">
        <v>0.75</v>
      </c>
      <c r="DH46" s="88">
        <v>0</v>
      </c>
      <c r="DI46" s="88">
        <v>0</v>
      </c>
      <c r="DJ46" s="88">
        <v>0.25</v>
      </c>
      <c r="DK46" s="88">
        <v>0.25</v>
      </c>
      <c r="DL46" s="88">
        <v>0.25</v>
      </c>
      <c r="DM46" s="88">
        <v>0</v>
      </c>
      <c r="DN46" s="88">
        <v>0</v>
      </c>
      <c r="DO46" s="88">
        <v>0.5</v>
      </c>
      <c r="DP46" s="88">
        <v>0.25</v>
      </c>
      <c r="DQ46" s="87">
        <v>0</v>
      </c>
      <c r="DR46" s="88">
        <v>0</v>
      </c>
      <c r="DS46" s="88">
        <v>0.23076923076923075</v>
      </c>
      <c r="DT46" s="88">
        <v>0.23076923076923075</v>
      </c>
      <c r="DU46" s="88">
        <v>7.6923076923076927E-2</v>
      </c>
      <c r="DV46" s="88">
        <v>7.6923076923076927E-2</v>
      </c>
      <c r="DW46" s="88">
        <v>0</v>
      </c>
      <c r="DX46" s="88">
        <v>7.6923076923076927E-2</v>
      </c>
      <c r="DY46" s="88">
        <v>0</v>
      </c>
      <c r="DZ46" s="88">
        <v>0</v>
      </c>
      <c r="EA46" s="88">
        <v>0</v>
      </c>
      <c r="EB46" s="88">
        <v>0.30769230769230771</v>
      </c>
      <c r="EC46" s="88">
        <v>0</v>
      </c>
      <c r="ED46" s="88">
        <v>0</v>
      </c>
      <c r="EE46" s="88">
        <v>0.75</v>
      </c>
      <c r="EF46" s="88">
        <v>0.75</v>
      </c>
      <c r="EG46" s="88">
        <v>0.25</v>
      </c>
      <c r="EH46" s="88">
        <v>0.25</v>
      </c>
      <c r="EI46" s="88">
        <v>0</v>
      </c>
      <c r="EJ46" s="88">
        <v>0.25</v>
      </c>
      <c r="EK46" s="88">
        <v>0</v>
      </c>
      <c r="EL46" s="88">
        <v>0</v>
      </c>
      <c r="EM46" s="88">
        <v>0</v>
      </c>
      <c r="EN46" s="88">
        <v>1</v>
      </c>
      <c r="EO46" s="87">
        <v>0</v>
      </c>
      <c r="EP46" s="88">
        <v>8.3333333333333329E-2</v>
      </c>
      <c r="EQ46" s="88">
        <v>0.5</v>
      </c>
      <c r="ER46" s="88">
        <v>0</v>
      </c>
      <c r="ES46" s="88">
        <v>0.16666666666666666</v>
      </c>
      <c r="ET46" s="88">
        <v>0</v>
      </c>
      <c r="EU46" s="88">
        <v>0.125</v>
      </c>
      <c r="EV46" s="88">
        <v>0</v>
      </c>
      <c r="EW46" s="88">
        <v>0</v>
      </c>
      <c r="EX46" s="88">
        <v>0</v>
      </c>
      <c r="EY46" s="88">
        <v>0.125</v>
      </c>
      <c r="EZ46" s="88">
        <v>0</v>
      </c>
      <c r="FA46" s="88">
        <v>0</v>
      </c>
      <c r="FB46" s="88">
        <v>0</v>
      </c>
      <c r="FC46" s="88">
        <v>8.3333333333333329E-2</v>
      </c>
      <c r="FD46" s="88">
        <v>0.5</v>
      </c>
      <c r="FE46" s="88">
        <v>0</v>
      </c>
      <c r="FF46" s="88">
        <v>0.16666666666666666</v>
      </c>
      <c r="FG46" s="88">
        <v>0</v>
      </c>
      <c r="FH46" s="88">
        <v>0.125</v>
      </c>
      <c r="FI46" s="88">
        <v>0</v>
      </c>
      <c r="FJ46" s="88">
        <v>0</v>
      </c>
      <c r="FK46" s="88">
        <v>0</v>
      </c>
      <c r="FL46" s="88">
        <v>0.125</v>
      </c>
      <c r="FM46" s="88">
        <v>0</v>
      </c>
      <c r="FN46" s="88">
        <v>0</v>
      </c>
      <c r="FO46" s="87">
        <v>0</v>
      </c>
      <c r="FP46" s="88">
        <v>0.15555555555555556</v>
      </c>
      <c r="FQ46" s="88">
        <v>0.28888888888888892</v>
      </c>
      <c r="FR46" s="88">
        <v>0.33333333333333331</v>
      </c>
      <c r="FS46" s="88">
        <v>0.22222222222222221</v>
      </c>
      <c r="FT46" s="88">
        <v>0</v>
      </c>
      <c r="FU46" s="88">
        <v>0</v>
      </c>
      <c r="FV46" s="88">
        <v>0.15555555555555556</v>
      </c>
      <c r="FW46" s="88">
        <v>0.28888888888888892</v>
      </c>
      <c r="FX46" s="88">
        <v>0.33333333333333331</v>
      </c>
      <c r="FY46" s="88">
        <v>0.22222222222222221</v>
      </c>
      <c r="FZ46" s="88">
        <v>0</v>
      </c>
      <c r="GA46" s="87">
        <v>0</v>
      </c>
      <c r="GB46" s="60">
        <v>8.3333333333333329E-2</v>
      </c>
      <c r="GC46" s="60">
        <v>1.6666666666666666E-2</v>
      </c>
      <c r="GD46" s="60">
        <v>8.3333333333333329E-2</v>
      </c>
      <c r="GE46" s="60">
        <v>0.3</v>
      </c>
      <c r="GF46" s="60">
        <v>0.1</v>
      </c>
      <c r="GG46" s="60">
        <v>0</v>
      </c>
      <c r="GH46" s="60">
        <v>0.05</v>
      </c>
      <c r="GI46" s="60">
        <v>0.15</v>
      </c>
      <c r="GJ46" s="60">
        <v>0</v>
      </c>
      <c r="GK46" s="60">
        <v>0.1</v>
      </c>
      <c r="GL46" s="60">
        <v>0</v>
      </c>
      <c r="GM46" s="60">
        <v>8.3333333333333343E-2</v>
      </c>
      <c r="GN46" s="60">
        <v>0</v>
      </c>
      <c r="GO46" s="60">
        <v>3.3333333333333333E-2</v>
      </c>
      <c r="GP46" s="60">
        <v>0</v>
      </c>
      <c r="GQ46" s="97"/>
      <c r="GR46" s="90">
        <v>1</v>
      </c>
      <c r="GS46" s="96">
        <v>0</v>
      </c>
      <c r="GT46" s="88">
        <v>0</v>
      </c>
      <c r="GU46" s="88">
        <v>0</v>
      </c>
      <c r="GV46" s="88">
        <v>0</v>
      </c>
      <c r="GW46" s="88">
        <v>0</v>
      </c>
      <c r="GX46" s="88">
        <v>0</v>
      </c>
      <c r="GY46" s="88">
        <v>0</v>
      </c>
      <c r="GZ46" s="88">
        <v>0</v>
      </c>
      <c r="HA46" s="88">
        <v>0</v>
      </c>
      <c r="HB46" s="88">
        <v>0</v>
      </c>
      <c r="HC46" s="88">
        <v>0</v>
      </c>
      <c r="HD46" s="88">
        <v>1.6666666666666666E-2</v>
      </c>
      <c r="HE46" s="88">
        <v>8.3333333333333343E-2</v>
      </c>
      <c r="HF46" s="88">
        <v>0</v>
      </c>
      <c r="HG46" s="88">
        <v>0</v>
      </c>
      <c r="HH46" s="88">
        <v>0</v>
      </c>
      <c r="HI46" s="88">
        <v>0.26666666666666666</v>
      </c>
      <c r="HJ46" s="88">
        <v>0.15</v>
      </c>
      <c r="HK46" s="88">
        <v>6.6666666666666666E-2</v>
      </c>
      <c r="HL46" s="88">
        <v>0.25</v>
      </c>
      <c r="HM46" s="88">
        <v>0</v>
      </c>
      <c r="HN46" s="88">
        <v>0.16666666666666669</v>
      </c>
      <c r="HO46" s="88">
        <v>0</v>
      </c>
      <c r="HP46" s="86">
        <v>0</v>
      </c>
      <c r="HQ46" s="87"/>
      <c r="HR46" s="88">
        <v>0.5</v>
      </c>
      <c r="HS46" s="88">
        <v>0.25</v>
      </c>
      <c r="HT46" s="88">
        <v>0</v>
      </c>
      <c r="HU46" s="88">
        <v>0</v>
      </c>
      <c r="HV46" s="88">
        <v>0.75</v>
      </c>
      <c r="HW46" s="88">
        <v>0</v>
      </c>
      <c r="HX46" s="87">
        <v>0.25</v>
      </c>
      <c r="HY46" s="88">
        <v>0.11895424836601307</v>
      </c>
      <c r="HZ46" s="88">
        <v>6.9381598793363503E-2</v>
      </c>
      <c r="IA46" s="88">
        <v>4.9532428355957767E-2</v>
      </c>
      <c r="IB46" s="88">
        <v>0.11509971509971509</v>
      </c>
      <c r="IC46" s="88">
        <v>0.11895424836601307</v>
      </c>
      <c r="ID46" s="88">
        <v>3.6862745098039218E-2</v>
      </c>
      <c r="IE46" s="88">
        <v>6.0512820512820517E-2</v>
      </c>
      <c r="IF46" s="88">
        <v>6.0512820512820517E-2</v>
      </c>
      <c r="IG46" s="88">
        <v>6.0512820512820517E-2</v>
      </c>
      <c r="IH46" s="88">
        <v>7.2800402212166923E-2</v>
      </c>
      <c r="II46" s="88">
        <v>9.139601139601139E-2</v>
      </c>
      <c r="IJ46" s="88">
        <v>4.4042232277526391E-2</v>
      </c>
      <c r="IK46" s="88">
        <v>4.7843137254901968E-2</v>
      </c>
      <c r="IL46" s="88">
        <v>4.5751633986928109E-2</v>
      </c>
      <c r="IM46" s="86">
        <v>7.8431372549019607E-3</v>
      </c>
      <c r="IN46" s="87"/>
      <c r="IO46" s="88">
        <v>0.5</v>
      </c>
      <c r="IP46" s="88">
        <v>0</v>
      </c>
      <c r="IQ46" s="88">
        <v>-0.25</v>
      </c>
      <c r="IR46" s="88">
        <v>-0.25</v>
      </c>
      <c r="IS46" s="88">
        <v>-0.5</v>
      </c>
      <c r="IT46" s="88">
        <v>0.5</v>
      </c>
      <c r="IU46" s="87">
        <v>0</v>
      </c>
      <c r="IV46" s="88">
        <v>0.5</v>
      </c>
      <c r="IW46" s="88">
        <v>-0.25</v>
      </c>
      <c r="IX46" s="88">
        <v>0.25</v>
      </c>
      <c r="IY46" s="88">
        <v>-0.75</v>
      </c>
      <c r="IZ46" s="88">
        <v>-0.25</v>
      </c>
      <c r="JA46" s="88">
        <v>0.25</v>
      </c>
      <c r="JB46" s="88">
        <v>0</v>
      </c>
      <c r="JC46" s="88">
        <v>0</v>
      </c>
      <c r="JD46" s="88">
        <v>-0.5</v>
      </c>
      <c r="JE46" s="88">
        <v>0.5</v>
      </c>
      <c r="JF46" s="86">
        <v>0</v>
      </c>
      <c r="JG46" s="87"/>
      <c r="JH46" s="90">
        <v>6.3869463869463877E-2</v>
      </c>
      <c r="JI46" s="90">
        <v>5.8275058275058286E-2</v>
      </c>
      <c r="JJ46" s="90">
        <v>5.8275058275058286E-2</v>
      </c>
      <c r="JK46" s="90">
        <v>8.8111888111888123E-2</v>
      </c>
      <c r="JL46" s="90">
        <v>0.14720279720279719</v>
      </c>
      <c r="JM46" s="90">
        <v>6.3869463869463877E-2</v>
      </c>
      <c r="JN46" s="90">
        <v>0.13181818181818181</v>
      </c>
      <c r="JO46" s="90">
        <v>0.13834498834498835</v>
      </c>
      <c r="JP46" s="90">
        <v>0.14720279720279719</v>
      </c>
      <c r="JQ46" s="90">
        <v>0.10303030303030303</v>
      </c>
      <c r="JR46" s="89">
        <v>0</v>
      </c>
      <c r="JS46" s="96"/>
      <c r="JT46" s="86">
        <v>0</v>
      </c>
      <c r="JU46" s="88">
        <v>0.25</v>
      </c>
      <c r="JV46" s="88">
        <v>0.25</v>
      </c>
      <c r="JW46" s="88">
        <v>0.25</v>
      </c>
      <c r="JX46" s="88">
        <v>1</v>
      </c>
      <c r="JY46" s="88">
        <v>0</v>
      </c>
      <c r="JZ46" s="88">
        <v>0.25</v>
      </c>
      <c r="KA46" s="88">
        <v>0.25</v>
      </c>
      <c r="KB46" s="88">
        <v>0.25</v>
      </c>
      <c r="KC46" s="88">
        <v>0.25</v>
      </c>
      <c r="KD46" s="86">
        <v>0</v>
      </c>
      <c r="KE46" s="87"/>
      <c r="KF46" s="86">
        <v>-0.75</v>
      </c>
      <c r="KG46" s="86">
        <v>-0.25</v>
      </c>
      <c r="KH46" s="86">
        <v>0.25</v>
      </c>
      <c r="KI46" s="86">
        <v>0.5</v>
      </c>
      <c r="KJ46" s="86">
        <v>0.2</v>
      </c>
      <c r="KK46" s="86">
        <v>-0.2</v>
      </c>
      <c r="KL46" s="86">
        <v>0</v>
      </c>
      <c r="KM46" s="86">
        <v>-0.2</v>
      </c>
      <c r="KN46" s="95">
        <v>0.5</v>
      </c>
      <c r="KO46" s="88">
        <v>0.25</v>
      </c>
      <c r="KP46" s="88">
        <v>0.25</v>
      </c>
      <c r="KQ46" s="88">
        <v>0.25</v>
      </c>
      <c r="KR46" s="88">
        <v>-0.25</v>
      </c>
      <c r="KS46" s="88">
        <v>0.25</v>
      </c>
      <c r="KT46" s="87">
        <v>0</v>
      </c>
      <c r="KU46" s="53">
        <v>0.33333333333333331</v>
      </c>
      <c r="KV46" s="53">
        <v>0.20555555555555555</v>
      </c>
      <c r="KW46" s="53">
        <v>0.25</v>
      </c>
      <c r="KX46" s="53">
        <v>0.21111111111111114</v>
      </c>
      <c r="KY46" s="53">
        <v>0</v>
      </c>
      <c r="KZ46" s="94">
        <v>0.33333333333333331</v>
      </c>
      <c r="LA46" s="94">
        <v>0.20555555555555555</v>
      </c>
      <c r="LB46" s="94">
        <v>0.25</v>
      </c>
      <c r="LC46" s="94">
        <v>0.21111111111111114</v>
      </c>
      <c r="LD46" s="99">
        <v>0</v>
      </c>
      <c r="LE46" s="88"/>
      <c r="LF46" s="88"/>
      <c r="LG46" s="88"/>
      <c r="LH46" s="88"/>
      <c r="LI46" s="88"/>
      <c r="LJ46" s="87"/>
      <c r="LK46" s="88"/>
      <c r="LL46" s="88"/>
      <c r="LM46" s="88"/>
      <c r="LN46" s="88"/>
      <c r="LO46" s="86"/>
      <c r="LP46" s="87"/>
      <c r="LQ46" s="88">
        <v>1</v>
      </c>
      <c r="LR46" s="88">
        <v>0</v>
      </c>
      <c r="LS46" s="88">
        <v>1</v>
      </c>
      <c r="LT46" s="88">
        <v>0</v>
      </c>
      <c r="LU46" s="88">
        <v>0</v>
      </c>
      <c r="LV46" s="88">
        <v>0</v>
      </c>
      <c r="LW46" s="88">
        <v>0</v>
      </c>
      <c r="LX46" s="86">
        <v>0</v>
      </c>
      <c r="LY46" s="86"/>
      <c r="LZ46" s="87"/>
      <c r="MA46" s="88"/>
      <c r="MB46" s="88"/>
      <c r="MC46" s="88"/>
      <c r="MD46" s="88"/>
      <c r="ME46" s="88"/>
      <c r="MF46" s="88"/>
      <c r="MG46" s="88"/>
      <c r="MH46" s="86"/>
      <c r="MI46" s="87"/>
      <c r="MJ46" s="88"/>
      <c r="MK46" s="88"/>
      <c r="ML46" s="88"/>
      <c r="MM46" s="88"/>
      <c r="MN46" s="88"/>
      <c r="MO46" s="87"/>
      <c r="MP46" s="88"/>
      <c r="MQ46" s="88"/>
      <c r="MR46" s="88"/>
      <c r="MS46" s="88"/>
      <c r="MT46" s="86"/>
      <c r="MU46" s="87"/>
      <c r="MV46" s="88">
        <v>0</v>
      </c>
      <c r="MW46" s="88">
        <v>0</v>
      </c>
      <c r="MX46" s="88">
        <v>0</v>
      </c>
      <c r="MY46" s="88">
        <v>0</v>
      </c>
      <c r="MZ46" s="88">
        <v>0</v>
      </c>
      <c r="NA46" s="88">
        <v>0</v>
      </c>
      <c r="NB46" s="88">
        <v>0</v>
      </c>
      <c r="NC46" s="86">
        <v>0</v>
      </c>
      <c r="ND46" s="87"/>
      <c r="NE46" s="86"/>
      <c r="NF46" s="88"/>
      <c r="NG46" s="88"/>
      <c r="NH46" s="88"/>
      <c r="NI46" s="88"/>
      <c r="NJ46" s="88"/>
      <c r="NK46" s="88"/>
      <c r="NL46" s="86"/>
      <c r="NM46" s="87"/>
      <c r="NN46" s="88"/>
      <c r="NO46" s="88"/>
      <c r="NP46" s="88"/>
      <c r="NQ46" s="88"/>
      <c r="NR46" s="88"/>
      <c r="NS46" s="87"/>
      <c r="NT46" s="88"/>
      <c r="NU46" s="88"/>
      <c r="NV46" s="88"/>
      <c r="NW46" s="88"/>
      <c r="NX46" s="86"/>
      <c r="NY46" s="87"/>
      <c r="NZ46" s="88"/>
      <c r="OA46" s="88"/>
      <c r="OB46" s="88"/>
      <c r="OC46" s="88"/>
      <c r="OD46" s="88"/>
      <c r="OE46" s="88"/>
      <c r="OF46" s="88"/>
      <c r="OG46" s="86"/>
      <c r="OH46" s="87"/>
      <c r="OI46" s="86"/>
      <c r="OJ46" s="88"/>
      <c r="OK46" s="88"/>
      <c r="OL46" s="88"/>
      <c r="OM46" s="88"/>
      <c r="ON46" s="88"/>
      <c r="OO46" s="88"/>
      <c r="OP46" s="86"/>
      <c r="OQ46" s="87"/>
      <c r="OR46" s="88"/>
      <c r="OS46" s="88"/>
      <c r="OT46" s="88"/>
      <c r="OU46" s="88"/>
      <c r="OV46" s="86"/>
      <c r="OW46" s="87"/>
      <c r="OX46" s="88"/>
      <c r="OY46" s="88"/>
      <c r="OZ46" s="88"/>
      <c r="PA46" s="88"/>
      <c r="PB46" s="86"/>
      <c r="PC46" s="87"/>
      <c r="PD46" s="88"/>
      <c r="PE46" s="88"/>
      <c r="PF46" s="88"/>
      <c r="PG46" s="88"/>
      <c r="PH46" s="88"/>
      <c r="PI46" s="88"/>
      <c r="PJ46" s="88"/>
      <c r="PK46" s="86"/>
      <c r="PL46" s="87"/>
      <c r="PM46" s="86"/>
      <c r="PN46" s="88"/>
      <c r="PO46" s="88"/>
      <c r="PP46" s="88"/>
      <c r="PQ46" s="88"/>
      <c r="PR46" s="88"/>
      <c r="PS46" s="88"/>
      <c r="PT46" s="86"/>
      <c r="PU46" s="87"/>
      <c r="PV46" s="88">
        <v>0.20833333333333331</v>
      </c>
      <c r="PW46" s="88">
        <v>0.16666666666666666</v>
      </c>
      <c r="PX46" s="88">
        <v>0.125</v>
      </c>
      <c r="PY46" s="88">
        <v>0.20833333333333331</v>
      </c>
      <c r="PZ46" s="88">
        <v>0</v>
      </c>
      <c r="QA46" s="88">
        <v>0.16666666666666666</v>
      </c>
      <c r="QB46" s="88">
        <v>0.125</v>
      </c>
      <c r="QC46" s="86">
        <v>0</v>
      </c>
      <c r="QD46" s="87"/>
      <c r="QE46" s="86">
        <v>8.3333333333333329E-2</v>
      </c>
      <c r="QF46" s="88">
        <v>0.125</v>
      </c>
      <c r="QG46" s="88">
        <v>0.125</v>
      </c>
      <c r="QH46" s="88">
        <v>4.1666666666666664E-2</v>
      </c>
      <c r="QI46" s="88">
        <v>0.375</v>
      </c>
      <c r="QJ46" s="88">
        <v>8.3333333333333329E-2</v>
      </c>
      <c r="QK46" s="88">
        <v>0.16666666666666666</v>
      </c>
      <c r="QL46" s="86">
        <v>0</v>
      </c>
      <c r="QM46" s="87"/>
      <c r="QN46" s="88">
        <v>0.20833333333333331</v>
      </c>
      <c r="QO46" s="88">
        <v>0.33333333333333331</v>
      </c>
      <c r="QP46" s="88">
        <v>0.20833333333333331</v>
      </c>
      <c r="QQ46" s="88">
        <v>0</v>
      </c>
      <c r="QR46" s="88">
        <v>4.1666666666666664E-2</v>
      </c>
      <c r="QS46" s="88">
        <v>0.20833333333333331</v>
      </c>
      <c r="QT46" s="88">
        <v>0</v>
      </c>
      <c r="QU46" s="86">
        <v>0</v>
      </c>
      <c r="QV46" s="17"/>
    </row>
    <row r="47" spans="1:464" s="55" customFormat="1" x14ac:dyDescent="0.25">
      <c r="A47" s="92">
        <v>43525</v>
      </c>
      <c r="B47" s="100">
        <v>1</v>
      </c>
      <c r="C47" s="99">
        <v>0</v>
      </c>
      <c r="D47" s="100">
        <v>0.39500000000000002</v>
      </c>
      <c r="E47" s="93">
        <v>0.34499999999999997</v>
      </c>
      <c r="F47" s="93">
        <v>0.1</v>
      </c>
      <c r="G47" s="99">
        <v>0.16</v>
      </c>
      <c r="H47" s="93">
        <v>0.8</v>
      </c>
      <c r="I47" s="93">
        <v>0</v>
      </c>
      <c r="J47" s="93">
        <v>0.2</v>
      </c>
      <c r="K47" s="93">
        <v>0</v>
      </c>
      <c r="L47" s="93">
        <v>0.8</v>
      </c>
      <c r="M47" s="93">
        <v>0</v>
      </c>
      <c r="N47" s="93">
        <v>0.2</v>
      </c>
      <c r="O47" s="93">
        <v>0</v>
      </c>
      <c r="P47" s="93">
        <v>1</v>
      </c>
      <c r="Q47" s="93">
        <v>0</v>
      </c>
      <c r="R47" s="93">
        <v>0</v>
      </c>
      <c r="S47" s="93">
        <v>0</v>
      </c>
      <c r="T47" s="93">
        <v>0.75</v>
      </c>
      <c r="U47" s="93">
        <v>0</v>
      </c>
      <c r="V47" s="93">
        <v>0.25</v>
      </c>
      <c r="W47" s="93">
        <v>0</v>
      </c>
      <c r="X47" s="100">
        <v>-0.4</v>
      </c>
      <c r="Y47" s="93">
        <v>0</v>
      </c>
      <c r="Z47" s="93">
        <v>-0.2</v>
      </c>
      <c r="AA47" s="93">
        <v>-0.4</v>
      </c>
      <c r="AB47" s="95"/>
      <c r="AC47" s="88"/>
      <c r="AD47" s="88"/>
      <c r="AE47" s="88"/>
      <c r="AF47" s="88"/>
      <c r="AG47" s="88"/>
      <c r="AH47" s="88"/>
      <c r="AI47" s="88"/>
      <c r="AJ47" s="88"/>
      <c r="AK47" s="88"/>
      <c r="AL47" s="88"/>
      <c r="AM47" s="88"/>
      <c r="AN47" s="88"/>
      <c r="AO47" s="88"/>
      <c r="AP47" s="88"/>
      <c r="AQ47" s="88"/>
      <c r="AR47" s="88"/>
      <c r="AS47" s="88"/>
      <c r="AT47" s="88"/>
      <c r="AU47" s="88"/>
      <c r="AV47" s="88"/>
      <c r="AW47" s="87"/>
      <c r="AX47" s="101">
        <v>8.3333333333333315E-2</v>
      </c>
      <c r="AY47" s="89">
        <v>0.33333333333333326</v>
      </c>
      <c r="AZ47" s="89">
        <v>8.3333333333333315E-2</v>
      </c>
      <c r="BA47" s="89">
        <v>8.3333333333333315E-2</v>
      </c>
      <c r="BB47" s="86">
        <v>0</v>
      </c>
      <c r="BC47" s="86">
        <v>0</v>
      </c>
      <c r="BD47" s="86">
        <v>8.3333333333333315E-2</v>
      </c>
      <c r="BE47" s="86">
        <v>0</v>
      </c>
      <c r="BF47" s="86">
        <v>0</v>
      </c>
      <c r="BG47" s="86">
        <v>0</v>
      </c>
      <c r="BH47" s="86">
        <v>0.33333333333333326</v>
      </c>
      <c r="BI47" s="86">
        <v>0</v>
      </c>
      <c r="BJ47" s="86">
        <v>0.2</v>
      </c>
      <c r="BK47" s="86">
        <v>0.8</v>
      </c>
      <c r="BL47" s="86">
        <v>0.2</v>
      </c>
      <c r="BM47" s="86">
        <v>0.2</v>
      </c>
      <c r="BN47" s="86">
        <v>0</v>
      </c>
      <c r="BO47" s="86">
        <v>0</v>
      </c>
      <c r="BP47" s="86">
        <v>0.2</v>
      </c>
      <c r="BQ47" s="86">
        <v>0</v>
      </c>
      <c r="BR47" s="86">
        <v>0</v>
      </c>
      <c r="BS47" s="86">
        <v>0</v>
      </c>
      <c r="BT47" s="86">
        <v>0.8</v>
      </c>
      <c r="BU47" s="87">
        <v>0</v>
      </c>
      <c r="BV47" s="91">
        <v>1</v>
      </c>
      <c r="BW47" s="87">
        <v>0</v>
      </c>
      <c r="BX47" s="74">
        <v>0.39500000000000002</v>
      </c>
      <c r="BY47" s="74">
        <v>0.27999999999999997</v>
      </c>
      <c r="BZ47" s="74">
        <v>0.1</v>
      </c>
      <c r="CA47" s="75">
        <v>0.22500000000000003</v>
      </c>
      <c r="CB47" s="88">
        <v>0.8</v>
      </c>
      <c r="CC47" s="88">
        <v>0</v>
      </c>
      <c r="CD47" s="88">
        <v>0</v>
      </c>
      <c r="CE47" s="88">
        <v>0.2</v>
      </c>
      <c r="CF47" s="88">
        <v>0.75</v>
      </c>
      <c r="CG47" s="88">
        <v>0</v>
      </c>
      <c r="CH47" s="88">
        <v>0</v>
      </c>
      <c r="CI47" s="88">
        <v>0.25</v>
      </c>
      <c r="CJ47" s="88">
        <v>0.5</v>
      </c>
      <c r="CK47" s="88">
        <v>0</v>
      </c>
      <c r="CL47" s="88">
        <v>0</v>
      </c>
      <c r="CM47" s="88">
        <v>0.5</v>
      </c>
      <c r="CN47" s="88">
        <v>0.75</v>
      </c>
      <c r="CO47" s="88">
        <v>0</v>
      </c>
      <c r="CP47" s="88">
        <v>0</v>
      </c>
      <c r="CQ47" s="87">
        <v>0.25</v>
      </c>
      <c r="CR47" s="88">
        <v>-0.2</v>
      </c>
      <c r="CS47" s="88">
        <v>-0.4</v>
      </c>
      <c r="CT47" s="88">
        <v>-0.2</v>
      </c>
      <c r="CU47" s="87">
        <v>-0.4</v>
      </c>
      <c r="CV47" s="88">
        <v>0.45454545454545453</v>
      </c>
      <c r="CW47" s="88">
        <v>0</v>
      </c>
      <c r="CX47" s="88">
        <v>0</v>
      </c>
      <c r="CY47" s="88">
        <v>0.18181818181818182</v>
      </c>
      <c r="CZ47" s="88">
        <v>0</v>
      </c>
      <c r="DA47" s="88">
        <v>9.0909090909090912E-2</v>
      </c>
      <c r="DB47" s="88">
        <v>0</v>
      </c>
      <c r="DC47" s="88">
        <v>0</v>
      </c>
      <c r="DD47" s="88">
        <v>0.18181818181818182</v>
      </c>
      <c r="DE47" s="88">
        <v>9.0909090909090912E-2</v>
      </c>
      <c r="DF47" s="88">
        <v>0</v>
      </c>
      <c r="DG47" s="88">
        <v>1</v>
      </c>
      <c r="DH47" s="88">
        <v>0</v>
      </c>
      <c r="DI47" s="88">
        <v>0</v>
      </c>
      <c r="DJ47" s="88">
        <v>0.4</v>
      </c>
      <c r="DK47" s="88">
        <v>0</v>
      </c>
      <c r="DL47" s="88">
        <v>0.2</v>
      </c>
      <c r="DM47" s="88">
        <v>0</v>
      </c>
      <c r="DN47" s="88">
        <v>0</v>
      </c>
      <c r="DO47" s="88">
        <v>0.4</v>
      </c>
      <c r="DP47" s="88">
        <v>0.2</v>
      </c>
      <c r="DQ47" s="87">
        <v>0</v>
      </c>
      <c r="DR47" s="88">
        <v>0</v>
      </c>
      <c r="DS47" s="88">
        <v>0.27272727272727271</v>
      </c>
      <c r="DT47" s="88">
        <v>9.0909090909090912E-2</v>
      </c>
      <c r="DU47" s="88">
        <v>0.18181818181818182</v>
      </c>
      <c r="DV47" s="88">
        <v>0</v>
      </c>
      <c r="DW47" s="88">
        <v>0</v>
      </c>
      <c r="DX47" s="88">
        <v>9.0909090909090912E-2</v>
      </c>
      <c r="DY47" s="88">
        <v>0</v>
      </c>
      <c r="DZ47" s="88">
        <v>0</v>
      </c>
      <c r="EA47" s="88">
        <v>0</v>
      </c>
      <c r="EB47" s="88">
        <v>0.36363636363636365</v>
      </c>
      <c r="EC47" s="88">
        <v>0</v>
      </c>
      <c r="ED47" s="88">
        <v>0</v>
      </c>
      <c r="EE47" s="88">
        <v>0.6</v>
      </c>
      <c r="EF47" s="88">
        <v>0.2</v>
      </c>
      <c r="EG47" s="88">
        <v>0.4</v>
      </c>
      <c r="EH47" s="88">
        <v>0</v>
      </c>
      <c r="EI47" s="88">
        <v>0</v>
      </c>
      <c r="EJ47" s="88">
        <v>0.2</v>
      </c>
      <c r="EK47" s="88">
        <v>0</v>
      </c>
      <c r="EL47" s="88">
        <v>0</v>
      </c>
      <c r="EM47" s="88">
        <v>0</v>
      </c>
      <c r="EN47" s="88">
        <v>0.8</v>
      </c>
      <c r="EO47" s="87">
        <v>0</v>
      </c>
      <c r="EP47" s="88">
        <v>3.3333333333333333E-2</v>
      </c>
      <c r="EQ47" s="88">
        <v>0.46666666666666667</v>
      </c>
      <c r="ER47" s="88">
        <v>0</v>
      </c>
      <c r="ES47" s="88">
        <v>0.2</v>
      </c>
      <c r="ET47" s="88">
        <v>3.3333333333333333E-2</v>
      </c>
      <c r="EU47" s="88">
        <v>0</v>
      </c>
      <c r="EV47" s="88">
        <v>0</v>
      </c>
      <c r="EW47" s="88">
        <v>3.3333333333333333E-2</v>
      </c>
      <c r="EX47" s="88">
        <v>0</v>
      </c>
      <c r="EY47" s="88">
        <v>0.16666666666666666</v>
      </c>
      <c r="EZ47" s="88">
        <v>0</v>
      </c>
      <c r="FA47" s="88">
        <v>0</v>
      </c>
      <c r="FB47" s="88">
        <v>6.6666666666666666E-2</v>
      </c>
      <c r="FC47" s="88">
        <v>0</v>
      </c>
      <c r="FD47" s="88">
        <v>0.44444444444444442</v>
      </c>
      <c r="FE47" s="88">
        <v>0</v>
      </c>
      <c r="FF47" s="88">
        <v>0.33333333333333337</v>
      </c>
      <c r="FG47" s="88">
        <v>5.5555555555555552E-2</v>
      </c>
      <c r="FH47" s="88">
        <v>0</v>
      </c>
      <c r="FI47" s="88">
        <v>0</v>
      </c>
      <c r="FJ47" s="88">
        <v>5.5555555555555552E-2</v>
      </c>
      <c r="FK47" s="88">
        <v>0</v>
      </c>
      <c r="FL47" s="88">
        <v>0.1111111111111111</v>
      </c>
      <c r="FM47" s="88">
        <v>0</v>
      </c>
      <c r="FN47" s="88">
        <v>0</v>
      </c>
      <c r="FO47" s="87">
        <v>0</v>
      </c>
      <c r="FP47" s="88">
        <v>0.125</v>
      </c>
      <c r="FQ47" s="88">
        <v>0.2638888888888889</v>
      </c>
      <c r="FR47" s="88">
        <v>0.36111111111111105</v>
      </c>
      <c r="FS47" s="88">
        <v>0.25</v>
      </c>
      <c r="FT47" s="88">
        <v>0</v>
      </c>
      <c r="FU47" s="88">
        <v>0</v>
      </c>
      <c r="FV47" s="88">
        <v>0.125</v>
      </c>
      <c r="FW47" s="88">
        <v>0.2638888888888889</v>
      </c>
      <c r="FX47" s="88">
        <v>0.36111111111111105</v>
      </c>
      <c r="FY47" s="88">
        <v>0.25</v>
      </c>
      <c r="FZ47" s="88">
        <v>0</v>
      </c>
      <c r="GA47" s="87">
        <v>0</v>
      </c>
      <c r="GB47" s="60">
        <v>5.333333333333333E-2</v>
      </c>
      <c r="GC47" s="60">
        <v>1.3333333333333332E-2</v>
      </c>
      <c r="GD47" s="60">
        <v>3.9999999999999994E-2</v>
      </c>
      <c r="GE47" s="60">
        <v>0.33333333333333331</v>
      </c>
      <c r="GF47" s="60">
        <v>0.12</v>
      </c>
      <c r="GG47" s="60">
        <v>5.333333333333333E-2</v>
      </c>
      <c r="GH47" s="60">
        <v>1.3333333333333332E-2</v>
      </c>
      <c r="GI47" s="60">
        <v>9.3333333333333324E-2</v>
      </c>
      <c r="GJ47" s="60">
        <v>0</v>
      </c>
      <c r="GK47" s="60">
        <v>9.3333333333333324E-2</v>
      </c>
      <c r="GL47" s="60">
        <v>0</v>
      </c>
      <c r="GM47" s="60">
        <v>0.08</v>
      </c>
      <c r="GN47" s="60">
        <v>0</v>
      </c>
      <c r="GO47" s="60">
        <v>9.3333333333333324E-2</v>
      </c>
      <c r="GP47" s="60">
        <v>1.3333333333333332E-2</v>
      </c>
      <c r="GQ47" s="97"/>
      <c r="GR47" s="90">
        <v>1</v>
      </c>
      <c r="GS47" s="96">
        <v>0</v>
      </c>
      <c r="GT47" s="88">
        <v>0</v>
      </c>
      <c r="GU47" s="88">
        <v>0</v>
      </c>
      <c r="GV47" s="88">
        <v>0</v>
      </c>
      <c r="GW47" s="88">
        <v>0</v>
      </c>
      <c r="GX47" s="88">
        <v>0</v>
      </c>
      <c r="GY47" s="88">
        <v>0</v>
      </c>
      <c r="GZ47" s="88">
        <v>0</v>
      </c>
      <c r="HA47" s="88">
        <v>0</v>
      </c>
      <c r="HB47" s="88">
        <v>1.3333333333333332E-2</v>
      </c>
      <c r="HC47" s="88">
        <v>0</v>
      </c>
      <c r="HD47" s="88">
        <v>0</v>
      </c>
      <c r="HE47" s="88">
        <v>2.6666666666666665E-2</v>
      </c>
      <c r="HF47" s="88">
        <v>0</v>
      </c>
      <c r="HG47" s="88">
        <v>0</v>
      </c>
      <c r="HH47" s="88">
        <v>1.3333333333333332E-2</v>
      </c>
      <c r="HI47" s="88">
        <v>0.29333333333333333</v>
      </c>
      <c r="HJ47" s="88">
        <v>0.14666666666666667</v>
      </c>
      <c r="HK47" s="88">
        <v>2.6666666666666665E-2</v>
      </c>
      <c r="HL47" s="88">
        <v>0.24</v>
      </c>
      <c r="HM47" s="88">
        <v>2.6666666666666665E-2</v>
      </c>
      <c r="HN47" s="88">
        <v>0.17333333333333331</v>
      </c>
      <c r="HO47" s="88">
        <v>0</v>
      </c>
      <c r="HP47" s="86">
        <v>0.04</v>
      </c>
      <c r="HQ47" s="87"/>
      <c r="HR47" s="88">
        <v>0.4</v>
      </c>
      <c r="HS47" s="88">
        <v>0.2</v>
      </c>
      <c r="HT47" s="88">
        <v>0</v>
      </c>
      <c r="HU47" s="88">
        <v>0</v>
      </c>
      <c r="HV47" s="88">
        <v>1</v>
      </c>
      <c r="HW47" s="88">
        <v>0</v>
      </c>
      <c r="HX47" s="87">
        <v>0</v>
      </c>
      <c r="HY47" s="88">
        <v>0.11013071895424836</v>
      </c>
      <c r="HZ47" s="88">
        <v>0.10026143790849673</v>
      </c>
      <c r="IA47" s="88">
        <v>6.851851851851852E-2</v>
      </c>
      <c r="IB47" s="88">
        <v>9.0522875816993462E-2</v>
      </c>
      <c r="IC47" s="88">
        <v>0.12679738562091503</v>
      </c>
      <c r="ID47" s="88">
        <v>3.9259259259259258E-2</v>
      </c>
      <c r="IE47" s="88">
        <v>6.7799564270152504E-2</v>
      </c>
      <c r="IF47" s="88">
        <v>5.6427015250544665E-2</v>
      </c>
      <c r="IG47" s="88">
        <v>6.0130718954248367E-2</v>
      </c>
      <c r="IH47" s="88">
        <v>4.0740740740740744E-2</v>
      </c>
      <c r="II47" s="88">
        <v>8.5947712418300654E-2</v>
      </c>
      <c r="IJ47" s="88">
        <v>4.6666666666666662E-2</v>
      </c>
      <c r="IK47" s="88">
        <v>5.2723311546840963E-2</v>
      </c>
      <c r="IL47" s="88">
        <v>4.2962962962962967E-2</v>
      </c>
      <c r="IM47" s="86">
        <v>1.1111111111111112E-2</v>
      </c>
      <c r="IN47" s="87"/>
      <c r="IO47" s="88">
        <v>0.4</v>
      </c>
      <c r="IP47" s="88">
        <v>0.6</v>
      </c>
      <c r="IQ47" s="88">
        <v>0.4</v>
      </c>
      <c r="IR47" s="88">
        <v>0.2</v>
      </c>
      <c r="IS47" s="88">
        <v>-0.2</v>
      </c>
      <c r="IT47" s="88">
        <v>-0.2</v>
      </c>
      <c r="IU47" s="87">
        <v>0.6</v>
      </c>
      <c r="IV47" s="88">
        <v>0.4</v>
      </c>
      <c r="IW47" s="88">
        <v>0.6</v>
      </c>
      <c r="IX47" s="88">
        <v>0.6</v>
      </c>
      <c r="IY47" s="88">
        <v>-0.6</v>
      </c>
      <c r="IZ47" s="88">
        <v>-0.2</v>
      </c>
      <c r="JA47" s="88">
        <v>0.2</v>
      </c>
      <c r="JB47" s="88">
        <v>-0.2</v>
      </c>
      <c r="JC47" s="88">
        <v>-0.6</v>
      </c>
      <c r="JD47" s="88">
        <v>-0.6</v>
      </c>
      <c r="JE47" s="88">
        <v>0.6</v>
      </c>
      <c r="JF47" s="86">
        <v>0</v>
      </c>
      <c r="JG47" s="87"/>
      <c r="JH47" s="90">
        <v>5.8333333333333341E-2</v>
      </c>
      <c r="JI47" s="90">
        <v>5.8333333333333341E-2</v>
      </c>
      <c r="JJ47" s="90">
        <v>5.000000000000001E-2</v>
      </c>
      <c r="JK47" s="90">
        <v>0.38333333333333336</v>
      </c>
      <c r="JL47" s="90">
        <v>7.5000000000000011E-2</v>
      </c>
      <c r="JM47" s="90">
        <v>5.8333333333333341E-2</v>
      </c>
      <c r="JN47" s="90">
        <v>6.666666666666668E-2</v>
      </c>
      <c r="JO47" s="90">
        <v>5.8333333333333341E-2</v>
      </c>
      <c r="JP47" s="90">
        <v>7.5000000000000011E-2</v>
      </c>
      <c r="JQ47" s="90">
        <v>0.10833333333333335</v>
      </c>
      <c r="JR47" s="89">
        <v>8.333333333333335E-3</v>
      </c>
      <c r="JS47" s="96"/>
      <c r="JT47" s="86">
        <v>0</v>
      </c>
      <c r="JU47" s="88">
        <v>0</v>
      </c>
      <c r="JV47" s="88">
        <v>0.4</v>
      </c>
      <c r="JW47" s="88">
        <v>0.4</v>
      </c>
      <c r="JX47" s="88">
        <v>1</v>
      </c>
      <c r="JY47" s="88">
        <v>0</v>
      </c>
      <c r="JZ47" s="88">
        <v>0</v>
      </c>
      <c r="KA47" s="88">
        <v>0</v>
      </c>
      <c r="KB47" s="88">
        <v>0.8</v>
      </c>
      <c r="KC47" s="88">
        <v>0</v>
      </c>
      <c r="KD47" s="86">
        <v>0</v>
      </c>
      <c r="KE47" s="87"/>
      <c r="KF47" s="86">
        <v>-0.4</v>
      </c>
      <c r="KG47" s="86">
        <v>-0.4</v>
      </c>
      <c r="KH47" s="86">
        <v>0</v>
      </c>
      <c r="KI47" s="86">
        <v>0.2</v>
      </c>
      <c r="KJ47" s="86">
        <v>0.2</v>
      </c>
      <c r="KK47" s="86">
        <v>-0.2</v>
      </c>
      <c r="KL47" s="86">
        <v>0</v>
      </c>
      <c r="KM47" s="86">
        <v>-0.2</v>
      </c>
      <c r="KN47" s="95">
        <v>0.8</v>
      </c>
      <c r="KO47" s="88">
        <v>0.4</v>
      </c>
      <c r="KP47" s="88">
        <v>0.4</v>
      </c>
      <c r="KQ47" s="88">
        <v>0.6</v>
      </c>
      <c r="KR47" s="88">
        <v>-0.2</v>
      </c>
      <c r="KS47" s="88">
        <v>0.4</v>
      </c>
      <c r="KT47" s="87">
        <v>0.8</v>
      </c>
      <c r="KU47" s="53">
        <v>0.33928571428571425</v>
      </c>
      <c r="KV47" s="53">
        <v>0.16071428571428573</v>
      </c>
      <c r="KW47" s="53">
        <v>0.2857142857142857</v>
      </c>
      <c r="KX47" s="53">
        <v>0.2142857142857143</v>
      </c>
      <c r="KY47" s="53">
        <v>0</v>
      </c>
      <c r="KZ47" s="94">
        <v>0.33928571428571425</v>
      </c>
      <c r="LA47" s="94">
        <v>0.16071428571428573</v>
      </c>
      <c r="LB47" s="94">
        <v>0.2857142857142857</v>
      </c>
      <c r="LC47" s="94">
        <v>0.2142857142857143</v>
      </c>
      <c r="LD47" s="99">
        <v>0</v>
      </c>
      <c r="LE47" s="88"/>
      <c r="LF47" s="88"/>
      <c r="LG47" s="88"/>
      <c r="LH47" s="88"/>
      <c r="LI47" s="88"/>
      <c r="LJ47" s="87"/>
      <c r="LK47" s="88"/>
      <c r="LL47" s="88"/>
      <c r="LM47" s="88"/>
      <c r="LN47" s="88"/>
      <c r="LO47" s="86"/>
      <c r="LP47" s="87"/>
      <c r="LQ47" s="88">
        <v>1</v>
      </c>
      <c r="LR47" s="88">
        <v>0</v>
      </c>
      <c r="LS47" s="88">
        <v>1</v>
      </c>
      <c r="LT47" s="88">
        <v>0</v>
      </c>
      <c r="LU47" s="88">
        <v>0</v>
      </c>
      <c r="LV47" s="88">
        <v>0</v>
      </c>
      <c r="LW47" s="88">
        <v>0</v>
      </c>
      <c r="LX47" s="86">
        <v>0</v>
      </c>
      <c r="LY47" s="86"/>
      <c r="LZ47" s="87"/>
      <c r="MA47" s="88"/>
      <c r="MB47" s="88"/>
      <c r="MC47" s="88"/>
      <c r="MD47" s="88"/>
      <c r="ME47" s="88"/>
      <c r="MF47" s="88"/>
      <c r="MG47" s="88"/>
      <c r="MH47" s="86"/>
      <c r="MI47" s="87"/>
      <c r="MJ47" s="88"/>
      <c r="MK47" s="88"/>
      <c r="ML47" s="88"/>
      <c r="MM47" s="88"/>
      <c r="MN47" s="88"/>
      <c r="MO47" s="87"/>
      <c r="MP47" s="88"/>
      <c r="MQ47" s="88"/>
      <c r="MR47" s="88"/>
      <c r="MS47" s="88"/>
      <c r="MT47" s="86"/>
      <c r="MU47" s="87"/>
      <c r="MV47" s="88">
        <v>0</v>
      </c>
      <c r="MW47" s="88">
        <v>1</v>
      </c>
      <c r="MX47" s="88">
        <v>0</v>
      </c>
      <c r="MY47" s="88">
        <v>0</v>
      </c>
      <c r="MZ47" s="88">
        <v>0</v>
      </c>
      <c r="NA47" s="88">
        <v>0</v>
      </c>
      <c r="NB47" s="88">
        <v>0</v>
      </c>
      <c r="NC47" s="86">
        <v>0</v>
      </c>
      <c r="ND47" s="87"/>
      <c r="NE47" s="86"/>
      <c r="NF47" s="88"/>
      <c r="NG47" s="88"/>
      <c r="NH47" s="88"/>
      <c r="NI47" s="88"/>
      <c r="NJ47" s="88"/>
      <c r="NK47" s="88"/>
      <c r="NL47" s="86"/>
      <c r="NM47" s="87"/>
      <c r="NN47" s="88"/>
      <c r="NO47" s="88"/>
      <c r="NP47" s="88"/>
      <c r="NQ47" s="88"/>
      <c r="NR47" s="88"/>
      <c r="NS47" s="87"/>
      <c r="NT47" s="88"/>
      <c r="NU47" s="88"/>
      <c r="NV47" s="88"/>
      <c r="NW47" s="88"/>
      <c r="NX47" s="86"/>
      <c r="NY47" s="87"/>
      <c r="NZ47" s="88"/>
      <c r="OA47" s="88"/>
      <c r="OB47" s="88"/>
      <c r="OC47" s="88"/>
      <c r="OD47" s="88"/>
      <c r="OE47" s="88"/>
      <c r="OF47" s="88"/>
      <c r="OG47" s="86"/>
      <c r="OH47" s="87"/>
      <c r="OI47" s="86"/>
      <c r="OJ47" s="88"/>
      <c r="OK47" s="88"/>
      <c r="OL47" s="88"/>
      <c r="OM47" s="88"/>
      <c r="ON47" s="88"/>
      <c r="OO47" s="88"/>
      <c r="OP47" s="86"/>
      <c r="OQ47" s="87"/>
      <c r="OR47" s="88"/>
      <c r="OS47" s="88"/>
      <c r="OT47" s="88"/>
      <c r="OU47" s="88"/>
      <c r="OV47" s="86"/>
      <c r="OW47" s="87"/>
      <c r="OX47" s="88"/>
      <c r="OY47" s="88"/>
      <c r="OZ47" s="88"/>
      <c r="PA47" s="88"/>
      <c r="PB47" s="86"/>
      <c r="PC47" s="87"/>
      <c r="PD47" s="88"/>
      <c r="PE47" s="88"/>
      <c r="PF47" s="88"/>
      <c r="PG47" s="88"/>
      <c r="PH47" s="88"/>
      <c r="PI47" s="88"/>
      <c r="PJ47" s="88"/>
      <c r="PK47" s="86"/>
      <c r="PL47" s="87"/>
      <c r="PM47" s="86"/>
      <c r="PN47" s="88"/>
      <c r="PO47" s="88"/>
      <c r="PP47" s="88"/>
      <c r="PQ47" s="88"/>
      <c r="PR47" s="88"/>
      <c r="PS47" s="88"/>
      <c r="PT47" s="86"/>
      <c r="PU47" s="87"/>
      <c r="PV47" s="88">
        <v>0.16666666666666666</v>
      </c>
      <c r="PW47" s="88">
        <v>0.16666666666666666</v>
      </c>
      <c r="PX47" s="88">
        <v>8.3333333333333329E-2</v>
      </c>
      <c r="PY47" s="88">
        <v>0.29166666666666663</v>
      </c>
      <c r="PZ47" s="88">
        <v>0.125</v>
      </c>
      <c r="QA47" s="88">
        <v>0.16666666666666666</v>
      </c>
      <c r="QB47" s="88">
        <v>0</v>
      </c>
      <c r="QC47" s="86">
        <v>0</v>
      </c>
      <c r="QD47" s="87"/>
      <c r="QE47" s="86">
        <v>0.125</v>
      </c>
      <c r="QF47" s="88">
        <v>0</v>
      </c>
      <c r="QG47" s="88">
        <v>0.125</v>
      </c>
      <c r="QH47" s="88">
        <v>8.3333333333333329E-2</v>
      </c>
      <c r="QI47" s="88">
        <v>0.29166666666666669</v>
      </c>
      <c r="QJ47" s="88">
        <v>0.24999999999999997</v>
      </c>
      <c r="QK47" s="88">
        <v>0.125</v>
      </c>
      <c r="QL47" s="86">
        <v>0</v>
      </c>
      <c r="QM47" s="87"/>
      <c r="QN47" s="88">
        <v>0.25</v>
      </c>
      <c r="QO47" s="88">
        <v>0.29166666666666663</v>
      </c>
      <c r="QP47" s="88">
        <v>0.29166666666666663</v>
      </c>
      <c r="QQ47" s="88">
        <v>0</v>
      </c>
      <c r="QR47" s="88">
        <v>0</v>
      </c>
      <c r="QS47" s="88">
        <v>0.16666666666666666</v>
      </c>
      <c r="QT47" s="88">
        <v>0</v>
      </c>
      <c r="QU47" s="86">
        <v>0</v>
      </c>
      <c r="QV47" s="17"/>
    </row>
    <row r="48" spans="1:464" s="55" customFormat="1" x14ac:dyDescent="0.25">
      <c r="A48" s="92">
        <v>43617</v>
      </c>
      <c r="B48" s="100">
        <v>1</v>
      </c>
      <c r="C48" s="99">
        <v>0</v>
      </c>
      <c r="D48" s="100">
        <v>0.4</v>
      </c>
      <c r="E48" s="93">
        <v>0.21666666666666667</v>
      </c>
      <c r="F48" s="93">
        <v>0.1</v>
      </c>
      <c r="G48" s="99">
        <v>0.28333333333333333</v>
      </c>
      <c r="H48" s="93">
        <v>0.8</v>
      </c>
      <c r="I48" s="93">
        <v>0</v>
      </c>
      <c r="J48" s="93">
        <v>0.2</v>
      </c>
      <c r="K48" s="93">
        <v>0</v>
      </c>
      <c r="L48" s="93">
        <v>0.75</v>
      </c>
      <c r="M48" s="93">
        <v>0</v>
      </c>
      <c r="N48" s="93">
        <v>0.25</v>
      </c>
      <c r="O48" s="93">
        <v>0</v>
      </c>
      <c r="P48" s="93">
        <v>1</v>
      </c>
      <c r="Q48" s="93">
        <v>0</v>
      </c>
      <c r="R48" s="93">
        <v>0</v>
      </c>
      <c r="S48" s="93">
        <v>0</v>
      </c>
      <c r="T48" s="93">
        <v>0.75</v>
      </c>
      <c r="U48" s="93">
        <v>0</v>
      </c>
      <c r="V48" s="93">
        <v>0.25</v>
      </c>
      <c r="W48" s="93">
        <v>0</v>
      </c>
      <c r="X48" s="100">
        <v>0</v>
      </c>
      <c r="Y48" s="93">
        <v>-0.4</v>
      </c>
      <c r="Z48" s="93">
        <v>-0.4</v>
      </c>
      <c r="AA48" s="93">
        <v>-0.4</v>
      </c>
      <c r="AB48" s="95"/>
      <c r="AC48" s="88"/>
      <c r="AD48" s="88"/>
      <c r="AE48" s="88"/>
      <c r="AF48" s="88"/>
      <c r="AG48" s="88"/>
      <c r="AH48" s="88"/>
      <c r="AI48" s="88"/>
      <c r="AJ48" s="88"/>
      <c r="AK48" s="88"/>
      <c r="AL48" s="88"/>
      <c r="AM48" s="88"/>
      <c r="AN48" s="88"/>
      <c r="AO48" s="88"/>
      <c r="AP48" s="88"/>
      <c r="AQ48" s="88"/>
      <c r="AR48" s="88"/>
      <c r="AS48" s="88"/>
      <c r="AT48" s="88"/>
      <c r="AU48" s="88"/>
      <c r="AV48" s="88"/>
      <c r="AW48" s="87"/>
      <c r="AX48" s="100">
        <v>7.6923076923076927E-2</v>
      </c>
      <c r="AY48" s="93">
        <v>0.15384615384615385</v>
      </c>
      <c r="AZ48" s="86">
        <v>0.15384615384615385</v>
      </c>
      <c r="BA48" s="86">
        <v>0</v>
      </c>
      <c r="BB48" s="86">
        <v>0.15384615384615385</v>
      </c>
      <c r="BC48" s="86">
        <v>0</v>
      </c>
      <c r="BD48" s="86">
        <v>7.6923076923076927E-2</v>
      </c>
      <c r="BE48" s="86">
        <v>0</v>
      </c>
      <c r="BF48" s="86">
        <v>0</v>
      </c>
      <c r="BG48" s="86">
        <v>0</v>
      </c>
      <c r="BH48" s="86">
        <v>0.38461538461538469</v>
      </c>
      <c r="BI48" s="86">
        <v>0</v>
      </c>
      <c r="BJ48" s="93">
        <v>0.2</v>
      </c>
      <c r="BK48" s="93">
        <v>0.4</v>
      </c>
      <c r="BL48" s="86">
        <v>0.4</v>
      </c>
      <c r="BM48" s="86">
        <v>0</v>
      </c>
      <c r="BN48" s="86">
        <v>0.4</v>
      </c>
      <c r="BO48" s="86">
        <v>0</v>
      </c>
      <c r="BP48" s="86">
        <v>0.2</v>
      </c>
      <c r="BQ48" s="86">
        <v>0</v>
      </c>
      <c r="BR48" s="86">
        <v>0</v>
      </c>
      <c r="BS48" s="86">
        <v>0</v>
      </c>
      <c r="BT48" s="86">
        <v>1</v>
      </c>
      <c r="BU48" s="86">
        <v>0</v>
      </c>
      <c r="BV48" s="91">
        <v>1</v>
      </c>
      <c r="BW48" s="87">
        <v>0</v>
      </c>
      <c r="BX48" s="74">
        <v>0.40000000000000008</v>
      </c>
      <c r="BY48" s="74">
        <v>0.25</v>
      </c>
      <c r="BZ48" s="74">
        <v>0.10000000000000002</v>
      </c>
      <c r="CA48" s="75">
        <v>0.25</v>
      </c>
      <c r="CB48" s="93">
        <v>0.8</v>
      </c>
      <c r="CC48" s="93">
        <v>0</v>
      </c>
      <c r="CD48" s="93">
        <v>0.2</v>
      </c>
      <c r="CE48" s="93">
        <v>0</v>
      </c>
      <c r="CF48" s="93">
        <v>0.8</v>
      </c>
      <c r="CG48" s="93">
        <v>0.2</v>
      </c>
      <c r="CH48" s="93">
        <v>0</v>
      </c>
      <c r="CI48" s="93">
        <v>0</v>
      </c>
      <c r="CJ48" s="93">
        <v>1</v>
      </c>
      <c r="CK48" s="93">
        <v>0</v>
      </c>
      <c r="CL48" s="93">
        <v>0</v>
      </c>
      <c r="CM48" s="93">
        <v>0</v>
      </c>
      <c r="CN48" s="93">
        <v>0.75</v>
      </c>
      <c r="CO48" s="93">
        <v>0</v>
      </c>
      <c r="CP48" s="93">
        <v>0.25</v>
      </c>
      <c r="CQ48" s="99">
        <v>0</v>
      </c>
      <c r="CR48" s="88">
        <v>0.4</v>
      </c>
      <c r="CS48" s="88">
        <v>-0.6</v>
      </c>
      <c r="CT48" s="88">
        <v>-0.2</v>
      </c>
      <c r="CU48" s="87">
        <v>-0.2</v>
      </c>
      <c r="CV48" s="88">
        <v>0.23076923076923075</v>
      </c>
      <c r="CW48" s="88">
        <v>7.6923076923076927E-2</v>
      </c>
      <c r="CX48" s="88">
        <v>7.6923076923076927E-2</v>
      </c>
      <c r="CY48" s="88">
        <v>7.6923076923076927E-2</v>
      </c>
      <c r="CZ48" s="88">
        <v>0</v>
      </c>
      <c r="DA48" s="88">
        <v>7.6923076923076927E-2</v>
      </c>
      <c r="DB48" s="88">
        <v>0</v>
      </c>
      <c r="DC48" s="88">
        <v>7.6923076923076927E-2</v>
      </c>
      <c r="DD48" s="88">
        <v>0.15384615384615385</v>
      </c>
      <c r="DE48" s="88">
        <v>0.23076923076923075</v>
      </c>
      <c r="DF48" s="88">
        <v>0</v>
      </c>
      <c r="DG48" s="88">
        <v>0.6</v>
      </c>
      <c r="DH48" s="88">
        <v>0.2</v>
      </c>
      <c r="DI48" s="88">
        <v>0.2</v>
      </c>
      <c r="DJ48" s="88">
        <v>0.2</v>
      </c>
      <c r="DK48" s="88">
        <v>0</v>
      </c>
      <c r="DL48" s="88">
        <v>0.2</v>
      </c>
      <c r="DM48" s="88">
        <v>0</v>
      </c>
      <c r="DN48" s="88">
        <v>0.2</v>
      </c>
      <c r="DO48" s="88">
        <v>0.4</v>
      </c>
      <c r="DP48" s="88">
        <v>0.6</v>
      </c>
      <c r="DQ48" s="87">
        <v>0</v>
      </c>
      <c r="DR48" s="88">
        <v>7.1428571428571425E-2</v>
      </c>
      <c r="DS48" s="88">
        <v>0.14285714285714285</v>
      </c>
      <c r="DT48" s="88">
        <v>0.2857142857142857</v>
      </c>
      <c r="DU48" s="88">
        <v>7.1428571428571425E-2</v>
      </c>
      <c r="DV48" s="88">
        <v>7.1428571428571425E-2</v>
      </c>
      <c r="DW48" s="88">
        <v>0</v>
      </c>
      <c r="DX48" s="88">
        <v>0</v>
      </c>
      <c r="DY48" s="88">
        <v>0</v>
      </c>
      <c r="DZ48" s="88">
        <v>0</v>
      </c>
      <c r="EA48" s="88">
        <v>0</v>
      </c>
      <c r="EB48" s="88">
        <v>0.35714285714285715</v>
      </c>
      <c r="EC48" s="88">
        <v>0</v>
      </c>
      <c r="ED48" s="88">
        <v>0.2</v>
      </c>
      <c r="EE48" s="88">
        <v>0.4</v>
      </c>
      <c r="EF48" s="88">
        <v>0.8</v>
      </c>
      <c r="EG48" s="88">
        <v>0.2</v>
      </c>
      <c r="EH48" s="88">
        <v>0.2</v>
      </c>
      <c r="EI48" s="88">
        <v>0</v>
      </c>
      <c r="EJ48" s="88">
        <v>0</v>
      </c>
      <c r="EK48" s="88">
        <v>0</v>
      </c>
      <c r="EL48" s="88">
        <v>0</v>
      </c>
      <c r="EM48" s="88">
        <v>0</v>
      </c>
      <c r="EN48" s="88">
        <v>1</v>
      </c>
      <c r="EO48" s="87">
        <v>0</v>
      </c>
      <c r="EP48" s="88">
        <v>0.1</v>
      </c>
      <c r="EQ48" s="88">
        <v>0.33333333333333331</v>
      </c>
      <c r="ER48" s="88">
        <v>0</v>
      </c>
      <c r="ES48" s="88">
        <v>0.26666666666666666</v>
      </c>
      <c r="ET48" s="88">
        <v>0</v>
      </c>
      <c r="EU48" s="88">
        <v>3.3333333333333333E-2</v>
      </c>
      <c r="EV48" s="88">
        <v>0</v>
      </c>
      <c r="EW48" s="88">
        <v>0</v>
      </c>
      <c r="EX48" s="88">
        <v>6.6666666666666666E-2</v>
      </c>
      <c r="EY48" s="88">
        <v>0.16666666666666666</v>
      </c>
      <c r="EZ48" s="88">
        <v>0</v>
      </c>
      <c r="FA48" s="88">
        <v>3.3333333333333333E-2</v>
      </c>
      <c r="FB48" s="88">
        <v>0</v>
      </c>
      <c r="FC48" s="88">
        <v>3.3333333333333333E-2</v>
      </c>
      <c r="FD48" s="88">
        <v>0.4</v>
      </c>
      <c r="FE48" s="88">
        <v>0</v>
      </c>
      <c r="FF48" s="88">
        <v>0.26666666666666666</v>
      </c>
      <c r="FG48" s="88">
        <v>0</v>
      </c>
      <c r="FH48" s="88">
        <v>3.3333333333333333E-2</v>
      </c>
      <c r="FI48" s="88">
        <v>0</v>
      </c>
      <c r="FJ48" s="88">
        <v>0</v>
      </c>
      <c r="FK48" s="88">
        <v>6.6666666666666666E-2</v>
      </c>
      <c r="FL48" s="88">
        <v>0.16666666666666666</v>
      </c>
      <c r="FM48" s="88">
        <v>0</v>
      </c>
      <c r="FN48" s="88">
        <v>3.3333333333333333E-2</v>
      </c>
      <c r="FO48" s="87">
        <v>0</v>
      </c>
      <c r="FP48" s="88">
        <v>0.25</v>
      </c>
      <c r="FQ48" s="88">
        <v>0.25</v>
      </c>
      <c r="FR48" s="88">
        <v>0.3888888888888889</v>
      </c>
      <c r="FS48" s="88">
        <v>0.1111111111111111</v>
      </c>
      <c r="FT48" s="88">
        <v>0</v>
      </c>
      <c r="FU48" s="88">
        <v>0</v>
      </c>
      <c r="FV48" s="88">
        <v>0.25</v>
      </c>
      <c r="FW48" s="88">
        <v>0.25</v>
      </c>
      <c r="FX48" s="88">
        <v>0.3888888888888889</v>
      </c>
      <c r="FY48" s="88">
        <v>0.1111111111111111</v>
      </c>
      <c r="FZ48" s="88">
        <v>0</v>
      </c>
      <c r="GA48" s="87">
        <v>0</v>
      </c>
      <c r="GB48" s="60">
        <v>2.6666666666666665E-2</v>
      </c>
      <c r="GC48" s="60">
        <v>0.04</v>
      </c>
      <c r="GD48" s="60">
        <v>2.6666666666666665E-2</v>
      </c>
      <c r="GE48" s="60">
        <v>0.27555555555555555</v>
      </c>
      <c r="GF48" s="60">
        <v>0.10888888888888888</v>
      </c>
      <c r="GG48" s="60">
        <v>0.04</v>
      </c>
      <c r="GH48" s="60">
        <v>0</v>
      </c>
      <c r="GI48" s="60">
        <v>0.2</v>
      </c>
      <c r="GJ48" s="60">
        <v>1.6666666666666666E-2</v>
      </c>
      <c r="GK48" s="60">
        <v>0.12333333333333332</v>
      </c>
      <c r="GL48" s="60">
        <v>0</v>
      </c>
      <c r="GM48" s="60">
        <v>6.9999999999999993E-2</v>
      </c>
      <c r="GN48" s="60">
        <v>0</v>
      </c>
      <c r="GO48" s="60">
        <v>7.2222222222222215E-2</v>
      </c>
      <c r="GP48" s="60">
        <v>0</v>
      </c>
      <c r="GQ48" s="97"/>
      <c r="GR48" s="90">
        <v>1</v>
      </c>
      <c r="GS48" s="96">
        <v>0</v>
      </c>
      <c r="GT48" s="88">
        <v>0</v>
      </c>
      <c r="GU48" s="88">
        <v>0</v>
      </c>
      <c r="GV48" s="88">
        <v>0</v>
      </c>
      <c r="GW48" s="88">
        <v>0</v>
      </c>
      <c r="GX48" s="88">
        <v>0</v>
      </c>
      <c r="GY48" s="88">
        <v>0</v>
      </c>
      <c r="GZ48" s="88">
        <v>0</v>
      </c>
      <c r="HA48" s="88">
        <v>0</v>
      </c>
      <c r="HB48" s="88">
        <v>0</v>
      </c>
      <c r="HC48" s="88">
        <v>0</v>
      </c>
      <c r="HD48" s="88">
        <v>0</v>
      </c>
      <c r="HE48" s="88">
        <v>2.6666666666666665E-2</v>
      </c>
      <c r="HF48" s="88">
        <v>0</v>
      </c>
      <c r="HG48" s="88">
        <v>0</v>
      </c>
      <c r="HH48" s="88">
        <v>0</v>
      </c>
      <c r="HI48" s="88">
        <v>0.28000000000000003</v>
      </c>
      <c r="HJ48" s="88">
        <v>0.14666666666666667</v>
      </c>
      <c r="HK48" s="88">
        <v>2.6666666666666665E-2</v>
      </c>
      <c r="HL48" s="88">
        <v>0.22666666666666668</v>
      </c>
      <c r="HM48" s="88">
        <v>5.333333333333333E-2</v>
      </c>
      <c r="HN48" s="88">
        <v>0.2</v>
      </c>
      <c r="HO48" s="88">
        <v>0</v>
      </c>
      <c r="HP48" s="86">
        <v>0.04</v>
      </c>
      <c r="HQ48" s="87"/>
      <c r="HR48" s="88">
        <v>0.6</v>
      </c>
      <c r="HS48" s="88">
        <v>0.2</v>
      </c>
      <c r="HT48" s="88">
        <v>0</v>
      </c>
      <c r="HU48" s="88">
        <v>0</v>
      </c>
      <c r="HV48" s="88">
        <v>1</v>
      </c>
      <c r="HW48" s="88">
        <v>0</v>
      </c>
      <c r="HX48" s="87">
        <v>0</v>
      </c>
      <c r="HY48" s="88">
        <v>0.15462962962962962</v>
      </c>
      <c r="HZ48" s="88">
        <v>6.7592592592592593E-2</v>
      </c>
      <c r="IA48" s="88">
        <v>4.7148148148148147E-2</v>
      </c>
      <c r="IB48" s="88">
        <v>5.3629629629629638E-2</v>
      </c>
      <c r="IC48" s="88">
        <v>0.18148148148148147</v>
      </c>
      <c r="ID48" s="88">
        <v>5.6148148148148141E-2</v>
      </c>
      <c r="IE48" s="88">
        <v>4.7148148148148147E-2</v>
      </c>
      <c r="IF48" s="88">
        <v>4.6814814814814816E-2</v>
      </c>
      <c r="IG48" s="88">
        <v>5.3962962962962963E-2</v>
      </c>
      <c r="IH48" s="88">
        <v>4.9666666666666665E-2</v>
      </c>
      <c r="II48" s="88">
        <v>9.4111111111111118E-2</v>
      </c>
      <c r="IJ48" s="88">
        <v>4.9666666666666665E-2</v>
      </c>
      <c r="IK48" s="88">
        <v>4.066666666666667E-2</v>
      </c>
      <c r="IL48" s="88">
        <v>4.9333333333333326E-2</v>
      </c>
      <c r="IM48" s="86">
        <v>8.0000000000000002E-3</v>
      </c>
      <c r="IN48" s="87"/>
      <c r="IO48" s="88">
        <v>0</v>
      </c>
      <c r="IP48" s="88">
        <v>0.4</v>
      </c>
      <c r="IQ48" s="88">
        <v>0.2</v>
      </c>
      <c r="IR48" s="88">
        <v>0</v>
      </c>
      <c r="IS48" s="88">
        <v>-0.6</v>
      </c>
      <c r="IT48" s="88">
        <v>0</v>
      </c>
      <c r="IU48" s="87">
        <v>0.6</v>
      </c>
      <c r="IV48" s="88">
        <v>0.2</v>
      </c>
      <c r="IW48" s="88">
        <v>0.4</v>
      </c>
      <c r="IX48" s="88">
        <v>0.2</v>
      </c>
      <c r="IY48" s="88">
        <v>-0.8</v>
      </c>
      <c r="IZ48" s="88">
        <v>-0.4</v>
      </c>
      <c r="JA48" s="88">
        <v>0.2</v>
      </c>
      <c r="JB48" s="88">
        <v>-0.2</v>
      </c>
      <c r="JC48" s="88">
        <v>-0.4</v>
      </c>
      <c r="JD48" s="88">
        <v>-0.6</v>
      </c>
      <c r="JE48" s="88">
        <v>0.2</v>
      </c>
      <c r="JF48" s="86">
        <v>0</v>
      </c>
      <c r="JG48" s="87"/>
      <c r="JH48" s="90">
        <v>6.9292929292929295E-2</v>
      </c>
      <c r="JI48" s="90">
        <v>6.9292929292929295E-2</v>
      </c>
      <c r="JJ48" s="90">
        <v>5.3030303030303039E-2</v>
      </c>
      <c r="JK48" s="90">
        <v>0.18222222222222223</v>
      </c>
      <c r="JL48" s="90">
        <v>8.0202020202020205E-2</v>
      </c>
      <c r="JM48" s="90">
        <v>7.0404040404040399E-2</v>
      </c>
      <c r="JN48" s="90">
        <v>7.8383838383838389E-2</v>
      </c>
      <c r="JO48" s="90">
        <v>0.15616161616161617</v>
      </c>
      <c r="JP48" s="90">
        <v>0.16373737373737374</v>
      </c>
      <c r="JQ48" s="90">
        <v>7.7272727272727271E-2</v>
      </c>
      <c r="JR48" s="89">
        <v>0</v>
      </c>
      <c r="JS48" s="96"/>
      <c r="JT48" s="86">
        <v>0</v>
      </c>
      <c r="JU48" s="88">
        <v>0.2</v>
      </c>
      <c r="JV48" s="88">
        <v>0.4</v>
      </c>
      <c r="JW48" s="88">
        <v>0.4</v>
      </c>
      <c r="JX48" s="88">
        <v>0.8</v>
      </c>
      <c r="JY48" s="88">
        <v>0</v>
      </c>
      <c r="JZ48" s="88">
        <v>0.2</v>
      </c>
      <c r="KA48" s="88">
        <v>0.2</v>
      </c>
      <c r="KB48" s="88">
        <v>0.6</v>
      </c>
      <c r="KC48" s="88">
        <v>0.4</v>
      </c>
      <c r="KD48" s="86">
        <v>0</v>
      </c>
      <c r="KE48" s="87"/>
      <c r="KF48" s="86">
        <v>-0.2</v>
      </c>
      <c r="KG48" s="86">
        <v>0.2</v>
      </c>
      <c r="KH48" s="86">
        <v>0.6</v>
      </c>
      <c r="KI48" s="86">
        <v>0.2</v>
      </c>
      <c r="KJ48" s="86">
        <v>-0.4</v>
      </c>
      <c r="KK48" s="86">
        <v>-0.4</v>
      </c>
      <c r="KL48" s="86">
        <v>0.2</v>
      </c>
      <c r="KM48" s="86">
        <v>0.2</v>
      </c>
      <c r="KN48" s="95">
        <v>0.6</v>
      </c>
      <c r="KO48" s="88">
        <v>0.4</v>
      </c>
      <c r="KP48" s="88">
        <v>0.6</v>
      </c>
      <c r="KQ48" s="88">
        <v>-0.2</v>
      </c>
      <c r="KR48" s="88">
        <v>0.4</v>
      </c>
      <c r="KS48" s="88">
        <v>0.8</v>
      </c>
      <c r="KT48" s="87">
        <v>0</v>
      </c>
      <c r="KU48" s="53">
        <v>0.30666666666666664</v>
      </c>
      <c r="KV48" s="53">
        <v>0.2</v>
      </c>
      <c r="KW48" s="53">
        <v>0.24000000000000002</v>
      </c>
      <c r="KX48" s="53">
        <v>0.18666666666666665</v>
      </c>
      <c r="KY48" s="53">
        <v>6.6666666666666666E-2</v>
      </c>
      <c r="KZ48" s="94">
        <v>0.30666666666666664</v>
      </c>
      <c r="LA48" s="94">
        <v>0.2</v>
      </c>
      <c r="LB48" s="94">
        <v>0.24000000000000002</v>
      </c>
      <c r="LC48" s="94">
        <v>0.18666666666666665</v>
      </c>
      <c r="LD48" s="99">
        <v>6.6666666666666666E-2</v>
      </c>
      <c r="LE48" s="90"/>
      <c r="LF48" s="94"/>
      <c r="LG48" s="88"/>
      <c r="LH48" s="88"/>
      <c r="LI48" s="88"/>
      <c r="LJ48" s="87"/>
      <c r="LK48" s="89"/>
      <c r="LL48" s="93"/>
      <c r="LM48" s="86"/>
      <c r="LN48" s="86"/>
      <c r="LO48" s="86"/>
      <c r="LP48" s="87"/>
      <c r="LQ48" s="88">
        <v>0</v>
      </c>
      <c r="LR48" s="88">
        <v>0</v>
      </c>
      <c r="LS48" s="88">
        <v>0</v>
      </c>
      <c r="LT48" s="88">
        <v>0</v>
      </c>
      <c r="LU48" s="88">
        <v>0</v>
      </c>
      <c r="LV48" s="88">
        <v>0</v>
      </c>
      <c r="LW48" s="88">
        <v>0</v>
      </c>
      <c r="LX48" s="86">
        <v>0</v>
      </c>
      <c r="LY48" s="86"/>
      <c r="LZ48" s="87"/>
      <c r="MA48" s="88">
        <v>0.33329999999999999</v>
      </c>
      <c r="MB48" s="88">
        <v>0.33329999999999999</v>
      </c>
      <c r="MC48" s="88">
        <v>0.33329999999999999</v>
      </c>
      <c r="MD48" s="88">
        <v>0.33329999999999999</v>
      </c>
      <c r="ME48" s="88">
        <v>0</v>
      </c>
      <c r="MF48" s="88">
        <v>0.33329999999999999</v>
      </c>
      <c r="MG48" s="88">
        <v>0</v>
      </c>
      <c r="MH48" s="86">
        <v>0</v>
      </c>
      <c r="MI48" s="87"/>
      <c r="MJ48" s="90">
        <v>0</v>
      </c>
      <c r="MK48" s="90">
        <v>0</v>
      </c>
      <c r="ML48" s="90">
        <v>1</v>
      </c>
      <c r="MM48" s="90">
        <v>0</v>
      </c>
      <c r="MN48" s="90">
        <v>0</v>
      </c>
      <c r="MO48" s="96"/>
      <c r="MP48" s="88">
        <v>0</v>
      </c>
      <c r="MQ48" s="88">
        <v>0</v>
      </c>
      <c r="MR48" s="88">
        <v>1</v>
      </c>
      <c r="MS48" s="88">
        <v>0</v>
      </c>
      <c r="MT48" s="86">
        <v>0</v>
      </c>
      <c r="MU48" s="87"/>
      <c r="MV48" s="88">
        <v>0</v>
      </c>
      <c r="MW48" s="88">
        <v>0</v>
      </c>
      <c r="MX48" s="88">
        <v>0</v>
      </c>
      <c r="MY48" s="88">
        <v>0</v>
      </c>
      <c r="MZ48" s="88">
        <v>0</v>
      </c>
      <c r="NA48" s="88">
        <v>0</v>
      </c>
      <c r="NB48" s="88">
        <v>0</v>
      </c>
      <c r="NC48" s="86">
        <v>0</v>
      </c>
      <c r="ND48" s="87"/>
      <c r="NE48" s="86">
        <v>0</v>
      </c>
      <c r="NF48" s="88">
        <v>0</v>
      </c>
      <c r="NG48" s="88">
        <v>0</v>
      </c>
      <c r="NH48" s="88">
        <v>0</v>
      </c>
      <c r="NI48" s="88">
        <v>0</v>
      </c>
      <c r="NJ48" s="88">
        <v>0</v>
      </c>
      <c r="NK48" s="88">
        <v>0</v>
      </c>
      <c r="NL48" s="86">
        <v>0</v>
      </c>
      <c r="NM48" s="87"/>
      <c r="NN48" s="90"/>
      <c r="NO48" s="90"/>
      <c r="NP48" s="90"/>
      <c r="NQ48" s="90"/>
      <c r="NR48" s="90"/>
      <c r="NS48" s="96"/>
      <c r="NT48" s="88"/>
      <c r="NU48" s="88"/>
      <c r="NV48" s="88"/>
      <c r="NW48" s="88"/>
      <c r="NX48" s="86"/>
      <c r="NY48" s="87"/>
      <c r="NZ48" s="88"/>
      <c r="OA48" s="88"/>
      <c r="OB48" s="88"/>
      <c r="OC48" s="88"/>
      <c r="OD48" s="88"/>
      <c r="OE48" s="88"/>
      <c r="OF48" s="88"/>
      <c r="OG48" s="86"/>
      <c r="OH48" s="87"/>
      <c r="OI48" s="86"/>
      <c r="OJ48" s="88"/>
      <c r="OK48" s="88"/>
      <c r="OL48" s="88"/>
      <c r="OM48" s="88"/>
      <c r="ON48" s="88"/>
      <c r="OO48" s="88"/>
      <c r="OP48" s="86"/>
      <c r="OQ48" s="87"/>
      <c r="OR48" s="90"/>
      <c r="OS48" s="90"/>
      <c r="OT48" s="90"/>
      <c r="OU48" s="90"/>
      <c r="OV48" s="89"/>
      <c r="OW48" s="96"/>
      <c r="OX48" s="88"/>
      <c r="OY48" s="88"/>
      <c r="OZ48" s="88"/>
      <c r="PA48" s="88"/>
      <c r="PB48" s="86"/>
      <c r="PC48" s="87"/>
      <c r="PD48" s="88"/>
      <c r="PE48" s="88"/>
      <c r="PF48" s="88"/>
      <c r="PG48" s="88"/>
      <c r="PH48" s="88"/>
      <c r="PI48" s="88"/>
      <c r="PJ48" s="88"/>
      <c r="PK48" s="86"/>
      <c r="PL48" s="87"/>
      <c r="PM48" s="86"/>
      <c r="PN48" s="88"/>
      <c r="PO48" s="88"/>
      <c r="PP48" s="88"/>
      <c r="PQ48" s="88"/>
      <c r="PR48" s="88"/>
      <c r="PS48" s="88"/>
      <c r="PT48" s="86"/>
      <c r="PU48" s="87"/>
      <c r="PV48" s="88">
        <v>0.33333333333333331</v>
      </c>
      <c r="PW48" s="88">
        <v>3.3333333333333333E-2</v>
      </c>
      <c r="PX48" s="88">
        <v>0.16666666666666669</v>
      </c>
      <c r="PY48" s="88">
        <v>0.2</v>
      </c>
      <c r="PZ48" s="88">
        <v>0</v>
      </c>
      <c r="QA48" s="88">
        <v>6.6666666666666666E-2</v>
      </c>
      <c r="QB48" s="88">
        <v>0.1</v>
      </c>
      <c r="QC48" s="86">
        <v>0.1</v>
      </c>
      <c r="QD48" s="87"/>
      <c r="QE48" s="86">
        <v>0</v>
      </c>
      <c r="QF48" s="88">
        <v>3.3333333333333333E-2</v>
      </c>
      <c r="QG48" s="88">
        <v>0.2</v>
      </c>
      <c r="QH48" s="88">
        <v>0.13333333333333333</v>
      </c>
      <c r="QI48" s="88">
        <v>0.26666666666666666</v>
      </c>
      <c r="QJ48" s="88">
        <v>6.6666666666666666E-2</v>
      </c>
      <c r="QK48" s="88">
        <v>0.23333333333333334</v>
      </c>
      <c r="QL48" s="86">
        <v>6.6666666666666666E-2</v>
      </c>
      <c r="QM48" s="87"/>
      <c r="QN48" s="88">
        <v>0.23333333333333334</v>
      </c>
      <c r="QO48" s="88">
        <v>0.33333333333333337</v>
      </c>
      <c r="QP48" s="88">
        <v>0.23333333333333334</v>
      </c>
      <c r="QQ48" s="88">
        <v>0</v>
      </c>
      <c r="QR48" s="88">
        <v>3.3333333333333333E-2</v>
      </c>
      <c r="QS48" s="88">
        <v>0.16666666666666669</v>
      </c>
      <c r="QT48" s="88">
        <v>0</v>
      </c>
      <c r="QU48" s="86">
        <v>0</v>
      </c>
      <c r="QV48" s="17"/>
    </row>
    <row r="49" spans="1:464" x14ac:dyDescent="0.25">
      <c r="A49" s="92">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6">
        <v>0</v>
      </c>
      <c r="BN49" s="86">
        <v>0</v>
      </c>
      <c r="BO49" s="86">
        <v>0</v>
      </c>
      <c r="BP49" s="19">
        <v>0.25</v>
      </c>
      <c r="BQ49" s="86">
        <v>0</v>
      </c>
      <c r="BR49" s="86">
        <v>0</v>
      </c>
      <c r="BS49" s="86">
        <v>0</v>
      </c>
      <c r="BT49" s="19">
        <v>0.75</v>
      </c>
      <c r="BU49" s="86">
        <v>0</v>
      </c>
      <c r="BV49" s="91">
        <v>1</v>
      </c>
      <c r="BW49" s="87">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8">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60">
        <v>1.6666666666666666E-2</v>
      </c>
      <c r="GC49" s="60">
        <v>0</v>
      </c>
      <c r="GD49" s="60">
        <v>0</v>
      </c>
      <c r="GE49" s="60">
        <v>0.33333333333333331</v>
      </c>
      <c r="GF49" s="60">
        <v>0.13333333333333333</v>
      </c>
      <c r="GG49" s="60">
        <v>0</v>
      </c>
      <c r="GH49" s="60">
        <v>0</v>
      </c>
      <c r="GI49" s="60">
        <v>0.2</v>
      </c>
      <c r="GJ49" s="60">
        <v>1.6666666666666666E-2</v>
      </c>
      <c r="GK49" s="60">
        <v>0.15000000000000002</v>
      </c>
      <c r="GL49" s="60">
        <v>0</v>
      </c>
      <c r="GM49" s="60">
        <v>0.05</v>
      </c>
      <c r="GN49" s="60">
        <v>0</v>
      </c>
      <c r="GO49" s="60">
        <v>0.1</v>
      </c>
      <c r="GP49" s="60">
        <v>0</v>
      </c>
      <c r="GQ49" s="97"/>
      <c r="GR49" s="90">
        <v>1</v>
      </c>
      <c r="GS49" s="96">
        <v>0</v>
      </c>
      <c r="GT49" s="88">
        <v>0</v>
      </c>
      <c r="GU49" s="88">
        <v>0</v>
      </c>
      <c r="GV49" s="88">
        <v>0</v>
      </c>
      <c r="GW49" s="88">
        <v>0</v>
      </c>
      <c r="GX49" s="88">
        <v>0</v>
      </c>
      <c r="GY49" s="88">
        <v>0</v>
      </c>
      <c r="GZ49" s="88">
        <v>0</v>
      </c>
      <c r="HA49" s="88">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9">
        <v>0</v>
      </c>
      <c r="KK49" s="89">
        <v>0</v>
      </c>
      <c r="KL49" s="89">
        <v>0</v>
      </c>
      <c r="KM49" s="89">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4">
        <v>0.33928571428571425</v>
      </c>
      <c r="LA49" s="94">
        <v>0.16071428571428573</v>
      </c>
      <c r="LB49" s="94">
        <v>0.30357142857142855</v>
      </c>
      <c r="LC49" s="94">
        <v>0.19642857142857145</v>
      </c>
      <c r="LD49" s="99">
        <v>0</v>
      </c>
      <c r="LE49" s="37">
        <v>0</v>
      </c>
      <c r="LF49" s="37">
        <v>0</v>
      </c>
      <c r="LG49" s="37">
        <v>1</v>
      </c>
      <c r="LH49" s="37">
        <v>0</v>
      </c>
      <c r="LI49" s="37">
        <v>0</v>
      </c>
      <c r="LJ49" s="35"/>
      <c r="LK49" s="37">
        <v>0</v>
      </c>
      <c r="LL49" s="37">
        <v>0</v>
      </c>
      <c r="LM49" s="37">
        <v>0.5</v>
      </c>
      <c r="LN49" s="37">
        <v>0.25</v>
      </c>
      <c r="LO49" s="36">
        <v>0.25</v>
      </c>
      <c r="LP49" s="35"/>
      <c r="LQ49" s="88">
        <v>0</v>
      </c>
      <c r="LR49" s="88">
        <v>0</v>
      </c>
      <c r="LS49" s="88">
        <v>0</v>
      </c>
      <c r="LT49" s="88">
        <v>0</v>
      </c>
      <c r="LU49" s="88">
        <v>0</v>
      </c>
      <c r="LV49" s="88">
        <v>0</v>
      </c>
      <c r="LW49" s="88">
        <v>0</v>
      </c>
      <c r="LX49" s="86">
        <v>0</v>
      </c>
      <c r="LY49" s="86"/>
      <c r="LZ49" s="87"/>
      <c r="MA49" s="88">
        <v>0</v>
      </c>
      <c r="MB49" s="88">
        <v>0</v>
      </c>
      <c r="MC49" s="88">
        <v>0</v>
      </c>
      <c r="MD49" s="88">
        <v>0</v>
      </c>
      <c r="ME49" s="88">
        <v>0</v>
      </c>
      <c r="MF49" s="88">
        <v>0</v>
      </c>
      <c r="MG49" s="88">
        <v>0</v>
      </c>
      <c r="MH49" s="86">
        <v>0</v>
      </c>
      <c r="MI49" s="87"/>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6">
        <v>0</v>
      </c>
      <c r="NF49" s="88">
        <v>0</v>
      </c>
      <c r="NG49" s="88">
        <v>0</v>
      </c>
      <c r="NH49" s="88">
        <v>0</v>
      </c>
      <c r="NI49" s="88">
        <v>0</v>
      </c>
      <c r="NJ49" s="88">
        <v>0</v>
      </c>
      <c r="NK49" s="88">
        <v>0</v>
      </c>
      <c r="NL49" s="86">
        <v>0</v>
      </c>
      <c r="NM49" s="87"/>
      <c r="NN49" s="37"/>
      <c r="NO49" s="37"/>
      <c r="NP49" s="37"/>
      <c r="NQ49" s="37"/>
      <c r="NR49" s="37"/>
      <c r="NS49" s="35"/>
      <c r="NT49" s="37"/>
      <c r="NU49" s="37"/>
      <c r="NV49" s="37"/>
      <c r="NW49" s="37"/>
      <c r="NX49" s="36"/>
      <c r="NY49" s="35"/>
      <c r="NZ49" s="37"/>
      <c r="OA49" s="37"/>
      <c r="OB49" s="37"/>
      <c r="OC49" s="37"/>
      <c r="OD49" s="36"/>
      <c r="OE49" s="37"/>
      <c r="OF49" s="37"/>
      <c r="OG49" s="36"/>
      <c r="OH49" s="35"/>
      <c r="OI49" s="86"/>
      <c r="OJ49" s="88"/>
      <c r="OK49" s="88"/>
      <c r="OL49" s="88"/>
      <c r="OM49" s="88"/>
      <c r="ON49" s="88"/>
      <c r="OO49" s="88"/>
      <c r="OP49" s="86"/>
      <c r="OQ49" s="87"/>
      <c r="OR49" s="37"/>
      <c r="OS49" s="37"/>
      <c r="OT49" s="37"/>
      <c r="OU49" s="37"/>
      <c r="OV49" s="36"/>
      <c r="OW49" s="35"/>
      <c r="OX49" s="37"/>
      <c r="OY49" s="37"/>
      <c r="OZ49" s="37"/>
      <c r="PA49" s="37"/>
      <c r="PB49" s="36"/>
      <c r="PC49" s="35"/>
      <c r="PD49" s="37"/>
      <c r="PE49" s="37"/>
      <c r="PF49" s="37"/>
      <c r="PG49" s="37"/>
      <c r="PH49" s="36"/>
      <c r="PI49" s="37"/>
      <c r="PJ49" s="37"/>
      <c r="PK49" s="36"/>
      <c r="PL49" s="35"/>
      <c r="PM49" s="86"/>
      <c r="PN49" s="88"/>
      <c r="PO49" s="88"/>
      <c r="PP49" s="88"/>
      <c r="PQ49" s="88"/>
      <c r="PR49" s="88"/>
      <c r="PS49" s="88"/>
      <c r="PT49" s="86"/>
      <c r="PU49" s="87"/>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row>
    <row r="50" spans="1:464" x14ac:dyDescent="0.25">
      <c r="A50" s="92">
        <v>43800</v>
      </c>
      <c r="B50" s="49">
        <v>1</v>
      </c>
      <c r="C50" s="17">
        <v>0</v>
      </c>
      <c r="D50" s="49">
        <v>0.4</v>
      </c>
      <c r="E50" s="19">
        <v>0.3</v>
      </c>
      <c r="F50" s="19">
        <v>0.1</v>
      </c>
      <c r="G50" s="17">
        <v>0.2</v>
      </c>
      <c r="H50" s="60">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1">
        <v>1</v>
      </c>
      <c r="BW50" s="17">
        <v>0</v>
      </c>
      <c r="BX50" s="16">
        <v>0.4</v>
      </c>
      <c r="BY50" s="16">
        <v>0.266666666666667</v>
      </c>
      <c r="BZ50" s="16">
        <v>0.1</v>
      </c>
      <c r="CA50" s="17">
        <v>0.233333333333333</v>
      </c>
      <c r="CB50" s="86">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row>
    <row r="51" spans="1:464"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1">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row>
    <row r="52" spans="1:464" x14ac:dyDescent="0.25">
      <c r="B52" s="49"/>
      <c r="C52" s="17"/>
      <c r="D52" s="49"/>
      <c r="E52" s="19"/>
      <c r="F52" s="19"/>
      <c r="G52" s="17"/>
      <c r="H52" s="19"/>
      <c r="I52" s="19"/>
      <c r="J52" s="19"/>
      <c r="K52" s="19"/>
      <c r="L52" s="19"/>
      <c r="M52" s="19"/>
      <c r="N52" s="19"/>
      <c r="O52" s="19"/>
      <c r="P52" s="19"/>
      <c r="Q52" s="19"/>
      <c r="R52" s="19"/>
      <c r="S52" s="19"/>
      <c r="T52" s="19"/>
      <c r="U52" s="19"/>
      <c r="V52" s="19"/>
      <c r="W52" s="19"/>
      <c r="X52" s="49"/>
      <c r="Y52" s="19"/>
      <c r="Z52" s="19"/>
      <c r="AA52" s="19"/>
      <c r="AB52" s="49"/>
      <c r="AC52" s="19"/>
      <c r="AD52" s="19"/>
      <c r="AE52" s="19"/>
      <c r="AF52" s="19"/>
      <c r="AG52" s="19"/>
      <c r="AH52" s="19"/>
      <c r="AI52" s="19"/>
      <c r="AJ52" s="19"/>
      <c r="AK52" s="19"/>
      <c r="AL52" s="19"/>
      <c r="AM52" s="19"/>
      <c r="AN52" s="19"/>
      <c r="AO52" s="19"/>
      <c r="AP52" s="19"/>
      <c r="AQ52" s="19"/>
      <c r="AR52" s="19"/>
      <c r="AS52" s="19"/>
      <c r="AT52" s="19"/>
      <c r="AU52" s="19"/>
      <c r="AV52" s="19"/>
      <c r="AW52" s="17"/>
      <c r="AX52" s="49"/>
      <c r="AY52" s="19"/>
      <c r="AZ52" s="19"/>
      <c r="BA52" s="19"/>
      <c r="BB52" s="19"/>
      <c r="BC52" s="19"/>
      <c r="BD52" s="19"/>
      <c r="BE52" s="19"/>
      <c r="BF52" s="19"/>
      <c r="BG52" s="19"/>
      <c r="BH52" s="19"/>
      <c r="BI52" s="19"/>
      <c r="BJ52" s="19"/>
      <c r="BK52" s="19"/>
      <c r="BL52" s="19"/>
      <c r="BM52" s="19"/>
      <c r="BN52" s="19"/>
      <c r="BO52" s="19"/>
      <c r="BP52" s="19"/>
      <c r="BQ52" s="19"/>
      <c r="BR52" s="19"/>
      <c r="BS52" s="19"/>
      <c r="BT52" s="19"/>
      <c r="BU52" s="17"/>
      <c r="BV52" s="305"/>
      <c r="BW52" s="17"/>
      <c r="BX52" s="16"/>
      <c r="BY52" s="16"/>
      <c r="BZ52" s="16"/>
      <c r="CA52" s="17"/>
      <c r="CB52" s="19"/>
      <c r="CC52" s="19"/>
      <c r="CD52" s="19"/>
      <c r="CE52" s="19"/>
      <c r="CF52" s="19"/>
      <c r="CG52" s="19"/>
      <c r="CH52" s="19"/>
      <c r="CI52" s="19"/>
      <c r="CJ52" s="19"/>
      <c r="CK52" s="19"/>
      <c r="CL52" s="19"/>
      <c r="CM52" s="19"/>
      <c r="CN52" s="19"/>
      <c r="CO52" s="19"/>
      <c r="CP52" s="19"/>
      <c r="CQ52" s="17"/>
      <c r="CR52" s="16"/>
      <c r="CS52" s="16"/>
      <c r="CT52" s="16"/>
      <c r="CU52" s="17"/>
      <c r="CV52" s="49"/>
      <c r="CW52" s="19"/>
      <c r="CX52" s="19"/>
      <c r="CY52" s="19"/>
      <c r="CZ52" s="19"/>
      <c r="DA52" s="19"/>
      <c r="DB52" s="19"/>
      <c r="DC52" s="19"/>
      <c r="DD52" s="19"/>
      <c r="DE52" s="19"/>
      <c r="DF52" s="19"/>
      <c r="DG52" s="19"/>
      <c r="DH52" s="19"/>
      <c r="DI52" s="19"/>
      <c r="DJ52" s="19"/>
      <c r="DK52" s="19"/>
      <c r="DL52" s="19"/>
      <c r="DM52" s="19"/>
      <c r="DN52" s="19"/>
      <c r="DO52" s="19"/>
      <c r="DP52" s="19"/>
      <c r="DQ52" s="17"/>
      <c r="DR52" s="49"/>
      <c r="DS52" s="19"/>
      <c r="DT52" s="19"/>
      <c r="DU52" s="19"/>
      <c r="DV52" s="19"/>
      <c r="DW52" s="19"/>
      <c r="DX52" s="19"/>
      <c r="DY52" s="19"/>
      <c r="DZ52" s="19"/>
      <c r="EA52" s="19"/>
      <c r="EB52" s="19"/>
      <c r="EC52" s="19"/>
      <c r="ED52" s="19"/>
      <c r="EE52" s="19"/>
      <c r="EF52" s="19"/>
      <c r="EG52" s="19"/>
      <c r="EH52" s="19"/>
      <c r="EI52" s="19"/>
      <c r="EJ52" s="19"/>
      <c r="EK52" s="19"/>
      <c r="EL52" s="19"/>
      <c r="EM52" s="19"/>
      <c r="EN52" s="19"/>
      <c r="EO52" s="17"/>
      <c r="EP52" s="4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7"/>
      <c r="FP52" s="49"/>
      <c r="FQ52" s="19"/>
      <c r="FR52" s="19"/>
      <c r="FS52" s="19"/>
      <c r="FT52" s="19"/>
      <c r="FU52" s="19"/>
      <c r="FV52" s="19"/>
      <c r="FW52" s="19"/>
      <c r="FX52" s="19"/>
      <c r="FY52" s="19"/>
      <c r="FZ52" s="19"/>
      <c r="GA52" s="17"/>
      <c r="GB52" s="49"/>
      <c r="GC52" s="19"/>
      <c r="GD52" s="19"/>
      <c r="GE52" s="19"/>
      <c r="GF52" s="19"/>
      <c r="GG52" s="19"/>
      <c r="GH52" s="19"/>
      <c r="GI52" s="19"/>
      <c r="GJ52" s="19"/>
      <c r="GK52" s="19"/>
      <c r="GL52" s="19"/>
      <c r="GM52" s="19"/>
      <c r="GN52" s="19"/>
      <c r="GO52" s="19"/>
      <c r="GP52" s="19"/>
      <c r="GQ52" s="17"/>
      <c r="GR52" s="19"/>
      <c r="GS52" s="17"/>
      <c r="GT52" s="19"/>
      <c r="GU52" s="19"/>
      <c r="GV52" s="19"/>
      <c r="GW52" s="19"/>
      <c r="GX52" s="19"/>
      <c r="GY52" s="19"/>
      <c r="GZ52" s="19"/>
      <c r="HA52" s="17"/>
      <c r="HB52" s="49"/>
      <c r="HC52" s="19"/>
      <c r="HD52" s="19"/>
      <c r="HE52" s="19"/>
      <c r="HF52" s="19"/>
      <c r="HG52" s="19"/>
      <c r="HH52" s="19"/>
      <c r="HI52" s="19"/>
      <c r="HJ52" s="19"/>
      <c r="HK52" s="19"/>
      <c r="HL52" s="19"/>
      <c r="HM52" s="19"/>
      <c r="HN52" s="19"/>
      <c r="HO52" s="19"/>
      <c r="HP52" s="19"/>
      <c r="HQ52" s="17"/>
      <c r="HR52" s="19"/>
      <c r="HS52" s="19"/>
      <c r="HT52" s="19"/>
      <c r="HU52" s="19"/>
      <c r="HV52" s="19"/>
      <c r="HW52" s="19"/>
      <c r="HX52" s="17"/>
      <c r="HY52" s="19"/>
      <c r="HZ52" s="19"/>
      <c r="IA52" s="19"/>
      <c r="IB52" s="19"/>
      <c r="IC52" s="19"/>
      <c r="ID52" s="19"/>
      <c r="IE52" s="19"/>
      <c r="IF52" s="19"/>
      <c r="IG52" s="19"/>
      <c r="IH52" s="19"/>
      <c r="II52" s="19"/>
      <c r="IJ52" s="19"/>
      <c r="IK52" s="19"/>
      <c r="IL52" s="19"/>
      <c r="IM52" s="19"/>
      <c r="IN52" s="17"/>
      <c r="IO52" s="19"/>
      <c r="IP52" s="19"/>
      <c r="IQ52" s="19"/>
      <c r="IR52" s="19"/>
      <c r="IS52" s="19"/>
      <c r="IT52" s="19"/>
      <c r="IU52" s="17"/>
      <c r="IV52" s="16"/>
      <c r="IW52" s="16"/>
      <c r="IX52" s="16"/>
      <c r="IY52" s="16"/>
      <c r="IZ52" s="16"/>
      <c r="JA52" s="16"/>
      <c r="JB52" s="16"/>
      <c r="JC52" s="19"/>
      <c r="JD52" s="16"/>
      <c r="JE52" s="16"/>
      <c r="JF52" s="19"/>
      <c r="JG52" s="17"/>
      <c r="JH52" s="16"/>
      <c r="JI52" s="16"/>
      <c r="JJ52" s="16"/>
      <c r="JK52" s="16"/>
      <c r="JL52" s="16"/>
      <c r="JM52" s="16"/>
      <c r="JN52" s="16"/>
      <c r="JO52" s="19"/>
      <c r="JP52" s="16"/>
      <c r="JQ52" s="16"/>
      <c r="JR52" s="19"/>
      <c r="JS52" s="17"/>
      <c r="JT52" s="19"/>
      <c r="JU52" s="16"/>
      <c r="JV52" s="16"/>
      <c r="JW52" s="16"/>
      <c r="JX52" s="16"/>
      <c r="JY52" s="16"/>
      <c r="JZ52" s="16"/>
      <c r="KA52" s="19"/>
      <c r="KB52" s="16"/>
      <c r="KC52" s="16"/>
      <c r="KD52" s="19"/>
      <c r="KE52" s="17"/>
      <c r="KF52" s="19"/>
      <c r="KG52" s="19"/>
      <c r="KH52" s="19"/>
      <c r="KI52" s="19"/>
      <c r="KJ52" s="19"/>
      <c r="KK52" s="19"/>
      <c r="KL52" s="19"/>
      <c r="KM52" s="19"/>
      <c r="KN52" s="49"/>
      <c r="KO52" s="19"/>
      <c r="KP52" s="19"/>
      <c r="KQ52" s="19"/>
      <c r="KR52" s="19"/>
      <c r="KS52" s="19"/>
      <c r="KT52" s="17"/>
      <c r="KU52" s="16"/>
      <c r="KV52" s="16"/>
      <c r="KW52" s="16"/>
      <c r="KX52" s="16"/>
      <c r="KY52" s="19"/>
      <c r="KZ52" s="16"/>
      <c r="LA52" s="16"/>
      <c r="LB52" s="16"/>
      <c r="LC52" s="16"/>
      <c r="LD52" s="17"/>
      <c r="LE52" s="16"/>
      <c r="LF52" s="16"/>
      <c r="LG52" s="16"/>
      <c r="LH52" s="16"/>
      <c r="LI52" s="16"/>
      <c r="LJ52" s="17"/>
      <c r="LK52" s="16"/>
      <c r="LL52" s="16"/>
      <c r="LM52" s="16"/>
      <c r="LN52" s="16"/>
      <c r="LO52" s="19"/>
      <c r="LP52" s="17"/>
      <c r="LQ52" s="16"/>
      <c r="LR52" s="16"/>
      <c r="LS52" s="16"/>
      <c r="LT52" s="16"/>
      <c r="LU52" s="19"/>
      <c r="LV52" s="16"/>
      <c r="LW52" s="16"/>
      <c r="LX52" s="19"/>
      <c r="LY52" s="19"/>
      <c r="LZ52" s="17"/>
      <c r="MA52" s="16"/>
      <c r="MB52" s="16"/>
      <c r="MC52" s="16"/>
      <c r="MD52" s="16"/>
      <c r="ME52" s="19"/>
      <c r="MF52" s="16"/>
      <c r="MG52" s="16"/>
      <c r="MH52" s="19"/>
      <c r="MI52" s="17"/>
      <c r="MJ52" s="16"/>
      <c r="MK52" s="16"/>
      <c r="ML52" s="16"/>
      <c r="MM52" s="16"/>
      <c r="MN52" s="16"/>
      <c r="MO52" s="17"/>
      <c r="MP52" s="16"/>
      <c r="MQ52" s="16"/>
      <c r="MR52" s="16"/>
      <c r="MS52" s="16"/>
      <c r="MT52" s="19"/>
      <c r="MU52" s="17"/>
      <c r="MV52" s="16"/>
      <c r="MW52" s="16"/>
      <c r="MX52" s="16"/>
      <c r="MY52" s="16"/>
      <c r="MZ52" s="19"/>
      <c r="NA52" s="16"/>
      <c r="NB52" s="16"/>
      <c r="NC52" s="19"/>
      <c r="ND52" s="17"/>
      <c r="NE52" s="19"/>
      <c r="NF52" s="16"/>
      <c r="NG52" s="16"/>
      <c r="NH52" s="16"/>
      <c r="NI52" s="19"/>
      <c r="NJ52" s="16"/>
      <c r="NK52" s="16"/>
      <c r="NL52" s="19"/>
      <c r="NM52" s="17"/>
      <c r="NN52" s="16"/>
      <c r="NO52" s="16"/>
      <c r="NP52" s="16"/>
      <c r="NQ52" s="16"/>
      <c r="NR52" s="16"/>
      <c r="NS52" s="17"/>
      <c r="NT52" s="16"/>
      <c r="NU52" s="16"/>
      <c r="NV52" s="16"/>
      <c r="NW52" s="16"/>
      <c r="NX52" s="19"/>
      <c r="NY52" s="17"/>
      <c r="NZ52" s="16"/>
      <c r="OA52" s="16"/>
      <c r="OB52" s="16"/>
      <c r="OC52" s="16"/>
      <c r="OD52" s="19"/>
      <c r="OE52" s="16"/>
      <c r="OF52" s="16"/>
      <c r="OG52" s="19"/>
      <c r="OH52" s="17"/>
      <c r="OI52" s="19"/>
      <c r="OJ52" s="16"/>
      <c r="OK52" s="16"/>
      <c r="OL52" s="16"/>
      <c r="OM52" s="19"/>
      <c r="ON52" s="16"/>
      <c r="OO52" s="16"/>
      <c r="OP52" s="19"/>
      <c r="OQ52" s="17"/>
      <c r="OR52" s="16"/>
      <c r="OS52" s="16"/>
      <c r="OT52" s="16"/>
      <c r="OU52" s="16"/>
      <c r="OV52" s="19"/>
      <c r="OW52" s="17"/>
      <c r="OX52" s="16"/>
      <c r="OY52" s="16"/>
      <c r="OZ52" s="16"/>
      <c r="PA52" s="16"/>
      <c r="PB52" s="19"/>
      <c r="PC52" s="17"/>
      <c r="PD52" s="16"/>
      <c r="PE52" s="16"/>
      <c r="PF52" s="16"/>
      <c r="PG52" s="16"/>
      <c r="PH52" s="19"/>
      <c r="PI52" s="16"/>
      <c r="PJ52" s="16"/>
      <c r="PK52" s="19"/>
      <c r="PL52" s="17"/>
      <c r="PM52" s="19"/>
      <c r="PN52" s="16"/>
      <c r="PO52" s="16"/>
      <c r="PP52" s="16"/>
      <c r="PQ52" s="19"/>
      <c r="PR52" s="16"/>
      <c r="PS52" s="16"/>
      <c r="PT52" s="19"/>
      <c r="PU52" s="17"/>
      <c r="PV52" s="16"/>
      <c r="PW52" s="16"/>
      <c r="PX52" s="16"/>
      <c r="PY52" s="16"/>
      <c r="PZ52" s="19"/>
      <c r="QA52" s="16"/>
      <c r="QB52" s="16"/>
      <c r="QC52" s="19"/>
      <c r="QD52" s="17"/>
      <c r="QE52" s="19"/>
      <c r="QF52" s="16"/>
      <c r="QG52" s="16"/>
      <c r="QH52" s="16"/>
      <c r="QI52" s="19"/>
      <c r="QJ52" s="16"/>
      <c r="QK52" s="16"/>
      <c r="QL52" s="19"/>
      <c r="QM52" s="17"/>
      <c r="QN52" s="16"/>
      <c r="QO52" s="16"/>
      <c r="QP52" s="16"/>
      <c r="QQ52" s="16"/>
      <c r="QR52" s="19"/>
      <c r="QS52" s="16"/>
      <c r="QT52" s="16"/>
      <c r="QU52" s="19"/>
      <c r="QV52" s="17"/>
    </row>
    <row r="53" spans="1:464" x14ac:dyDescent="0.25">
      <c r="B53" s="49"/>
      <c r="C53" s="17"/>
      <c r="D53" s="49"/>
      <c r="E53" s="19"/>
      <c r="F53" s="19"/>
      <c r="G53" s="17"/>
      <c r="H53" s="19"/>
      <c r="I53" s="19"/>
      <c r="J53" s="19"/>
      <c r="K53" s="19"/>
      <c r="L53" s="19"/>
      <c r="M53" s="19"/>
      <c r="N53" s="19"/>
      <c r="O53" s="19"/>
      <c r="P53" s="19"/>
      <c r="Q53" s="19"/>
      <c r="R53" s="19"/>
      <c r="S53" s="19"/>
      <c r="T53" s="19"/>
      <c r="U53" s="19"/>
      <c r="V53" s="19"/>
      <c r="W53" s="19"/>
      <c r="X53" s="49"/>
      <c r="Y53" s="19"/>
      <c r="Z53" s="19"/>
      <c r="AA53" s="19"/>
      <c r="AB53" s="49"/>
      <c r="AC53" s="19"/>
      <c r="AD53" s="19"/>
      <c r="AE53" s="19"/>
      <c r="AF53" s="19"/>
      <c r="AG53" s="19"/>
      <c r="AH53" s="19"/>
      <c r="AI53" s="19"/>
      <c r="AJ53" s="19"/>
      <c r="AK53" s="19"/>
      <c r="AL53" s="19"/>
      <c r="AM53" s="19"/>
      <c r="AN53" s="19"/>
      <c r="AO53" s="19"/>
      <c r="AP53" s="19"/>
      <c r="AQ53" s="19"/>
      <c r="AR53" s="19"/>
      <c r="AS53" s="19"/>
      <c r="AT53" s="19"/>
      <c r="AU53" s="19"/>
      <c r="AV53" s="19"/>
      <c r="AW53" s="17"/>
      <c r="AX53" s="49"/>
      <c r="AY53" s="19"/>
      <c r="AZ53" s="19"/>
      <c r="BA53" s="19"/>
      <c r="BB53" s="19"/>
      <c r="BC53" s="19"/>
      <c r="BD53" s="19"/>
      <c r="BE53" s="19"/>
      <c r="BF53" s="19"/>
      <c r="BG53" s="19"/>
      <c r="BH53" s="19"/>
      <c r="BI53" s="19"/>
      <c r="BJ53" s="19"/>
      <c r="BK53" s="19"/>
      <c r="BL53" s="19"/>
      <c r="BM53" s="19"/>
      <c r="BN53" s="19"/>
      <c r="BO53" s="19"/>
      <c r="BP53" s="19"/>
      <c r="BQ53" s="19"/>
      <c r="BR53" s="19"/>
      <c r="BS53" s="19"/>
      <c r="BT53" s="19"/>
      <c r="BU53" s="17"/>
      <c r="BV53" s="305"/>
      <c r="BW53" s="17"/>
      <c r="BX53" s="16"/>
      <c r="BY53" s="16"/>
      <c r="BZ53" s="16"/>
      <c r="CA53" s="17"/>
      <c r="CB53" s="19"/>
      <c r="CC53" s="19"/>
      <c r="CD53" s="19"/>
      <c r="CE53" s="19"/>
      <c r="CF53" s="19"/>
      <c r="CG53" s="19"/>
      <c r="CH53" s="19"/>
      <c r="CI53" s="19"/>
      <c r="CJ53" s="19"/>
      <c r="CK53" s="19"/>
      <c r="CL53" s="19"/>
      <c r="CM53" s="19"/>
      <c r="CN53" s="19"/>
      <c r="CO53" s="19"/>
      <c r="CP53" s="19"/>
      <c r="CQ53" s="17"/>
      <c r="CR53" s="16"/>
      <c r="CS53" s="16"/>
      <c r="CT53" s="16"/>
      <c r="CU53" s="17"/>
      <c r="CV53" s="49"/>
      <c r="CW53" s="19"/>
      <c r="CX53" s="19"/>
      <c r="CY53" s="19"/>
      <c r="CZ53" s="19"/>
      <c r="DA53" s="19"/>
      <c r="DB53" s="19"/>
      <c r="DC53" s="19"/>
      <c r="DD53" s="19"/>
      <c r="DE53" s="19"/>
      <c r="DF53" s="19"/>
      <c r="DG53" s="19"/>
      <c r="DH53" s="19"/>
      <c r="DI53" s="19"/>
      <c r="DJ53" s="19"/>
      <c r="DK53" s="19"/>
      <c r="DL53" s="19"/>
      <c r="DM53" s="19"/>
      <c r="DN53" s="19"/>
      <c r="DO53" s="19"/>
      <c r="DP53" s="19"/>
      <c r="DQ53" s="17"/>
      <c r="DR53" s="49"/>
      <c r="DS53" s="19"/>
      <c r="DT53" s="19"/>
      <c r="DU53" s="19"/>
      <c r="DV53" s="19"/>
      <c r="DW53" s="19"/>
      <c r="DX53" s="19"/>
      <c r="DY53" s="19"/>
      <c r="DZ53" s="19"/>
      <c r="EA53" s="19"/>
      <c r="EB53" s="19"/>
      <c r="EC53" s="19"/>
      <c r="ED53" s="19"/>
      <c r="EE53" s="19"/>
      <c r="EF53" s="19"/>
      <c r="EG53" s="19"/>
      <c r="EH53" s="19"/>
      <c r="EI53" s="19"/>
      <c r="EJ53" s="19"/>
      <c r="EK53" s="19"/>
      <c r="EL53" s="19"/>
      <c r="EM53" s="19"/>
      <c r="EN53" s="19"/>
      <c r="EO53" s="17"/>
      <c r="EP53" s="4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49"/>
      <c r="FQ53" s="19"/>
      <c r="FR53" s="19"/>
      <c r="FS53" s="19"/>
      <c r="FT53" s="19"/>
      <c r="FU53" s="19"/>
      <c r="FV53" s="19"/>
      <c r="FW53" s="19"/>
      <c r="FX53" s="19"/>
      <c r="FY53" s="19"/>
      <c r="FZ53" s="19"/>
      <c r="GA53" s="17"/>
      <c r="GB53" s="49"/>
      <c r="GC53" s="19"/>
      <c r="GD53" s="19"/>
      <c r="GE53" s="19"/>
      <c r="GF53" s="19"/>
      <c r="GG53" s="19"/>
      <c r="GH53" s="19"/>
      <c r="GI53" s="19"/>
      <c r="GJ53" s="19"/>
      <c r="GK53" s="19"/>
      <c r="GL53" s="19"/>
      <c r="GM53" s="19"/>
      <c r="GN53" s="19"/>
      <c r="GO53" s="19"/>
      <c r="GP53" s="19"/>
      <c r="GQ53" s="17"/>
      <c r="GR53" s="19"/>
      <c r="GS53" s="17"/>
      <c r="GT53" s="19"/>
      <c r="GU53" s="19"/>
      <c r="GV53" s="19"/>
      <c r="GW53" s="19"/>
      <c r="GX53" s="19"/>
      <c r="GY53" s="19"/>
      <c r="GZ53" s="19"/>
      <c r="HA53" s="17"/>
      <c r="HB53" s="49"/>
      <c r="HC53" s="19"/>
      <c r="HD53" s="19"/>
      <c r="HE53" s="19"/>
      <c r="HF53" s="19"/>
      <c r="HG53" s="19"/>
      <c r="HH53" s="19"/>
      <c r="HI53" s="19"/>
      <c r="HJ53" s="19"/>
      <c r="HK53" s="19"/>
      <c r="HL53" s="19"/>
      <c r="HM53" s="19"/>
      <c r="HN53" s="19"/>
      <c r="HO53" s="19"/>
      <c r="HP53" s="19"/>
      <c r="HQ53" s="17"/>
      <c r="HR53" s="19"/>
      <c r="HS53" s="19"/>
      <c r="HT53" s="19"/>
      <c r="HU53" s="19"/>
      <c r="HV53" s="19"/>
      <c r="HW53" s="19"/>
      <c r="HX53" s="17"/>
      <c r="HY53" s="1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9"/>
      <c r="JD53" s="16"/>
      <c r="JE53" s="16"/>
      <c r="JF53" s="19"/>
      <c r="JG53" s="17"/>
      <c r="JH53" s="16"/>
      <c r="JI53" s="16"/>
      <c r="JJ53" s="16"/>
      <c r="JK53" s="16"/>
      <c r="JL53" s="16"/>
      <c r="JM53" s="16"/>
      <c r="JN53" s="16"/>
      <c r="JO53" s="19"/>
      <c r="JP53" s="16"/>
      <c r="JQ53" s="16"/>
      <c r="JR53" s="19"/>
      <c r="JS53" s="17"/>
      <c r="JT53" s="19"/>
      <c r="JU53" s="16"/>
      <c r="JV53" s="16"/>
      <c r="JW53" s="16"/>
      <c r="JX53" s="16"/>
      <c r="JY53" s="16"/>
      <c r="JZ53" s="16"/>
      <c r="KA53" s="19"/>
      <c r="KB53" s="16"/>
      <c r="KC53" s="16"/>
      <c r="KD53" s="19"/>
      <c r="KE53" s="17"/>
      <c r="KF53" s="19"/>
      <c r="KG53" s="19"/>
      <c r="KH53" s="19"/>
      <c r="KI53" s="19"/>
      <c r="KJ53" s="19"/>
      <c r="KK53" s="19"/>
      <c r="KL53" s="19"/>
      <c r="KM53" s="19"/>
      <c r="KN53" s="49"/>
      <c r="KO53" s="19"/>
      <c r="KP53" s="19"/>
      <c r="KQ53" s="19"/>
      <c r="KR53" s="19"/>
      <c r="KS53" s="19"/>
      <c r="KT53" s="17"/>
      <c r="KU53" s="16"/>
      <c r="KV53" s="16"/>
      <c r="KW53" s="16"/>
      <c r="KX53" s="16"/>
      <c r="KY53" s="19"/>
      <c r="KZ53" s="16"/>
      <c r="LA53" s="16"/>
      <c r="LB53" s="16"/>
      <c r="LC53" s="16"/>
      <c r="LD53" s="17"/>
      <c r="LE53" s="16"/>
      <c r="LF53" s="16"/>
      <c r="LG53" s="16"/>
      <c r="LH53" s="16"/>
      <c r="LI53" s="16"/>
      <c r="LJ53" s="17"/>
      <c r="LK53" s="16"/>
      <c r="LL53" s="16"/>
      <c r="LM53" s="16"/>
      <c r="LN53" s="16"/>
      <c r="LO53" s="19"/>
      <c r="LP53" s="17"/>
      <c r="LQ53" s="16"/>
      <c r="LR53" s="16"/>
      <c r="LS53" s="16"/>
      <c r="LT53" s="16"/>
      <c r="LU53" s="19"/>
      <c r="LV53" s="16"/>
      <c r="LW53" s="16"/>
      <c r="LX53" s="19"/>
      <c r="LY53" s="19"/>
      <c r="LZ53" s="17"/>
      <c r="MA53" s="16"/>
      <c r="MB53" s="16"/>
      <c r="MC53" s="16"/>
      <c r="MD53" s="16"/>
      <c r="ME53" s="19"/>
      <c r="MF53" s="16"/>
      <c r="MG53" s="16"/>
      <c r="MH53" s="19"/>
      <c r="MI53" s="17"/>
      <c r="MJ53" s="16"/>
      <c r="MK53" s="16"/>
      <c r="ML53" s="16"/>
      <c r="MM53" s="16"/>
      <c r="MN53" s="16"/>
      <c r="MO53" s="17"/>
      <c r="MP53" s="16"/>
      <c r="MQ53" s="16"/>
      <c r="MR53" s="16"/>
      <c r="MS53" s="16"/>
      <c r="MT53" s="19"/>
      <c r="MU53" s="17"/>
      <c r="MV53" s="16"/>
      <c r="MW53" s="16"/>
      <c r="MX53" s="16"/>
      <c r="MY53" s="16"/>
      <c r="MZ53" s="19"/>
      <c r="NA53" s="16"/>
      <c r="NB53" s="16"/>
      <c r="NC53" s="19"/>
      <c r="ND53" s="17"/>
      <c r="NE53" s="19"/>
      <c r="NF53" s="16"/>
      <c r="NG53" s="16"/>
      <c r="NH53" s="16"/>
      <c r="NI53" s="19"/>
      <c r="NJ53" s="16"/>
      <c r="NK53" s="16"/>
      <c r="NL53" s="19"/>
      <c r="NM53" s="17"/>
      <c r="NN53" s="16"/>
      <c r="NO53" s="16"/>
      <c r="NP53" s="16"/>
      <c r="NQ53" s="16"/>
      <c r="NR53" s="16"/>
      <c r="NS53" s="17"/>
      <c r="NT53" s="16"/>
      <c r="NU53" s="16"/>
      <c r="NV53" s="16"/>
      <c r="NW53" s="16"/>
      <c r="NX53" s="19"/>
      <c r="NY53" s="17"/>
      <c r="NZ53" s="16"/>
      <c r="OA53" s="16"/>
      <c r="OB53" s="16"/>
      <c r="OC53" s="16"/>
      <c r="OD53" s="19"/>
      <c r="OE53" s="16"/>
      <c r="OF53" s="16"/>
      <c r="OG53" s="19"/>
      <c r="OH53" s="17"/>
      <c r="OI53" s="19"/>
      <c r="OJ53" s="16"/>
      <c r="OK53" s="16"/>
      <c r="OL53" s="16"/>
      <c r="OM53" s="19"/>
      <c r="ON53" s="16"/>
      <c r="OO53" s="16"/>
      <c r="OP53" s="19"/>
      <c r="OQ53" s="17"/>
      <c r="OR53" s="16"/>
      <c r="OS53" s="16"/>
      <c r="OT53" s="16"/>
      <c r="OU53" s="16"/>
      <c r="OV53" s="19"/>
      <c r="OW53" s="17"/>
      <c r="OX53" s="16"/>
      <c r="OY53" s="16"/>
      <c r="OZ53" s="16"/>
      <c r="PA53" s="16"/>
      <c r="PB53" s="19"/>
      <c r="PC53" s="17"/>
      <c r="PD53" s="16"/>
      <c r="PE53" s="16"/>
      <c r="PF53" s="16"/>
      <c r="PG53" s="16"/>
      <c r="PH53" s="19"/>
      <c r="PI53" s="16"/>
      <c r="PJ53" s="16"/>
      <c r="PK53" s="19"/>
      <c r="PL53" s="17"/>
      <c r="PM53" s="19"/>
      <c r="PN53" s="16"/>
      <c r="PO53" s="16"/>
      <c r="PP53" s="16"/>
      <c r="PQ53" s="19"/>
      <c r="PR53" s="16"/>
      <c r="PS53" s="16"/>
      <c r="PT53" s="19"/>
      <c r="PU53" s="17"/>
      <c r="PV53" s="16"/>
      <c r="PW53" s="16"/>
      <c r="PX53" s="16"/>
      <c r="PY53" s="16"/>
      <c r="PZ53" s="19"/>
      <c r="QA53" s="16"/>
      <c r="QB53" s="16"/>
      <c r="QC53" s="19"/>
      <c r="QD53" s="17"/>
      <c r="QE53" s="19"/>
      <c r="QF53" s="16"/>
      <c r="QG53" s="16"/>
      <c r="QH53" s="16"/>
      <c r="QI53" s="19"/>
      <c r="QJ53" s="16"/>
      <c r="QK53" s="16"/>
      <c r="QL53" s="19"/>
      <c r="QM53" s="17"/>
      <c r="QN53" s="16"/>
      <c r="QO53" s="16"/>
      <c r="QP53" s="16"/>
      <c r="QQ53" s="16"/>
      <c r="QR53" s="19"/>
      <c r="QS53" s="16"/>
      <c r="QT53" s="16"/>
      <c r="QU53" s="19"/>
      <c r="QV53" s="17"/>
    </row>
    <row r="54" spans="1:464" x14ac:dyDescent="0.25">
      <c r="B54" s="49"/>
      <c r="C54" s="17"/>
      <c r="D54" s="49"/>
      <c r="E54" s="19"/>
      <c r="F54" s="19"/>
      <c r="G54" s="17"/>
      <c r="H54" s="19"/>
      <c r="I54" s="19"/>
      <c r="J54" s="19"/>
      <c r="K54" s="19"/>
      <c r="L54" s="19"/>
      <c r="M54" s="19"/>
      <c r="N54" s="19"/>
      <c r="O54" s="19"/>
      <c r="P54" s="19"/>
      <c r="Q54" s="19"/>
      <c r="R54" s="19"/>
      <c r="S54" s="19"/>
      <c r="T54" s="19"/>
      <c r="U54" s="19"/>
      <c r="V54" s="19"/>
      <c r="W54" s="19"/>
      <c r="X54" s="49"/>
      <c r="Y54" s="19"/>
      <c r="Z54" s="19"/>
      <c r="AA54" s="19"/>
      <c r="AB54" s="49"/>
      <c r="AC54" s="19"/>
      <c r="AD54" s="19"/>
      <c r="AE54" s="19"/>
      <c r="AF54" s="19"/>
      <c r="AG54" s="19"/>
      <c r="AH54" s="19"/>
      <c r="AI54" s="19"/>
      <c r="AJ54" s="19"/>
      <c r="AK54" s="19"/>
      <c r="AL54" s="19"/>
      <c r="AM54" s="19"/>
      <c r="AN54" s="19"/>
      <c r="AO54" s="19"/>
      <c r="AP54" s="19"/>
      <c r="AQ54" s="19"/>
      <c r="AR54" s="19"/>
      <c r="AS54" s="19"/>
      <c r="AT54" s="19"/>
      <c r="AU54" s="19"/>
      <c r="AV54" s="19"/>
      <c r="AW54" s="17"/>
      <c r="AX54" s="49"/>
      <c r="AY54" s="19"/>
      <c r="AZ54" s="19"/>
      <c r="BA54" s="19"/>
      <c r="BB54" s="19"/>
      <c r="BC54" s="19"/>
      <c r="BD54" s="19"/>
      <c r="BE54" s="19"/>
      <c r="BF54" s="19"/>
      <c r="BG54" s="19"/>
      <c r="BH54" s="19"/>
      <c r="BI54" s="19"/>
      <c r="BJ54" s="19"/>
      <c r="BK54" s="19"/>
      <c r="BL54" s="19"/>
      <c r="BM54" s="19"/>
      <c r="BN54" s="19"/>
      <c r="BO54" s="19"/>
      <c r="BP54" s="19"/>
      <c r="BQ54" s="19"/>
      <c r="BR54" s="19"/>
      <c r="BS54" s="19"/>
      <c r="BT54" s="19"/>
      <c r="BU54" s="17"/>
      <c r="BV54" s="49"/>
      <c r="BW54" s="17"/>
      <c r="BX54" s="16"/>
      <c r="BY54" s="16"/>
      <c r="BZ54" s="16"/>
      <c r="CA54" s="17"/>
      <c r="CB54" s="19"/>
      <c r="CC54" s="19"/>
      <c r="CD54" s="19"/>
      <c r="CE54" s="19"/>
      <c r="CF54" s="19"/>
      <c r="CG54" s="19"/>
      <c r="CH54" s="19"/>
      <c r="CI54" s="19"/>
      <c r="CJ54" s="19"/>
      <c r="CK54" s="19"/>
      <c r="CL54" s="19"/>
      <c r="CM54" s="19"/>
      <c r="CN54" s="19"/>
      <c r="CO54" s="19"/>
      <c r="CP54" s="19"/>
      <c r="CQ54" s="17"/>
      <c r="CR54" s="16"/>
      <c r="CS54" s="16"/>
      <c r="CT54" s="16"/>
      <c r="CU54" s="17"/>
      <c r="CV54" s="49"/>
      <c r="CW54" s="19"/>
      <c r="CX54" s="19"/>
      <c r="CY54" s="19"/>
      <c r="CZ54" s="19"/>
      <c r="DA54" s="19"/>
      <c r="DB54" s="19"/>
      <c r="DC54" s="19"/>
      <c r="DD54" s="19"/>
      <c r="DE54" s="19"/>
      <c r="DF54" s="19"/>
      <c r="DG54" s="19"/>
      <c r="DH54" s="19"/>
      <c r="DI54" s="19"/>
      <c r="DJ54" s="19"/>
      <c r="DK54" s="19"/>
      <c r="DL54" s="19"/>
      <c r="DM54" s="19"/>
      <c r="DN54" s="19"/>
      <c r="DO54" s="19"/>
      <c r="DP54" s="19"/>
      <c r="DQ54" s="17"/>
      <c r="DR54" s="49"/>
      <c r="DS54" s="19"/>
      <c r="DT54" s="19"/>
      <c r="DU54" s="19"/>
      <c r="DV54" s="19"/>
      <c r="DW54" s="19"/>
      <c r="DX54" s="19"/>
      <c r="DY54" s="19"/>
      <c r="DZ54" s="19"/>
      <c r="EA54" s="19"/>
      <c r="EB54" s="19"/>
      <c r="EC54" s="19"/>
      <c r="ED54" s="19"/>
      <c r="EE54" s="19"/>
      <c r="EF54" s="19"/>
      <c r="EG54" s="19"/>
      <c r="EH54" s="19"/>
      <c r="EI54" s="19"/>
      <c r="EJ54" s="19"/>
      <c r="EK54" s="19"/>
      <c r="EL54" s="19"/>
      <c r="EM54" s="19"/>
      <c r="EN54" s="19"/>
      <c r="EO54" s="17"/>
      <c r="EP54" s="4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49"/>
      <c r="FQ54" s="19"/>
      <c r="FR54" s="19"/>
      <c r="FS54" s="19"/>
      <c r="FT54" s="19"/>
      <c r="FU54" s="19"/>
      <c r="FV54" s="19"/>
      <c r="FW54" s="19"/>
      <c r="FX54" s="19"/>
      <c r="FY54" s="19"/>
      <c r="FZ54" s="19"/>
      <c r="GA54" s="17"/>
      <c r="GB54" s="49"/>
      <c r="GC54" s="19"/>
      <c r="GD54" s="19"/>
      <c r="GE54" s="19"/>
      <c r="GF54" s="19"/>
      <c r="GG54" s="19"/>
      <c r="GH54" s="19"/>
      <c r="GI54" s="19"/>
      <c r="GJ54" s="19"/>
      <c r="GK54" s="19"/>
      <c r="GL54" s="19"/>
      <c r="GM54" s="19"/>
      <c r="GN54" s="19"/>
      <c r="GO54" s="19"/>
      <c r="GP54" s="19"/>
      <c r="GQ54" s="17"/>
      <c r="GR54" s="19"/>
      <c r="GS54" s="17"/>
      <c r="GT54" s="19"/>
      <c r="GU54" s="19"/>
      <c r="GV54" s="19"/>
      <c r="GW54" s="19"/>
      <c r="GX54" s="19"/>
      <c r="GY54" s="19"/>
      <c r="GZ54" s="19"/>
      <c r="HA54" s="17"/>
      <c r="HB54" s="4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9"/>
      <c r="JD54" s="16"/>
      <c r="JE54" s="16"/>
      <c r="JF54" s="19"/>
      <c r="JG54" s="17"/>
      <c r="JH54" s="16"/>
      <c r="JI54" s="16"/>
      <c r="JJ54" s="16"/>
      <c r="JK54" s="16"/>
      <c r="JL54" s="16"/>
      <c r="JM54" s="16"/>
      <c r="JN54" s="16"/>
      <c r="JO54" s="19"/>
      <c r="JP54" s="16"/>
      <c r="JQ54" s="16"/>
      <c r="JR54" s="19"/>
      <c r="JS54" s="17"/>
      <c r="JT54" s="19"/>
      <c r="JU54" s="16"/>
      <c r="JV54" s="16"/>
      <c r="JW54" s="16"/>
      <c r="JX54" s="16"/>
      <c r="JY54" s="16"/>
      <c r="JZ54" s="16"/>
      <c r="KA54" s="19"/>
      <c r="KB54" s="16"/>
      <c r="KC54" s="16"/>
      <c r="KD54" s="19"/>
      <c r="KE54" s="17"/>
      <c r="KF54" s="19"/>
      <c r="KG54" s="19"/>
      <c r="KH54" s="19"/>
      <c r="KI54" s="19"/>
      <c r="KJ54" s="19"/>
      <c r="KK54" s="19"/>
      <c r="KL54" s="19"/>
      <c r="KM54" s="19"/>
      <c r="KN54" s="49"/>
      <c r="KO54" s="19"/>
      <c r="KP54" s="19"/>
      <c r="KQ54" s="19"/>
      <c r="KR54" s="19"/>
      <c r="KS54" s="19"/>
      <c r="KT54" s="17"/>
      <c r="KU54" s="16"/>
      <c r="KV54" s="16"/>
      <c r="KW54" s="16"/>
      <c r="KX54" s="16"/>
      <c r="KY54" s="19"/>
      <c r="KZ54" s="16"/>
      <c r="LA54" s="16"/>
      <c r="LB54" s="16"/>
      <c r="LC54" s="16"/>
      <c r="LD54" s="17"/>
      <c r="LE54" s="16"/>
      <c r="LF54" s="16"/>
      <c r="LG54" s="16"/>
      <c r="LH54" s="16"/>
      <c r="LI54" s="16"/>
      <c r="LJ54" s="17"/>
      <c r="LK54" s="16"/>
      <c r="LL54" s="16"/>
      <c r="LM54" s="16"/>
      <c r="LN54" s="16"/>
      <c r="LO54" s="19"/>
      <c r="LP54" s="17"/>
      <c r="LQ54" s="16"/>
      <c r="LR54" s="16"/>
      <c r="LS54" s="16"/>
      <c r="LT54" s="16"/>
      <c r="LU54" s="19"/>
      <c r="LV54" s="16"/>
      <c r="LW54" s="16"/>
      <c r="LX54" s="19"/>
      <c r="LY54" s="19"/>
      <c r="LZ54" s="17"/>
      <c r="MA54" s="16"/>
      <c r="MB54" s="16"/>
      <c r="MC54" s="16"/>
      <c r="MD54" s="16"/>
      <c r="ME54" s="19"/>
      <c r="MF54" s="16"/>
      <c r="MG54" s="16"/>
      <c r="MH54" s="19"/>
      <c r="MI54" s="17"/>
      <c r="MJ54" s="16"/>
      <c r="MK54" s="16"/>
      <c r="ML54" s="16"/>
      <c r="MM54" s="16"/>
      <c r="MN54" s="16"/>
      <c r="MO54" s="17"/>
      <c r="MP54" s="16"/>
      <c r="MQ54" s="16"/>
      <c r="MR54" s="16"/>
      <c r="MS54" s="16"/>
      <c r="MT54" s="19"/>
      <c r="MU54" s="17"/>
      <c r="MV54" s="16"/>
      <c r="MW54" s="16"/>
      <c r="MX54" s="16"/>
      <c r="MY54" s="16"/>
      <c r="MZ54" s="19"/>
      <c r="NA54" s="16"/>
      <c r="NB54" s="16"/>
      <c r="NC54" s="19"/>
      <c r="ND54" s="17"/>
      <c r="NE54" s="19"/>
      <c r="NF54" s="16"/>
      <c r="NG54" s="16"/>
      <c r="NH54" s="16"/>
      <c r="NI54" s="19"/>
      <c r="NJ54" s="16"/>
      <c r="NK54" s="16"/>
      <c r="NL54" s="19"/>
      <c r="NM54" s="17"/>
      <c r="NN54" s="16"/>
      <c r="NO54" s="16"/>
      <c r="NP54" s="16"/>
      <c r="NQ54" s="16"/>
      <c r="NR54" s="16"/>
      <c r="NS54" s="17"/>
      <c r="NT54" s="16"/>
      <c r="NU54" s="16"/>
      <c r="NV54" s="16"/>
      <c r="NW54" s="16"/>
      <c r="NX54" s="19"/>
      <c r="NY54" s="17"/>
      <c r="NZ54" s="16"/>
      <c r="OA54" s="16"/>
      <c r="OB54" s="16"/>
      <c r="OC54" s="16"/>
      <c r="OD54" s="19"/>
      <c r="OE54" s="16"/>
      <c r="OF54" s="16"/>
      <c r="OG54" s="19"/>
      <c r="OH54" s="17"/>
      <c r="OI54" s="19"/>
      <c r="OJ54" s="16"/>
      <c r="OK54" s="16"/>
      <c r="OL54" s="16"/>
      <c r="OM54" s="19"/>
      <c r="ON54" s="16"/>
      <c r="OO54" s="16"/>
      <c r="OP54" s="19"/>
      <c r="OQ54" s="17"/>
      <c r="OR54" s="16"/>
      <c r="OS54" s="16"/>
      <c r="OT54" s="16"/>
      <c r="OU54" s="16"/>
      <c r="OV54" s="19"/>
      <c r="OW54" s="17"/>
      <c r="OX54" s="16"/>
      <c r="OY54" s="16"/>
      <c r="OZ54" s="16"/>
      <c r="PA54" s="16"/>
      <c r="PB54" s="19"/>
      <c r="PC54" s="17"/>
      <c r="PD54" s="16"/>
      <c r="PE54" s="16"/>
      <c r="PF54" s="16"/>
      <c r="PG54" s="16"/>
      <c r="PH54" s="19"/>
      <c r="PI54" s="16"/>
      <c r="PJ54" s="16"/>
      <c r="PK54" s="19"/>
      <c r="PL54" s="17"/>
      <c r="PM54" s="19"/>
      <c r="PN54" s="16"/>
      <c r="PO54" s="16"/>
      <c r="PP54" s="16"/>
      <c r="PQ54" s="19"/>
      <c r="PR54" s="16"/>
      <c r="PS54" s="16"/>
      <c r="PT54" s="19"/>
      <c r="PU54" s="17"/>
      <c r="PV54" s="16"/>
      <c r="PW54" s="16"/>
      <c r="PX54" s="16"/>
      <c r="PY54" s="16"/>
      <c r="PZ54" s="19"/>
      <c r="QA54" s="16"/>
      <c r="QB54" s="16"/>
      <c r="QC54" s="19"/>
      <c r="QD54" s="17"/>
      <c r="QE54" s="19"/>
      <c r="QF54" s="16"/>
      <c r="QG54" s="16"/>
      <c r="QH54" s="16"/>
      <c r="QI54" s="19"/>
      <c r="QJ54" s="16"/>
      <c r="QK54" s="16"/>
      <c r="QL54" s="19"/>
      <c r="QM54" s="17"/>
      <c r="QN54" s="16"/>
      <c r="QO54" s="16"/>
      <c r="QP54" s="16"/>
      <c r="QQ54" s="16"/>
      <c r="QR54" s="19"/>
      <c r="QS54" s="16"/>
      <c r="QT54" s="16"/>
      <c r="QU54" s="19"/>
      <c r="QV54" s="17"/>
    </row>
    <row r="55" spans="1:464" x14ac:dyDescent="0.25">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49"/>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7"/>
      <c r="GT55" s="19"/>
      <c r="GU55" s="19"/>
      <c r="GV55" s="19"/>
      <c r="GW55" s="19"/>
      <c r="GX55" s="19"/>
      <c r="GY55" s="19"/>
      <c r="GZ55" s="19"/>
      <c r="HA55" s="17"/>
      <c r="HB55" s="4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6"/>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9"/>
      <c r="KG55" s="19"/>
      <c r="KH55" s="19"/>
      <c r="KI55" s="19"/>
      <c r="KJ55" s="19"/>
      <c r="KK55" s="19"/>
      <c r="KL55" s="19"/>
      <c r="KM55" s="19"/>
      <c r="KN55" s="49"/>
      <c r="KO55" s="19"/>
      <c r="KP55" s="19"/>
      <c r="KQ55" s="19"/>
      <c r="KR55" s="19"/>
      <c r="KS55" s="19"/>
      <c r="KT55" s="17"/>
      <c r="KU55" s="16"/>
      <c r="KV55" s="16"/>
      <c r="KW55" s="16"/>
      <c r="KX55" s="16"/>
      <c r="KY55" s="19"/>
      <c r="KZ55" s="16"/>
      <c r="LA55" s="16"/>
      <c r="LB55" s="16"/>
      <c r="LC55" s="16"/>
      <c r="LD55" s="17"/>
      <c r="LE55" s="16"/>
      <c r="LF55" s="16"/>
      <c r="LG55" s="16"/>
      <c r="LH55" s="16"/>
      <c r="LI55" s="16"/>
      <c r="LJ55" s="17"/>
      <c r="LK55" s="16"/>
      <c r="LL55" s="16"/>
      <c r="LM55" s="16"/>
      <c r="LN55" s="16"/>
      <c r="LO55" s="19"/>
      <c r="LP55" s="17"/>
      <c r="LQ55" s="16"/>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7"/>
      <c r="MP55" s="16"/>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6"/>
      <c r="NO55" s="16"/>
      <c r="NP55" s="16"/>
      <c r="NQ55" s="16"/>
      <c r="NR55" s="16"/>
      <c r="NS55" s="17"/>
      <c r="NT55" s="16"/>
      <c r="NU55" s="16"/>
      <c r="NV55" s="16"/>
      <c r="NW55" s="16"/>
      <c r="NX55" s="19"/>
      <c r="NY55" s="17"/>
      <c r="NZ55" s="16"/>
      <c r="OA55" s="16"/>
      <c r="OB55" s="16"/>
      <c r="OC55" s="16"/>
      <c r="OD55" s="19"/>
      <c r="OE55" s="16"/>
      <c r="OF55" s="16"/>
      <c r="OG55" s="19"/>
      <c r="OH55" s="17"/>
      <c r="OI55" s="19"/>
      <c r="OJ55" s="16"/>
      <c r="OK55" s="16"/>
      <c r="OL55" s="16"/>
      <c r="OM55" s="19"/>
      <c r="ON55" s="16"/>
      <c r="OO55" s="16"/>
      <c r="OP55" s="19"/>
      <c r="OQ55" s="17"/>
      <c r="OR55" s="16"/>
      <c r="OS55" s="16"/>
      <c r="OT55" s="16"/>
      <c r="OU55" s="16"/>
      <c r="OV55" s="19"/>
      <c r="OW55" s="17"/>
      <c r="OX55" s="16"/>
      <c r="OY55" s="16"/>
      <c r="OZ55" s="16"/>
      <c r="PA55" s="16"/>
      <c r="PB55" s="19"/>
      <c r="PC55" s="17"/>
      <c r="PD55" s="16"/>
      <c r="PE55" s="16"/>
      <c r="PF55" s="16"/>
      <c r="PG55" s="16"/>
      <c r="PH55" s="19"/>
      <c r="PI55" s="16"/>
      <c r="PJ55" s="16"/>
      <c r="PK55" s="19"/>
      <c r="PL55" s="17"/>
      <c r="PM55" s="19"/>
      <c r="PN55" s="16"/>
      <c r="PO55" s="16"/>
      <c r="PP55" s="16"/>
      <c r="PQ55" s="19"/>
      <c r="PR55" s="16"/>
      <c r="PS55" s="16"/>
      <c r="PT55" s="19"/>
      <c r="PU55" s="17"/>
      <c r="PV55" s="16"/>
      <c r="PW55" s="16"/>
      <c r="PX55" s="16"/>
      <c r="PY55" s="16"/>
      <c r="PZ55" s="19"/>
      <c r="QA55" s="16"/>
      <c r="QB55" s="16"/>
      <c r="QC55" s="19"/>
      <c r="QD55" s="17"/>
      <c r="QE55" s="19"/>
      <c r="QF55" s="16"/>
      <c r="QG55" s="16"/>
      <c r="QH55" s="16"/>
      <c r="QI55" s="19"/>
      <c r="QJ55" s="16"/>
      <c r="QK55" s="16"/>
      <c r="QL55" s="19"/>
      <c r="QM55" s="17"/>
      <c r="QN55" s="16"/>
      <c r="QO55" s="16"/>
      <c r="QP55" s="16"/>
      <c r="QQ55" s="16"/>
      <c r="QR55" s="19"/>
      <c r="QS55" s="16"/>
      <c r="QT55" s="16"/>
      <c r="QU55" s="19"/>
      <c r="QV55" s="17"/>
    </row>
  </sheetData>
  <mergeCells count="132">
    <mergeCell ref="MP1:MU1"/>
    <mergeCell ref="MJ1:MO1"/>
    <mergeCell ref="MJ2:MO2"/>
    <mergeCell ref="LE1:LJ1"/>
    <mergeCell ref="LE2:LJ2"/>
    <mergeCell ref="LK2:LP2"/>
    <mergeCell ref="LK1:LP1"/>
    <mergeCell ref="LK3:LP3"/>
    <mergeCell ref="OR1:OW1"/>
    <mergeCell ref="OR3:OW3"/>
    <mergeCell ref="MA1:MH1"/>
    <mergeCell ref="LQ1:LZ1"/>
    <mergeCell ref="OX2:PC2"/>
    <mergeCell ref="OX1:PC1"/>
    <mergeCell ref="OX3:PC3"/>
    <mergeCell ref="NN2:NS2"/>
    <mergeCell ref="NN1:NS1"/>
    <mergeCell ref="NN3:NS3"/>
    <mergeCell ref="NT2:NY2"/>
    <mergeCell ref="NT1:NY1"/>
    <mergeCell ref="NT3:NY3"/>
    <mergeCell ref="OI1:OQ1"/>
    <mergeCell ref="PD1:PL1"/>
    <mergeCell ref="PM1:PU1"/>
    <mergeCell ref="QE1:QM1"/>
    <mergeCell ref="PV1:QD1"/>
    <mergeCell ref="QN1:QV1"/>
    <mergeCell ref="QN2:QV2"/>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AB1:AW1"/>
    <mergeCell ref="AB2:AL2"/>
    <mergeCell ref="AM2:AW2"/>
    <mergeCell ref="BJ2:BU2"/>
    <mergeCell ref="CR3:CU3"/>
    <mergeCell ref="T3:W3"/>
    <mergeCell ref="BX3:CA3"/>
    <mergeCell ref="DR1:EO1"/>
    <mergeCell ref="BX1:CA1"/>
    <mergeCell ref="CB1:CQ1"/>
    <mergeCell ref="CR1:CU1"/>
    <mergeCell ref="CV1:DQ1"/>
    <mergeCell ref="PV2:QC2"/>
    <mergeCell ref="HR2:HX2"/>
    <mergeCell ref="HY2:IM2"/>
    <mergeCell ref="IO2:IU2"/>
    <mergeCell ref="KZ2:LD2"/>
    <mergeCell ref="JT2:KD2"/>
    <mergeCell ref="KU2:KY2"/>
    <mergeCell ref="KZ3:LD3"/>
    <mergeCell ref="LQ2:LX2"/>
    <mergeCell ref="NE2:NL2"/>
    <mergeCell ref="IV2:JF2"/>
    <mergeCell ref="JH2:JR2"/>
    <mergeCell ref="LQ3:LX3"/>
    <mergeCell ref="MA2:MH2"/>
    <mergeCell ref="MA3:MH3"/>
    <mergeCell ref="MV2:NC2"/>
    <mergeCell ref="NZ2:OG2"/>
    <mergeCell ref="OI2:OP2"/>
    <mergeCell ref="NZ3:OG3"/>
    <mergeCell ref="OI3:OP3"/>
    <mergeCell ref="NE3:NM3"/>
    <mergeCell ref="MV3:ND3"/>
    <mergeCell ref="MP3:MU3"/>
    <mergeCell ref="MP2:MU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GR3:GS3"/>
    <mergeCell ref="GT3:HA3"/>
    <mergeCell ref="HB2:HP2"/>
    <mergeCell ref="FV2:GA2"/>
    <mergeCell ref="GB2:GP2"/>
    <mergeCell ref="GR2:GS2"/>
    <mergeCell ref="GT2:HA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L3:O3"/>
    <mergeCell ref="P2:S2"/>
    <mergeCell ref="KF1:KM1"/>
    <mergeCell ref="KU1:LD1"/>
    <mergeCell ref="HY1:IN1"/>
    <mergeCell ref="IV1:JF1"/>
    <mergeCell ref="GR1:GS1"/>
    <mergeCell ref="FP1:GA1"/>
    <mergeCell ref="GT1:HA1"/>
    <mergeCell ref="HR1:HX1"/>
    <mergeCell ref="IO1:IU1"/>
    <mergeCell ref="HB1:HQ1"/>
    <mergeCell ref="GB1:GQ1"/>
    <mergeCell ref="JH1:JS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RowHeight="15.95" customHeight="1" x14ac:dyDescent="0.2"/>
  <cols>
    <col min="1" max="1" width="4.7109375" style="113" customWidth="1"/>
    <col min="2" max="2" width="10.7109375" style="113" customWidth="1"/>
    <col min="3" max="3" width="35.7109375" style="113" customWidth="1"/>
    <col min="4" max="4" width="18.7109375" style="113" customWidth="1"/>
    <col min="5" max="16384" width="11.42578125" style="113"/>
  </cols>
  <sheetData>
    <row r="2" spans="2:4" ht="39" customHeight="1" x14ac:dyDescent="0.2">
      <c r="B2" s="438" t="s">
        <v>436</v>
      </c>
      <c r="C2" s="438"/>
      <c r="D2" s="438"/>
    </row>
    <row r="3" spans="2:4" s="159" customFormat="1" ht="15.95" customHeight="1" thickBot="1" x14ac:dyDescent="0.25">
      <c r="B3" s="160"/>
      <c r="C3" s="160"/>
      <c r="D3" s="160"/>
    </row>
    <row r="4" spans="2:4" ht="28.5" customHeight="1" x14ac:dyDescent="0.2">
      <c r="B4" s="393" t="s">
        <v>84</v>
      </c>
      <c r="C4" s="394"/>
      <c r="D4" s="213" t="s">
        <v>85</v>
      </c>
    </row>
    <row r="5" spans="2:4" ht="15.95" customHeight="1" x14ac:dyDescent="0.25">
      <c r="B5" s="176" t="s">
        <v>249</v>
      </c>
      <c r="C5" s="259"/>
      <c r="D5" s="217">
        <f>+IF(Indice!$D$7="Bancos",VLOOKUP(Indice!$D$6,Bancos!$A:$AAW,MATCH(Indice!$C$49,Bancos!$A$1:$AAW$1,0)+ROW(A1)-1,0),IF(Indice!$D$7="CFC",VLOOKUP(Indice!$D$6,CFC!$A:$AAW,MATCH(Indice!$C$49,Bancos!$A$1:$AAW$1,0)+ROW(A1)-1,0),VLOOKUP(Indice!$D$6,Coop!$A:$AAW,MATCH(Indice!$C$49,Bancos!$A$1:$AAW$1,0)+ROW(A1)-1,0)))</f>
        <v>0</v>
      </c>
    </row>
    <row r="6" spans="2:4" ht="15.95" customHeight="1" x14ac:dyDescent="0.25">
      <c r="B6" s="186" t="s">
        <v>250</v>
      </c>
      <c r="C6" s="259"/>
      <c r="D6" s="217">
        <f>+IF(Indice!$D$7="Bancos",VLOOKUP(Indice!$D$6,Bancos!$A:$AAW,MATCH(Indice!$C$49,Bancos!$A$1:$AAW$1,0)+ROW(A2)-1,0),IF(Indice!$D$7="CFC",VLOOKUP(Indice!$D$6,CFC!$A:$AAW,MATCH(Indice!$C$49,Bancos!$A$1:$AAW$1,0)+ROW(A2)-1,0),VLOOKUP(Indice!$D$6,Coop!$A:$AAW,MATCH(Indice!$C$49,Bancos!$A$1:$AAW$1,0)+ROW(A2)-1,0)))</f>
        <v>1</v>
      </c>
    </row>
    <row r="7" spans="2:4" ht="15.95" customHeight="1" x14ac:dyDescent="0.25">
      <c r="B7" s="176" t="s">
        <v>251</v>
      </c>
      <c r="C7" s="259"/>
      <c r="D7" s="217">
        <f>+IF(Indice!$D$7="Bancos",VLOOKUP(Indice!$D$6,Bancos!$A:$AAW,MATCH(Indice!$C$49,Bancos!$A$1:$AAW$1,0)+ROW(A3)-1,0),IF(Indice!$D$7="CFC",VLOOKUP(Indice!$D$6,CFC!$A:$AAW,MATCH(Indice!$C$49,Bancos!$A$1:$AAW$1,0)+ROW(A3)-1,0),VLOOKUP(Indice!$D$6,Coop!$A:$AAW,MATCH(Indice!$C$49,Bancos!$A$1:$AAW$1,0)+ROW(A3)-1,0)))</f>
        <v>1</v>
      </c>
    </row>
    <row r="8" spans="2:4" ht="15.95" customHeight="1" x14ac:dyDescent="0.25">
      <c r="B8" s="176" t="s">
        <v>252</v>
      </c>
      <c r="C8" s="259"/>
      <c r="D8" s="217">
        <f>+IF(Indice!$D$7="Bancos",VLOOKUP(Indice!$D$6,Bancos!$A:$AAW,MATCH(Indice!$C$49,Bancos!$A$1:$AAW$1,0)+ROW(A4)-1,0),IF(Indice!$D$7="CFC",VLOOKUP(Indice!$D$6,CFC!$A:$AAW,MATCH(Indice!$C$49,Bancos!$A$1:$AAW$1,0)+ROW(A4)-1,0),VLOOKUP(Indice!$D$6,Coop!$A:$AAW,MATCH(Indice!$C$49,Bancos!$A$1:$AAW$1,0)+ROW(A4)-1,0)))</f>
        <v>0</v>
      </c>
    </row>
    <row r="9" spans="2:4" ht="15.95" customHeight="1" x14ac:dyDescent="0.25">
      <c r="B9" s="176" t="s">
        <v>253</v>
      </c>
      <c r="C9" s="259"/>
      <c r="D9" s="217">
        <f>+IF(Indice!$D$7="Bancos",VLOOKUP(Indice!$D$6,Bancos!$A:$AAW,MATCH(Indice!$C$49,Bancos!$A$1:$AAW$1,0)+ROW(A5)-1,0),IF(Indice!$D$7="CFC",VLOOKUP(Indice!$D$6,CFC!$A:$AAW,MATCH(Indice!$C$49,Bancos!$A$1:$AAW$1,0)+ROW(A5)-1,0),VLOOKUP(Indice!$D$6,Coop!$A:$AAW,MATCH(Indice!$C$49,Bancos!$A$1:$AAW$1,0)+ROW(A5)-1,0)))</f>
        <v>0</v>
      </c>
    </row>
    <row r="10" spans="2:4" ht="15.95" customHeight="1" x14ac:dyDescent="0.25">
      <c r="B10" s="176" t="s">
        <v>254</v>
      </c>
      <c r="C10" s="259"/>
      <c r="D10" s="217">
        <f>+IF(Indice!$D$7="Bancos",VLOOKUP(Indice!$D$6,Bancos!$A:$AAW,MATCH(Indice!$C$49,Bancos!$A$1:$AAW$1,0)+ROW(A6)-1,0),IF(Indice!$D$7="CFC",VLOOKUP(Indice!$D$6,CFC!$A:$AAW,MATCH(Indice!$C$49,Bancos!$A$1:$AAW$1,0)+ROW(A6)-1,0),VLOOKUP(Indice!$D$6,Coop!$A:$AAW,MATCH(Indice!$C$49,Bancos!$A$1:$AAW$1,0)+ROW(A6)-1,0)))</f>
        <v>1</v>
      </c>
    </row>
    <row r="11" spans="2:4" ht="15.95" customHeight="1" x14ac:dyDescent="0.25">
      <c r="B11" s="176" t="s">
        <v>255</v>
      </c>
      <c r="C11" s="259"/>
      <c r="D11" s="217">
        <f>+IF(Indice!$D$7="Bancos",VLOOKUP(Indice!$D$6,Bancos!$A:$AAW,MATCH(Indice!$C$49,Bancos!$A$1:$AAW$1,0)+ROW(A7)-1,0),IF(Indice!$D$7="CFC",VLOOKUP(Indice!$D$6,CFC!$A:$AAW,MATCH(Indice!$C$49,Bancos!$A$1:$AAW$1,0)+ROW(A7)-1,0),VLOOKUP(Indice!$D$6,Coop!$A:$AAW,MATCH(Indice!$C$49,Bancos!$A$1:$AAW$1,0)+ROW(A7)-1,0)))</f>
        <v>0</v>
      </c>
    </row>
    <row r="12" spans="2:4" ht="15.95" customHeight="1" thickBot="1" x14ac:dyDescent="0.3">
      <c r="B12" s="441" t="s">
        <v>256</v>
      </c>
      <c r="C12" s="442"/>
      <c r="D12" s="218">
        <f>+IF(Indice!$D$7="Bancos",VLOOKUP(Indice!$D$6,Bancos!$A:$AAW,MATCH(Indice!$C$49,Bancos!$A$1:$AAW$1,0)+ROW(A8)-1,0),IF(Indice!$D$7="CFC",VLOOKUP(Indice!$D$6,CFC!$A:$AAW,MATCH(Indice!$C$49,Bancos!$A$1:$AAW$1,0)+ROW(A8)-1,0),VLOOKUP(Indice!$D$6,Coop!$A:$AAW,MATCH(Indice!$C$49,Bancos!$A$1:$AAW$1,0)+ROW(A8)-1,0)))</f>
        <v>0</v>
      </c>
    </row>
  </sheetData>
  <mergeCells count="3">
    <mergeCell ref="B2:D2"/>
    <mergeCell ref="B4:C4"/>
    <mergeCell ref="B12:C12"/>
  </mergeCell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RowHeight="15.95" customHeight="1" x14ac:dyDescent="0.2"/>
  <cols>
    <col min="1" max="1" width="8.28515625" style="113" customWidth="1"/>
    <col min="2" max="2" width="10.7109375" style="113" customWidth="1"/>
    <col min="3" max="3" width="43.42578125" style="113" customWidth="1"/>
    <col min="4" max="4" width="13.7109375" style="113" customWidth="1"/>
    <col min="5" max="16384" width="11.42578125" style="113"/>
  </cols>
  <sheetData>
    <row r="2" spans="2:4" ht="38.25" customHeight="1" x14ac:dyDescent="0.2">
      <c r="B2" s="438" t="s">
        <v>437</v>
      </c>
      <c r="C2" s="438"/>
      <c r="D2" s="438"/>
    </row>
    <row r="3" spans="2:4" ht="15.95" customHeight="1" thickBot="1" x14ac:dyDescent="0.25">
      <c r="B3" s="160"/>
      <c r="C3" s="160"/>
      <c r="D3" s="160"/>
    </row>
    <row r="4" spans="2:4" ht="31.5" customHeight="1" x14ac:dyDescent="0.2">
      <c r="B4" s="401" t="s">
        <v>84</v>
      </c>
      <c r="C4" s="402"/>
      <c r="D4" s="213" t="s">
        <v>193</v>
      </c>
    </row>
    <row r="5" spans="2:4" ht="15.95" customHeight="1" x14ac:dyDescent="0.25">
      <c r="B5" s="176" t="s">
        <v>263</v>
      </c>
      <c r="C5" s="259"/>
      <c r="D5" s="221">
        <f>+IF(Indice!$D$7="Bancos",VLOOKUP(Indice!$D$6,Bancos!$A:$AAW,MATCH(Indice!$C$50,Bancos!$A$1:$AAW$1,0)+ROW(A1)-1,0),IF(Indice!$D$7="CFC",VLOOKUP(Indice!$D$6,CFC!$A:$AAW,MATCH(Indice!$C$50,Bancos!$A$1:$AAW$1,0)+ROW(A1)-1,0),VLOOKUP(Indice!$D$6,Coop!$A:$AAW,MATCH(Indice!$C$50,Bancos!$A$1:$AAW$1,0)+ROW(A1)-1,0)))</f>
        <v>0</v>
      </c>
    </row>
    <row r="6" spans="2:4" ht="15.95" customHeight="1" x14ac:dyDescent="0.25">
      <c r="B6" s="176" t="s">
        <v>264</v>
      </c>
      <c r="C6" s="259"/>
      <c r="D6" s="221">
        <f>+IF(Indice!$D$7="Bancos",VLOOKUP(Indice!$D$6,Bancos!$A:$AAW,MATCH(Indice!$C$50,Bancos!$A$1:$AAW$1,0)+ROW(A2)-1,0),IF(Indice!$D$7="CFC",VLOOKUP(Indice!$D$6,CFC!$A:$AAW,MATCH(Indice!$C$50,Bancos!$A$1:$AAW$1,0)+ROW(A2)-1,0),VLOOKUP(Indice!$D$6,Coop!$A:$AAW,MATCH(Indice!$C$50,Bancos!$A$1:$AAW$1,0)+ROW(A2)-1,0)))</f>
        <v>0</v>
      </c>
    </row>
    <row r="7" spans="2:4" ht="15.95" customHeight="1" x14ac:dyDescent="0.25">
      <c r="B7" s="176" t="s">
        <v>265</v>
      </c>
      <c r="C7" s="259"/>
      <c r="D7" s="221">
        <f>+IF(Indice!$D$7="Bancos",VLOOKUP(Indice!$D$6,Bancos!$A:$AAW,MATCH(Indice!$C$50,Bancos!$A$1:$AAW$1,0)+ROW(A3)-1,0),IF(Indice!$D$7="CFC",VLOOKUP(Indice!$D$6,CFC!$A:$AAW,MATCH(Indice!$C$50,Bancos!$A$1:$AAW$1,0)+ROW(A3)-1,0),VLOOKUP(Indice!$D$6,Coop!$A:$AAW,MATCH(Indice!$C$50,Bancos!$A$1:$AAW$1,0)+ROW(A3)-1,0)))</f>
        <v>0</v>
      </c>
    </row>
    <row r="8" spans="2:4" ht="15.95" customHeight="1" x14ac:dyDescent="0.25">
      <c r="B8" s="176" t="s">
        <v>266</v>
      </c>
      <c r="C8" s="259"/>
      <c r="D8" s="221">
        <f>+IF(Indice!$D$7="Bancos",VLOOKUP(Indice!$D$6,Bancos!$A:$AAW,MATCH(Indice!$C$50,Bancos!$A$1:$AAW$1,0)+ROW(A4)-1,0),IF(Indice!$D$7="CFC",VLOOKUP(Indice!$D$6,CFC!$A:$AAW,MATCH(Indice!$C$50,Bancos!$A$1:$AAW$1,0)+ROW(A4)-1,0),VLOOKUP(Indice!$D$6,Coop!$A:$AAW,MATCH(Indice!$C$50,Bancos!$A$1:$AAW$1,0)+ROW(A4)-1,0)))</f>
        <v>0</v>
      </c>
    </row>
    <row r="9" spans="2:4" ht="15.95" customHeight="1" x14ac:dyDescent="0.25">
      <c r="B9" s="176" t="s">
        <v>267</v>
      </c>
      <c r="C9" s="259"/>
      <c r="D9" s="221">
        <f>+IF(Indice!$D$7="Bancos",VLOOKUP(Indice!$D$6,Bancos!$A:$AAW,MATCH(Indice!$C$50,Bancos!$A$1:$AAW$1,0)+ROW(A5)-1,0),IF(Indice!$D$7="CFC",VLOOKUP(Indice!$D$6,CFC!$A:$AAW,MATCH(Indice!$C$50,Bancos!$A$1:$AAW$1,0)+ROW(A5)-1,0),VLOOKUP(Indice!$D$6,Coop!$A:$AAW,MATCH(Indice!$C$50,Bancos!$A$1:$AAW$1,0)+ROW(A5)-1,0)))</f>
        <v>0</v>
      </c>
    </row>
    <row r="10" spans="2:4" ht="15.95" customHeight="1" x14ac:dyDescent="0.25">
      <c r="B10" s="176" t="s">
        <v>268</v>
      </c>
      <c r="C10" s="259"/>
      <c r="D10" s="221">
        <f>+IF(Indice!$D$7="Bancos",VLOOKUP(Indice!$D$6,Bancos!$A:$AAW,MATCH(Indice!$C$50,Bancos!$A$1:$AAW$1,0)+ROW(A6)-1,0),IF(Indice!$D$7="CFC",VLOOKUP(Indice!$D$6,CFC!$A:$AAW,MATCH(Indice!$C$50,Bancos!$A$1:$AAW$1,0)+ROW(A6)-1,0),VLOOKUP(Indice!$D$6,Coop!$A:$AAW,MATCH(Indice!$C$50,Bancos!$A$1:$AAW$1,0)+ROW(A6)-1,0)))</f>
        <v>0</v>
      </c>
    </row>
    <row r="11" spans="2:4" ht="15.95" customHeight="1" x14ac:dyDescent="0.25">
      <c r="B11" s="176" t="s">
        <v>269</v>
      </c>
      <c r="C11" s="259"/>
      <c r="D11" s="221">
        <f>+IF(Indice!$D$7="Bancos",VLOOKUP(Indice!$D$6,Bancos!$A:$AAW,MATCH(Indice!$C$50,Bancos!$A$1:$AAW$1,0)+ROW(A7)-1,0),IF(Indice!$D$7="CFC",VLOOKUP(Indice!$D$6,CFC!$A:$AAW,MATCH(Indice!$C$50,Bancos!$A$1:$AAW$1,0)+ROW(A7)-1,0),VLOOKUP(Indice!$D$6,Coop!$A:$AAW,MATCH(Indice!$C$50,Bancos!$A$1:$AAW$1,0)+ROW(A7)-1,0)))</f>
        <v>0</v>
      </c>
    </row>
    <row r="12" spans="2:4" ht="15.95" customHeight="1" thickBot="1" x14ac:dyDescent="0.3">
      <c r="B12" s="445" t="s">
        <v>270</v>
      </c>
      <c r="C12" s="442"/>
      <c r="D12" s="292">
        <f>+IF(Indice!$D$7="Bancos",VLOOKUP(Indice!$D$6,Bancos!$A:$AAW,MATCH(Indice!$C$50,Bancos!$A$1:$AAW$1,0)+ROW(A8)-1,0),IF(Indice!$D$7="CFC",VLOOKUP(Indice!$D$6,CFC!$A:$AAW,MATCH(Indice!$C$50,Bancos!$A$1:$AAW$1,0)+ROW(A8)-1,0),VLOOKUP(Indice!$D$6,Coop!$A:$AAW,MATCH(Indice!$C$50,Bancos!$A$1:$AAW$1,0)+ROW(A8)-1,0)))</f>
        <v>0</v>
      </c>
    </row>
  </sheetData>
  <mergeCells count="3">
    <mergeCell ref="B2:D2"/>
    <mergeCell ref="B4:C4"/>
    <mergeCell ref="B12:C12"/>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RowHeight="15.95" customHeight="1" x14ac:dyDescent="0.2"/>
  <cols>
    <col min="1" max="1" width="10.140625" style="113" customWidth="1"/>
    <col min="2" max="2" width="10.7109375" style="113" customWidth="1"/>
    <col min="3" max="3" width="35.7109375" style="113" customWidth="1"/>
    <col min="4" max="4" width="14.42578125" style="113" customWidth="1"/>
    <col min="5" max="16384" width="11.42578125" style="113"/>
  </cols>
  <sheetData>
    <row r="2" spans="2:6" ht="31.5" customHeight="1" x14ac:dyDescent="0.2">
      <c r="B2" s="438" t="s">
        <v>439</v>
      </c>
      <c r="C2" s="438"/>
      <c r="D2" s="438"/>
    </row>
    <row r="3" spans="2:6" ht="15.95" customHeight="1" thickBot="1" x14ac:dyDescent="0.25"/>
    <row r="4" spans="2:6" ht="15.95" customHeight="1" thickBot="1" x14ac:dyDescent="0.25">
      <c r="B4" s="446" t="s">
        <v>10</v>
      </c>
      <c r="C4" s="447"/>
      <c r="D4" s="448"/>
      <c r="F4" s="216"/>
    </row>
    <row r="5" spans="2:6" ht="29.25" customHeight="1" thickBot="1" x14ac:dyDescent="0.25">
      <c r="B5" s="449" t="s">
        <v>84</v>
      </c>
      <c r="C5" s="450"/>
      <c r="D5" s="193" t="s">
        <v>193</v>
      </c>
    </row>
    <row r="6" spans="2:6" ht="15.95" customHeight="1" x14ac:dyDescent="0.2">
      <c r="B6" s="426" t="s">
        <v>244</v>
      </c>
      <c r="C6" s="428"/>
      <c r="D6" s="222">
        <f>+IF(Indice!$D$7="Bancos",VLOOKUP(Indice!$D$6,Bancos!$A:$AAW,MATCH(Indice!$C$51,Bancos!$A$1:$AAW$1,0)+ROW(A1)-1,0),IF(Indice!$D$7="CFC",VLOOKUP(Indice!$D$6,CFC!$A:$AAW,MATCH(Indice!$C$51,Bancos!$A$1:$AAW$1,0)+ROW(A1)-1,0),VLOOKUP(Indice!$D$6,Coop!$A:$AAW,MATCH(Indice!$C$51,Bancos!$A$1:$AAW$1,0)+ROW(A1)-1,0)))</f>
        <v>0</v>
      </c>
    </row>
    <row r="7" spans="2:6" ht="15.95" customHeight="1" x14ac:dyDescent="0.2">
      <c r="B7" s="426" t="s">
        <v>245</v>
      </c>
      <c r="C7" s="428"/>
      <c r="D7" s="222">
        <f>+IF(Indice!$D$7="Bancos",VLOOKUP(Indice!$D$6,Bancos!$A:$AAW,MATCH(Indice!$C$51,Bancos!$A$1:$AAW$1,0)+ROW(A2)-1,0),IF(Indice!$D$7="CFC",VLOOKUP(Indice!$D$6,CFC!$A:$AAW,MATCH(Indice!$C$51,Bancos!$A$1:$AAW$1,0)+ROW(A2)-1,0),VLOOKUP(Indice!$D$6,Coop!$A:$AAW,MATCH(Indice!$C$51,Bancos!$A$1:$AAW$1,0)+ROW(A2)-1,0)))</f>
        <v>1</v>
      </c>
    </row>
    <row r="8" spans="2:6" ht="15.95" customHeight="1" x14ac:dyDescent="0.2">
      <c r="B8" s="426" t="s">
        <v>246</v>
      </c>
      <c r="C8" s="428"/>
      <c r="D8" s="222">
        <f>+IF(Indice!$D$7="Bancos",VLOOKUP(Indice!$D$6,Bancos!$A:$AAW,MATCH(Indice!$C$51,Bancos!$A$1:$AAW$1,0)+ROW(A3)-1,0),IF(Indice!$D$7="CFC",VLOOKUP(Indice!$D$6,CFC!$A:$AAW,MATCH(Indice!$C$51,Bancos!$A$1:$AAW$1,0)+ROW(A3)-1,0),VLOOKUP(Indice!$D$6,Coop!$A:$AAW,MATCH(Indice!$C$51,Bancos!$A$1:$AAW$1,0)+ROW(A3)-1,0)))</f>
        <v>0</v>
      </c>
    </row>
    <row r="9" spans="2:6" ht="15.95" customHeight="1" x14ac:dyDescent="0.2">
      <c r="B9" s="426" t="s">
        <v>247</v>
      </c>
      <c r="C9" s="428"/>
      <c r="D9" s="222">
        <f>+IF(Indice!$D$7="Bancos",VLOOKUP(Indice!$D$6,Bancos!$A:$AAW,MATCH(Indice!$C$51,Bancos!$A$1:$AAW$1,0)+ROW(A4)-1,0),IF(Indice!$D$7="CFC",VLOOKUP(Indice!$D$6,CFC!$A:$AAW,MATCH(Indice!$C$51,Bancos!$A$1:$AAW$1,0)+ROW(A4)-1,0),VLOOKUP(Indice!$D$6,Coop!$A:$AAW,MATCH(Indice!$C$51,Bancos!$A$1:$AAW$1,0)+ROW(A4)-1,0)))</f>
        <v>0</v>
      </c>
    </row>
    <row r="10" spans="2:6" ht="15.95" customHeight="1" thickBot="1" x14ac:dyDescent="0.25">
      <c r="B10" s="429" t="s">
        <v>248</v>
      </c>
      <c r="C10" s="430"/>
      <c r="D10" s="223">
        <f>+IF(Indice!$D$7="Bancos",VLOOKUP(Indice!$D$6,Bancos!$A:$AAW,MATCH(Indice!$C$51,Bancos!$A$1:$AAW$1,0)+ROW(A5)-1,0),IF(Indice!$D$7="CFC",VLOOKUP(Indice!$D$6,CFC!$A:$AAW,MATCH(Indice!$C$51,Bancos!$A$1:$AAW$1,0)+ROW(A5)-1,0),VLOOKUP(Indice!$D$6,Coop!$A:$AAW,MATCH(Indice!$C$51,Bancos!$A$1:$AAW$1,0)+ROW(A5)-1,0)))</f>
        <v>0</v>
      </c>
    </row>
    <row r="11" spans="2:6" ht="15.95" customHeight="1" x14ac:dyDescent="0.2">
      <c r="B11" s="210"/>
      <c r="C11" s="210"/>
      <c r="D11" s="211"/>
    </row>
    <row r="12" spans="2:6" ht="15.95" customHeight="1" thickBot="1" x14ac:dyDescent="0.25"/>
    <row r="13" spans="2:6" ht="15.95" customHeight="1" thickBot="1" x14ac:dyDescent="0.25">
      <c r="B13" s="446" t="s">
        <v>83</v>
      </c>
      <c r="C13" s="447"/>
      <c r="D13" s="448"/>
    </row>
    <row r="14" spans="2:6" ht="31.5" customHeight="1" thickBot="1" x14ac:dyDescent="0.25">
      <c r="B14" s="449" t="s">
        <v>84</v>
      </c>
      <c r="C14" s="450"/>
      <c r="D14" s="193" t="s">
        <v>193</v>
      </c>
    </row>
    <row r="15" spans="2:6" ht="15.95" customHeight="1" x14ac:dyDescent="0.2">
      <c r="B15" s="426" t="s">
        <v>244</v>
      </c>
      <c r="C15" s="428"/>
      <c r="D15" s="293">
        <f>+IF(Indice!$D$7="Bancos",VLOOKUP(Indice!$D$6,Bancos!$A:$AAW,MATCH(Indice!$C$52,Bancos!$A$1:$AAW$1,0)+ROW(A1)-1,0),IF(Indice!$D$7="CFC",VLOOKUP(Indice!$D$6,CFC!$A:$AAW,MATCH(Indice!$C$52,Bancos!$A$1:$AAW$1,0)+ROW(A1)-1,0),VLOOKUP(Indice!$D$6,Coop!$A:$AAW,MATCH(Indice!$C$52,Bancos!$A$1:$AAW$1,0)+ROW(A1)-1,0)))</f>
        <v>0.5</v>
      </c>
    </row>
    <row r="16" spans="2:6" ht="15.95" customHeight="1" x14ac:dyDescent="0.2">
      <c r="B16" s="426" t="s">
        <v>245</v>
      </c>
      <c r="C16" s="428"/>
      <c r="D16" s="294">
        <f>+IF(Indice!$D$7="Bancos",VLOOKUP(Indice!$D$6,Bancos!$A:$AAW,MATCH(Indice!$C$52,Bancos!$A$1:$AAW$1,0)+ROW(A2)-1,0),IF(Indice!$D$7="CFC",VLOOKUP(Indice!$D$6,CFC!$A:$AAW,MATCH(Indice!$C$52,Bancos!$A$1:$AAW$1,0)+ROW(A2)-1,0),VLOOKUP(Indice!$D$6,Coop!$A:$AAW,MATCH(Indice!$C$52,Bancos!$A$1:$AAW$1,0)+ROW(A2)-1,0)))</f>
        <v>0.5</v>
      </c>
    </row>
    <row r="17" spans="2:4" ht="15.95" customHeight="1" x14ac:dyDescent="0.2">
      <c r="B17" s="426" t="s">
        <v>246</v>
      </c>
      <c r="C17" s="428"/>
      <c r="D17" s="294">
        <f>+IF(Indice!$D$7="Bancos",VLOOKUP(Indice!$D$6,Bancos!$A:$AAW,MATCH(Indice!$C$52,Bancos!$A$1:$AAW$1,0)+ROW(A3)-1,0),IF(Indice!$D$7="CFC",VLOOKUP(Indice!$D$6,CFC!$A:$AAW,MATCH(Indice!$C$52,Bancos!$A$1:$AAW$1,0)+ROW(A3)-1,0),VLOOKUP(Indice!$D$6,Coop!$A:$AAW,MATCH(Indice!$C$52,Bancos!$A$1:$AAW$1,0)+ROW(A3)-1,0)))</f>
        <v>0</v>
      </c>
    </row>
    <row r="18" spans="2:4" ht="15.95" customHeight="1" x14ac:dyDescent="0.2">
      <c r="B18" s="426" t="s">
        <v>247</v>
      </c>
      <c r="C18" s="428"/>
      <c r="D18" s="294">
        <f>+IF(Indice!$D$7="Bancos",VLOOKUP(Indice!$D$6,Bancos!$A:$AAW,MATCH(Indice!$C$52,Bancos!$A$1:$AAW$1,0)+ROW(A4)-1,0),IF(Indice!$D$7="CFC",VLOOKUP(Indice!$D$6,CFC!$A:$AAW,MATCH(Indice!$C$52,Bancos!$A$1:$AAW$1,0)+ROW(A4)-1,0),VLOOKUP(Indice!$D$6,Coop!$A:$AAW,MATCH(Indice!$C$52,Bancos!$A$1:$AAW$1,0)+ROW(A4)-1,0)))</f>
        <v>0</v>
      </c>
    </row>
    <row r="19" spans="2:4" ht="15.95" customHeight="1" thickBot="1" x14ac:dyDescent="0.25">
      <c r="B19" s="429" t="s">
        <v>248</v>
      </c>
      <c r="C19" s="430"/>
      <c r="D19" s="295">
        <f>+IF(Indice!$D$7="Bancos",VLOOKUP(Indice!$D$6,Bancos!$A:$AAW,MATCH(Indice!$C$52,Bancos!$A$1:$AAW$1,0)+ROW(A5)-1,0),IF(Indice!$D$7="CFC",VLOOKUP(Indice!$D$6,CFC!$A:$AAW,MATCH(Indice!$C$52,Bancos!$A$1:$AAW$1,0)+ROW(A5)-1,0),VLOOKUP(Indice!$D$6,Coop!$A:$AAW,MATCH(Indice!$C$52,Bancos!$A$1:$AAW$1,0)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RowHeight="15.95" customHeight="1" x14ac:dyDescent="0.2"/>
  <cols>
    <col min="1" max="1" width="11.42578125" style="113"/>
    <col min="2" max="2" width="10.7109375" style="113" customWidth="1"/>
    <col min="3" max="3" width="35.7109375" style="113" customWidth="1"/>
    <col min="4" max="4" width="13.7109375" style="113" customWidth="1"/>
    <col min="5" max="16384" width="11.42578125" style="113"/>
  </cols>
  <sheetData>
    <row r="2" spans="2:5" ht="37.5" customHeight="1" x14ac:dyDescent="0.2">
      <c r="B2" s="451" t="s">
        <v>436</v>
      </c>
      <c r="C2" s="451"/>
      <c r="D2" s="451"/>
    </row>
    <row r="3" spans="2:5" s="159" customFormat="1" ht="15.95" customHeight="1" thickBot="1" x14ac:dyDescent="0.25">
      <c r="B3" s="160"/>
      <c r="C3" s="160"/>
      <c r="D3" s="160"/>
      <c r="E3" s="180"/>
    </row>
    <row r="4" spans="2:5" ht="29.25" customHeight="1" thickBot="1" x14ac:dyDescent="0.25">
      <c r="B4" s="452" t="s">
        <v>84</v>
      </c>
      <c r="C4" s="453"/>
      <c r="D4" s="193" t="s">
        <v>193</v>
      </c>
    </row>
    <row r="5" spans="2:5" ht="15.95" customHeight="1" x14ac:dyDescent="0.2">
      <c r="B5" s="224" t="s">
        <v>249</v>
      </c>
      <c r="C5" s="225"/>
      <c r="D5" s="226">
        <f>+IF(Indice!$D$7="Bancos",VLOOKUP(Indice!$D$6,Bancos!$A:$AAW,MATCH(Indice!$C$53,Bancos!$A$1:$AAW$1,0)+ROW(A1)-1,0),IF(Indice!$D$7="CFC",VLOOKUP(Indice!$D$6,CFC!$A:$AAW,MATCH(Indice!$C$53,Bancos!$A$1:$AAW$1,0)+ROW(A1)-1,0),VLOOKUP(Indice!$D$6,Coop!$A:$AAW,MATCH(Indice!$C$53,Bancos!$A$1:$AAW$1,0)+ROW(A1)-1,0)))</f>
        <v>0</v>
      </c>
    </row>
    <row r="6" spans="2:5" ht="15.95" customHeight="1" x14ac:dyDescent="0.2">
      <c r="B6" s="176" t="s">
        <v>250</v>
      </c>
      <c r="C6" s="227"/>
      <c r="D6" s="226">
        <f>+IF(Indice!$D$7="Bancos",VLOOKUP(Indice!$D$6,Bancos!$A:$AAW,MATCH(Indice!$C$53,Bancos!$A$1:$AAW$1,0)+ROW(A2)-1,0),IF(Indice!$D$7="CFC",VLOOKUP(Indice!$D$6,CFC!$A:$AAW,MATCH(Indice!$C$53,Bancos!$A$1:$AAW$1,0)+ROW(A2)-1,0),VLOOKUP(Indice!$D$6,Coop!$A:$AAW,MATCH(Indice!$C$53,Bancos!$A$1:$AAW$1,0)+ROW(A2)-1,0)))</f>
        <v>0</v>
      </c>
    </row>
    <row r="7" spans="2:5" ht="15.95" customHeight="1" x14ac:dyDescent="0.2">
      <c r="B7" s="176" t="s">
        <v>251</v>
      </c>
      <c r="C7" s="227"/>
      <c r="D7" s="226">
        <f>+IF(Indice!$D$7="Bancos",VLOOKUP(Indice!$D$6,Bancos!$A:$AAW,MATCH(Indice!$C$53,Bancos!$A$1:$AAW$1,0)+ROW(A3)-1,0),IF(Indice!$D$7="CFC",VLOOKUP(Indice!$D$6,CFC!$A:$AAW,MATCH(Indice!$C$53,Bancos!$A$1:$AAW$1,0)+ROW(A3)-1,0),VLOOKUP(Indice!$D$6,Coop!$A:$AAW,MATCH(Indice!$C$53,Bancos!$A$1:$AAW$1,0)+ROW(A3)-1,0)))</f>
        <v>0.5</v>
      </c>
    </row>
    <row r="8" spans="2:5" ht="15.95" customHeight="1" x14ac:dyDescent="0.2">
      <c r="B8" s="176" t="s">
        <v>252</v>
      </c>
      <c r="C8" s="227"/>
      <c r="D8" s="226">
        <f>+IF(Indice!$D$7="Bancos",VLOOKUP(Indice!$D$6,Bancos!$A:$AAW,MATCH(Indice!$C$53,Bancos!$A$1:$AAW$1,0)+ROW(A4)-1,0),IF(Indice!$D$7="CFC",VLOOKUP(Indice!$D$6,CFC!$A:$AAW,MATCH(Indice!$C$53,Bancos!$A$1:$AAW$1,0)+ROW(A4)-1,0),VLOOKUP(Indice!$D$6,Coop!$A:$AAW,MATCH(Indice!$C$53,Bancos!$A$1:$AAW$1,0)+ROW(A4)-1,0)))</f>
        <v>0</v>
      </c>
    </row>
    <row r="9" spans="2:5" ht="15.95" customHeight="1" x14ac:dyDescent="0.2">
      <c r="B9" s="176" t="s">
        <v>253</v>
      </c>
      <c r="C9" s="227"/>
      <c r="D9" s="226">
        <f>+IF(Indice!$D$7="Bancos",VLOOKUP(Indice!$D$6,Bancos!$A:$AAW,MATCH(Indice!$C$53,Bancos!$A$1:$AAW$1,0)+ROW(A5)-1,0),IF(Indice!$D$7="CFC",VLOOKUP(Indice!$D$6,CFC!$A:$AAW,MATCH(Indice!$C$53,Bancos!$A$1:$AAW$1,0)+ROW(A5)-1,0),VLOOKUP(Indice!$D$6,Coop!$A:$AAW,MATCH(Indice!$C$53,Bancos!$A$1:$AAW$1,0)+ROW(A5)-1,0)))</f>
        <v>0</v>
      </c>
    </row>
    <row r="10" spans="2:5" ht="15.95" customHeight="1" x14ac:dyDescent="0.2">
      <c r="B10" s="176" t="s">
        <v>254</v>
      </c>
      <c r="C10" s="227"/>
      <c r="D10" s="226">
        <f>+IF(Indice!$D$7="Bancos",VLOOKUP(Indice!$D$6,Bancos!$A:$AAW,MATCH(Indice!$C$53,Bancos!$A$1:$AAW$1,0)+ROW(A6)-1,0),IF(Indice!$D$7="CFC",VLOOKUP(Indice!$D$6,CFC!$A:$AAW,MATCH(Indice!$C$53,Bancos!$A$1:$AAW$1,0)+ROW(A6)-1,0),VLOOKUP(Indice!$D$6,Coop!$A:$AAW,MATCH(Indice!$C$53,Bancos!$A$1:$AAW$1,0)+ROW(A6)-1,0)))</f>
        <v>1</v>
      </c>
    </row>
    <row r="11" spans="2:5" ht="15.95" customHeight="1" x14ac:dyDescent="0.2">
      <c r="B11" s="176" t="s">
        <v>255</v>
      </c>
      <c r="C11" s="227"/>
      <c r="D11" s="226">
        <f>+IF(Indice!$D$7="Bancos",VLOOKUP(Indice!$D$6,Bancos!$A:$AAW,MATCH(Indice!$C$53,Bancos!$A$1:$AAW$1,0)+ROW(A7)-1,0),IF(Indice!$D$7="CFC",VLOOKUP(Indice!$D$6,CFC!$A:$AAW,MATCH(Indice!$C$53,Bancos!$A$1:$AAW$1,0)+ROW(A7)-1,0),VLOOKUP(Indice!$D$6,Coop!$A:$AAW,MATCH(Indice!$C$53,Bancos!$A$1:$AAW$1,0)+ROW(A7)-1,0)))</f>
        <v>0</v>
      </c>
    </row>
    <row r="12" spans="2:5" ht="15.95" customHeight="1" thickBot="1" x14ac:dyDescent="0.25">
      <c r="B12" s="445" t="s">
        <v>256</v>
      </c>
      <c r="C12" s="454"/>
      <c r="D12" s="228">
        <f>+IF(Indice!$D$7="Bancos",VLOOKUP(Indice!$D$6,Bancos!$A:$AAW,MATCH(Indice!$C$53,Bancos!$A$1:$AAW$1,0)+ROW(A8)-1,0),IF(Indice!$D$7="CFC",VLOOKUP(Indice!$D$6,CFC!$A:$AAW,MATCH(Indice!$C$53,Bancos!$A$1:$AAW$1,0)+ROW(A8)-1,0),VLOOKUP(Indice!$D$6,Coop!$A:$AAW,MATCH(Indice!$C$53,Bancos!$A$1:$AAW$1,0)+ROW(A8)-1,0)))</f>
        <v>0</v>
      </c>
    </row>
  </sheetData>
  <mergeCells count="3">
    <mergeCell ref="B2:D2"/>
    <mergeCell ref="B4:C4"/>
    <mergeCell ref="B12:C12"/>
  </mergeCells>
  <pageMargins left="0.75" right="0.75" top="1" bottom="1" header="0.5" footer="0.5"/>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RowHeight="12.75" x14ac:dyDescent="0.2"/>
  <cols>
    <col min="1" max="1" width="11.42578125" style="113"/>
    <col min="2" max="2" width="10.7109375" style="113" customWidth="1"/>
    <col min="3" max="3" width="35.7109375" style="113" customWidth="1"/>
    <col min="4" max="4" width="13.7109375" style="113" customWidth="1"/>
    <col min="5" max="16384" width="11.42578125" style="113"/>
  </cols>
  <sheetData>
    <row r="2" spans="2:6" ht="39" customHeight="1" x14ac:dyDescent="0.2">
      <c r="B2" s="438" t="s">
        <v>437</v>
      </c>
      <c r="C2" s="438"/>
      <c r="D2" s="438"/>
    </row>
    <row r="3" spans="2:6" s="159" customFormat="1" ht="12.75" customHeight="1" thickBot="1" x14ac:dyDescent="0.25">
      <c r="B3" s="160"/>
      <c r="C3" s="160"/>
      <c r="D3" s="160"/>
      <c r="E3" s="180"/>
    </row>
    <row r="4" spans="2:6" ht="30" customHeight="1" x14ac:dyDescent="0.2">
      <c r="B4" s="455" t="s">
        <v>84</v>
      </c>
      <c r="C4" s="456"/>
      <c r="D4" s="213" t="s">
        <v>193</v>
      </c>
      <c r="F4" s="216"/>
    </row>
    <row r="5" spans="2:6" ht="12.75" customHeight="1" x14ac:dyDescent="0.2">
      <c r="B5" s="194" t="s">
        <v>263</v>
      </c>
      <c r="C5" s="210"/>
      <c r="D5" s="229">
        <f>+IF(Indice!$D$7="Bancos",VLOOKUP(Indice!$D$6,Bancos!$A:$AAW,MATCH(Indice!$C$54,Bancos!$A$1:$AAW$1,0)+ROW(A1)-1,0),IF(Indice!$D$7="CFC",VLOOKUP(Indice!$D$6,CFC!$A:$AAW,MATCH(Indice!$C$54,Bancos!$A$1:$AAW$1,0)+ROW(A1)-1,0),VLOOKUP(Indice!$D$6,Coop!$A:$AAW,MATCH(Indice!$C$54,Bancos!$A$1:$AAW$1,0)+ROW(A1)-1,0)))</f>
        <v>0</v>
      </c>
    </row>
    <row r="6" spans="2:6" ht="12.75" customHeight="1" x14ac:dyDescent="0.2">
      <c r="B6" s="194" t="s">
        <v>264</v>
      </c>
      <c r="C6" s="210"/>
      <c r="D6" s="229">
        <f>+IF(Indice!$D$7="Bancos",VLOOKUP(Indice!$D$6,Bancos!$A:$AAW,MATCH(Indice!$C$54,Bancos!$A$1:$AAW$1,0)+ROW(A2)-1,0),IF(Indice!$D$7="CFC",VLOOKUP(Indice!$D$6,CFC!$A:$AAW,MATCH(Indice!$C$54,Bancos!$A$1:$AAW$1,0)+ROW(A2)-1,0),VLOOKUP(Indice!$D$6,Coop!$A:$AAW,MATCH(Indice!$C$54,Bancos!$A$1:$AAW$1,0)+ROW(A2)-1,0)))</f>
        <v>0</v>
      </c>
    </row>
    <row r="7" spans="2:6" ht="12.75" customHeight="1" x14ac:dyDescent="0.2">
      <c r="B7" s="194" t="s">
        <v>265</v>
      </c>
      <c r="C7" s="210"/>
      <c r="D7" s="229">
        <f>+IF(Indice!$D$7="Bancos",VLOOKUP(Indice!$D$6,Bancos!$A:$AAW,MATCH(Indice!$C$54,Bancos!$A$1:$AAW$1,0)+ROW(A3)-1,0),IF(Indice!$D$7="CFC",VLOOKUP(Indice!$D$6,CFC!$A:$AAW,MATCH(Indice!$C$54,Bancos!$A$1:$AAW$1,0)+ROW(A3)-1,0),VLOOKUP(Indice!$D$6,Coop!$A:$AAW,MATCH(Indice!$C$54,Bancos!$A$1:$AAW$1,0)+ROW(A3)-1,0)))</f>
        <v>0</v>
      </c>
    </row>
    <row r="8" spans="2:6" ht="12.75" customHeight="1" x14ac:dyDescent="0.2">
      <c r="B8" s="194" t="s">
        <v>266</v>
      </c>
      <c r="C8" s="210"/>
      <c r="D8" s="229">
        <f>+IF(Indice!$D$7="Bancos",VLOOKUP(Indice!$D$6,Bancos!$A:$AAW,MATCH(Indice!$C$54,Bancos!$A$1:$AAW$1,0)+ROW(A4)-1,0),IF(Indice!$D$7="CFC",VLOOKUP(Indice!$D$6,CFC!$A:$AAW,MATCH(Indice!$C$54,Bancos!$A$1:$AAW$1,0)+ROW(A4)-1,0),VLOOKUP(Indice!$D$6,Coop!$A:$AAW,MATCH(Indice!$C$54,Bancos!$A$1:$AAW$1,0)+ROW(A4)-1,0)))</f>
        <v>0</v>
      </c>
    </row>
    <row r="9" spans="2:6" ht="12.75" customHeight="1" x14ac:dyDescent="0.2">
      <c r="B9" s="194" t="s">
        <v>267</v>
      </c>
      <c r="C9" s="210"/>
      <c r="D9" s="229">
        <f>+IF(Indice!$D$7="Bancos",VLOOKUP(Indice!$D$6,Bancos!$A:$AAW,MATCH(Indice!$C$54,Bancos!$A$1:$AAW$1,0)+ROW(A5)-1,0),IF(Indice!$D$7="CFC",VLOOKUP(Indice!$D$6,CFC!$A:$AAW,MATCH(Indice!$C$54,Bancos!$A$1:$AAW$1,0)+ROW(A5)-1,0),VLOOKUP(Indice!$D$6,Coop!$A:$AAW,MATCH(Indice!$C$54,Bancos!$A$1:$AAW$1,0)+ROW(A5)-1,0)))</f>
        <v>0</v>
      </c>
    </row>
    <row r="10" spans="2:6" ht="12.75" customHeight="1" x14ac:dyDescent="0.2">
      <c r="B10" s="194" t="s">
        <v>268</v>
      </c>
      <c r="C10" s="210"/>
      <c r="D10" s="229">
        <f>+IF(Indice!$D$7="Bancos",VLOOKUP(Indice!$D$6,Bancos!$A:$AAW,MATCH(Indice!$C$54,Bancos!$A$1:$AAW$1,0)+ROW(A6)-1,0),IF(Indice!$D$7="CFC",VLOOKUP(Indice!$D$6,CFC!$A:$AAW,MATCH(Indice!$C$54,Bancos!$A$1:$AAW$1,0)+ROW(A6)-1,0),VLOOKUP(Indice!$D$6,Coop!$A:$AAW,MATCH(Indice!$C$54,Bancos!$A$1:$AAW$1,0)+ROW(A6)-1,0)))</f>
        <v>0</v>
      </c>
    </row>
    <row r="11" spans="2:6" ht="12.75" customHeight="1" x14ac:dyDescent="0.2">
      <c r="B11" s="194" t="s">
        <v>269</v>
      </c>
      <c r="C11" s="210"/>
      <c r="D11" s="229">
        <f>+IF(Indice!$D$7="Bancos",VLOOKUP(Indice!$D$6,Bancos!$A:$AAW,MATCH(Indice!$C$54,Bancos!$A$1:$AAW$1,0)+ROW(A7)-1,0),IF(Indice!$D$7="CFC",VLOOKUP(Indice!$D$6,CFC!$A:$AAW,MATCH(Indice!$C$54,Bancos!$A$1:$AAW$1,0)+ROW(A7)-1,0),VLOOKUP(Indice!$D$6,Coop!$A:$AAW,MATCH(Indice!$C$54,Bancos!$A$1:$AAW$1,0)+ROW(A7)-1,0)))</f>
        <v>0</v>
      </c>
    </row>
    <row r="12" spans="2:6" ht="12.75" customHeight="1" thickBot="1" x14ac:dyDescent="0.25">
      <c r="B12" s="457" t="s">
        <v>270</v>
      </c>
      <c r="C12" s="454"/>
      <c r="D12" s="230">
        <f>+IF(Indice!$D$7="Bancos",VLOOKUP(Indice!$D$6,Bancos!$A:$AAW,MATCH(Indice!$C$54,Bancos!$A$1:$AAW$1,0)+ROW(A8)-1,0),IF(Indice!$D$7="CFC",VLOOKUP(Indice!$D$6,CFC!$A:$AAW,MATCH(Indice!$C$54,Bancos!$A$1:$AAW$1,0)+ROW(A8)-1,0),VLOOKUP(Indice!$D$6,Coop!$A:$AAW,MATCH(Indice!$C$54,Bancos!$A$1:$AAW$1,0)+ROW(A8)-1,0)))</f>
        <v>0</v>
      </c>
    </row>
  </sheetData>
  <mergeCells count="3">
    <mergeCell ref="B2:D2"/>
    <mergeCell ref="B4:C4"/>
    <mergeCell ref="B12:C12"/>
  </mergeCell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RowHeight="15.95" customHeight="1" x14ac:dyDescent="0.2"/>
  <cols>
    <col min="1" max="1" width="9.28515625" style="113" customWidth="1"/>
    <col min="2" max="2" width="10.7109375" style="113" customWidth="1"/>
    <col min="3" max="3" width="35.7109375" style="113" customWidth="1"/>
    <col min="4" max="4" width="14.7109375" style="113" customWidth="1"/>
    <col min="5" max="16384" width="11.42578125" style="113"/>
  </cols>
  <sheetData>
    <row r="2" spans="2:7" ht="27.75" customHeight="1" x14ac:dyDescent="0.2">
      <c r="B2" s="438" t="s">
        <v>440</v>
      </c>
      <c r="C2" s="438"/>
      <c r="D2" s="438"/>
    </row>
    <row r="3" spans="2:7" ht="15.95" customHeight="1" thickBot="1" x14ac:dyDescent="0.25"/>
    <row r="4" spans="2:7" ht="18" customHeight="1" x14ac:dyDescent="0.2">
      <c r="B4" s="431" t="s">
        <v>10</v>
      </c>
      <c r="C4" s="432"/>
      <c r="D4" s="433"/>
      <c r="G4" s="216"/>
    </row>
    <row r="5" spans="2:7" ht="25.5" customHeight="1" x14ac:dyDescent="0.2">
      <c r="B5" s="424" t="s">
        <v>84</v>
      </c>
      <c r="C5" s="425"/>
      <c r="D5" s="188" t="s">
        <v>193</v>
      </c>
    </row>
    <row r="6" spans="2:7" ht="18.75" customHeight="1" x14ac:dyDescent="0.2">
      <c r="B6" s="426" t="s">
        <v>244</v>
      </c>
      <c r="C6" s="428"/>
      <c r="D6" s="229">
        <f>+IF(Indice!$D$7="Bancos",VLOOKUP(Indice!$D$6,Bancos!$A:$AAW,MATCH(Indice!$C$55,Bancos!$A$1:$AAW$1,0)+ROW(A1)-1,0),IF(Indice!$D$7="CFC",VLOOKUP(Indice!$D$6,CFC!$A:$AAW,MATCH(Indice!$C$55,Bancos!$A$1:$AAW$1,0)+ROW(A1)-1,0),VLOOKUP(Indice!$D$6,Coop!$A:$AAW,MATCH(Indice!$C$55,Bancos!$A$1:$AAW$1,0)+ROW(A1)-1,0)))</f>
        <v>0.5</v>
      </c>
    </row>
    <row r="7" spans="2:7" ht="15.95" customHeight="1" x14ac:dyDescent="0.2">
      <c r="B7" s="426" t="s">
        <v>245</v>
      </c>
      <c r="C7" s="428"/>
      <c r="D7" s="229">
        <f>+IF(Indice!$D$7="Bancos",VLOOKUP(Indice!$D$6,Bancos!$A:$AAW,MATCH(Indice!$C$55,Bancos!$A$1:$AAW$1,0)+ROW(A2)-1,0),IF(Indice!$D$7="CFC",VLOOKUP(Indice!$D$6,CFC!$A:$AAW,MATCH(Indice!$C$55,Bancos!$A$1:$AAW$1,0)+ROW(A2)-1,0),VLOOKUP(Indice!$D$6,Coop!$A:$AAW,MATCH(Indice!$C$55,Bancos!$A$1:$AAW$1,0)+ROW(A2)-1,0)))</f>
        <v>0.5</v>
      </c>
    </row>
    <row r="8" spans="2:7" ht="15.95" customHeight="1" x14ac:dyDescent="0.2">
      <c r="B8" s="426" t="s">
        <v>246</v>
      </c>
      <c r="C8" s="428"/>
      <c r="D8" s="229">
        <f>+IF(Indice!$D$7="Bancos",VLOOKUP(Indice!$D$6,Bancos!$A:$AAW,MATCH(Indice!$C$55,Bancos!$A$1:$AAW$1,0)+ROW(A3)-1,0),IF(Indice!$D$7="CFC",VLOOKUP(Indice!$D$6,CFC!$A:$AAW,MATCH(Indice!$C$55,Bancos!$A$1:$AAW$1,0)+ROW(A3)-1,0),VLOOKUP(Indice!$D$6,Coop!$A:$AAW,MATCH(Indice!$C$55,Bancos!$A$1:$AAW$1,0)+ROW(A3)-1,0)))</f>
        <v>0</v>
      </c>
    </row>
    <row r="9" spans="2:7" ht="15.95" customHeight="1" x14ac:dyDescent="0.2">
      <c r="B9" s="426" t="s">
        <v>247</v>
      </c>
      <c r="C9" s="428"/>
      <c r="D9" s="229">
        <f>+IF(Indice!$D$7="Bancos",VLOOKUP(Indice!$D$6,Bancos!$A:$AAW,MATCH(Indice!$C$55,Bancos!$A$1:$AAW$1,0)+ROW(A4)-1,0),IF(Indice!$D$7="CFC",VLOOKUP(Indice!$D$6,CFC!$A:$AAW,MATCH(Indice!$C$55,Bancos!$A$1:$AAW$1,0)+ROW(A4)-1,0),VLOOKUP(Indice!$D$6,Coop!$A:$AAW,MATCH(Indice!$C$55,Bancos!$A$1:$AAW$1,0)+ROW(A4)-1,0)))</f>
        <v>0</v>
      </c>
    </row>
    <row r="10" spans="2:7" ht="15.95" customHeight="1" thickBot="1" x14ac:dyDescent="0.25">
      <c r="B10" s="429" t="s">
        <v>248</v>
      </c>
      <c r="C10" s="430"/>
      <c r="D10" s="230">
        <f>+IF(Indice!$D$7="Bancos",VLOOKUP(Indice!$D$6,Bancos!$A:$AAW,MATCH(Indice!$C$55,Bancos!$A$1:$AAW$1,0)+ROW(A5)-1,0),IF(Indice!$D$7="CFC",VLOOKUP(Indice!$D$6,CFC!$A:$AAW,MATCH(Indice!$C$55,Bancos!$A$1:$AAW$1,0)+ROW(A5)-1,0),VLOOKUP(Indice!$D$6,Coop!$A:$AAW,MATCH(Indice!$C$55,Bancos!$A$1:$AAW$1,0)+ROW(A5)-1,0)))</f>
        <v>0</v>
      </c>
    </row>
    <row r="11" spans="2:7" ht="15.95" customHeight="1" x14ac:dyDescent="0.2">
      <c r="B11" s="210"/>
      <c r="C11" s="210"/>
      <c r="D11" s="211"/>
    </row>
    <row r="13" spans="2:7" ht="15.95" customHeight="1" thickBot="1" x14ac:dyDescent="0.25"/>
    <row r="14" spans="2:7" ht="15.95" customHeight="1" x14ac:dyDescent="0.2">
      <c r="B14" s="431" t="s">
        <v>83</v>
      </c>
      <c r="C14" s="432"/>
      <c r="D14" s="433"/>
    </row>
    <row r="15" spans="2:7" ht="29.25" customHeight="1" x14ac:dyDescent="0.2">
      <c r="B15" s="424" t="s">
        <v>84</v>
      </c>
      <c r="C15" s="425"/>
      <c r="D15" s="188" t="s">
        <v>193</v>
      </c>
    </row>
    <row r="16" spans="2:7" ht="15.95" customHeight="1" x14ac:dyDescent="0.2">
      <c r="B16" s="426" t="s">
        <v>244</v>
      </c>
      <c r="C16" s="428"/>
      <c r="D16" s="214">
        <f>+IF(Indice!$D$7="Bancos",VLOOKUP(Indice!$D$6,Bancos!$A:$AAW,MATCH(Indice!$C$56,Bancos!$A$1:$AAW$1,0)+ROW(A1)-1,0),IF(Indice!$D$7="CFC",VLOOKUP(Indice!$D$6,CFC!$A:$AAW,MATCH(Indice!$C$56,Bancos!$A$1:$AAW$1,0)+ROW(A1)-1,0),VLOOKUP(Indice!$D$6,Coop!$A:$AAW,MATCH(Indice!$C$56,Bancos!$A$1:$AAW$1,0)+ROW(A1)-1,0)))</f>
        <v>0.5</v>
      </c>
    </row>
    <row r="17" spans="2:4" ht="15.95" customHeight="1" x14ac:dyDescent="0.2">
      <c r="B17" s="426" t="s">
        <v>245</v>
      </c>
      <c r="C17" s="428"/>
      <c r="D17" s="214">
        <f>+IF(Indice!$D$7="Bancos",VLOOKUP(Indice!$D$6,Bancos!$A:$AAW,MATCH(Indice!$C$56,Bancos!$A$1:$AAW$1,0)+ROW(A2)-1,0),IF(Indice!$D$7="CFC",VLOOKUP(Indice!$D$6,CFC!$A:$AAW,MATCH(Indice!$C$56,Bancos!$A$1:$AAW$1,0)+ROW(A2)-1,0),VLOOKUP(Indice!$D$6,Coop!$A:$AAW,MATCH(Indice!$C$56,Bancos!$A$1:$AAW$1,0)+ROW(A2)-1,0)))</f>
        <v>0.5</v>
      </c>
    </row>
    <row r="18" spans="2:4" ht="15.95" customHeight="1" x14ac:dyDescent="0.2">
      <c r="B18" s="426" t="s">
        <v>246</v>
      </c>
      <c r="C18" s="428"/>
      <c r="D18" s="214">
        <f>+IF(Indice!$D$7="Bancos",VLOOKUP(Indice!$D$6,Bancos!$A:$AAW,MATCH(Indice!$C$56,Bancos!$A$1:$AAW$1,0)+ROW(A3)-1,0),IF(Indice!$D$7="CFC",VLOOKUP(Indice!$D$6,CFC!$A:$AAW,MATCH(Indice!$C$56,Bancos!$A$1:$AAW$1,0)+ROW(A3)-1,0),VLOOKUP(Indice!$D$6,Coop!$A:$AAW,MATCH(Indice!$C$56,Bancos!$A$1:$AAW$1,0)+ROW(A3)-1,0)))</f>
        <v>0</v>
      </c>
    </row>
    <row r="19" spans="2:4" ht="15.95" customHeight="1" x14ac:dyDescent="0.2">
      <c r="B19" s="426" t="s">
        <v>247</v>
      </c>
      <c r="C19" s="428"/>
      <c r="D19" s="214">
        <f>+IF(Indice!$D$7="Bancos",VLOOKUP(Indice!$D$6,Bancos!$A:$AAW,MATCH(Indice!$C$56,Bancos!$A$1:$AAW$1,0)+ROW(A4)-1,0),IF(Indice!$D$7="CFC",VLOOKUP(Indice!$D$6,CFC!$A:$AAW,MATCH(Indice!$C$56,Bancos!$A$1:$AAW$1,0)+ROW(A4)-1,0),VLOOKUP(Indice!$D$6,Coop!$A:$AAW,MATCH(Indice!$C$56,Bancos!$A$1:$AAW$1,0)+ROW(A4)-1,0)))</f>
        <v>0</v>
      </c>
    </row>
    <row r="20" spans="2:4" ht="15.95" customHeight="1" thickBot="1" x14ac:dyDescent="0.25">
      <c r="B20" s="429" t="s">
        <v>248</v>
      </c>
      <c r="C20" s="430"/>
      <c r="D20" s="215">
        <f>+IF(Indice!$D$7="Bancos",VLOOKUP(Indice!$D$6,Bancos!$A:$AAW,MATCH(Indice!$C$56,Bancos!$A$1:$AAW$1,0)+ROW(A5)-1,0),IF(Indice!$D$7="CFC",VLOOKUP(Indice!$D$6,CFC!$A:$AAW,MATCH(Indice!$C$56,Bancos!$A$1:$AAW$1,0)+ROW(A5)-1,0),VLOOKUP(Indice!$D$6,Coop!$A:$AAW,MATCH(Indice!$C$56,Bancos!$A$1:$AAW$1,0)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RowHeight="12.75" x14ac:dyDescent="0.2"/>
  <cols>
    <col min="1" max="1" width="8.85546875" style="113" customWidth="1"/>
    <col min="2" max="2" width="10.7109375" style="113" customWidth="1"/>
    <col min="3" max="3" width="35.7109375" style="113" customWidth="1"/>
    <col min="4" max="4" width="13.7109375" style="113" customWidth="1"/>
    <col min="5" max="16384" width="11.42578125" style="113"/>
  </cols>
  <sheetData>
    <row r="2" spans="2:5" ht="39.75" customHeight="1" x14ac:dyDescent="0.2">
      <c r="B2" s="387" t="s">
        <v>436</v>
      </c>
      <c r="C2" s="387"/>
      <c r="D2" s="387"/>
      <c r="E2" s="387"/>
    </row>
    <row r="3" spans="2:5" s="159" customFormat="1" ht="12.75" customHeight="1" thickBot="1" x14ac:dyDescent="0.25">
      <c r="B3" s="160"/>
      <c r="C3" s="160"/>
      <c r="D3" s="160"/>
      <c r="E3" s="180"/>
    </row>
    <row r="4" spans="2:5" ht="30" customHeight="1" x14ac:dyDescent="0.2">
      <c r="B4" s="458" t="s">
        <v>84</v>
      </c>
      <c r="C4" s="459"/>
      <c r="D4" s="231" t="s">
        <v>193</v>
      </c>
    </row>
    <row r="5" spans="2:5" x14ac:dyDescent="0.2">
      <c r="B5" s="194" t="s">
        <v>249</v>
      </c>
      <c r="C5" s="232"/>
      <c r="D5" s="233">
        <f>+IF(Indice!$D$7="Bancos",VLOOKUP(Indice!$D$6,Bancos!$A:$AAW,MATCH(Indice!$C$57,Bancos!$A$1:$AAW$1,0)+ROW(A1)-1,0),IF(Indice!$D$7="CFC",VLOOKUP(Indice!$D$6,CFC!$A:$AAW,MATCH(Indice!$C$57,Bancos!$A$1:$AAW$1,0)+ROW(A1)-1,0),VLOOKUP(Indice!$D$6,Coop!$A:$AAW,MATCH(Indice!$C$57,Bancos!$A$1:$AAW$1,0)+ROW(A1)-1,0)))</f>
        <v>0</v>
      </c>
    </row>
    <row r="6" spans="2:5" x14ac:dyDescent="0.2">
      <c r="B6" s="197" t="s">
        <v>250</v>
      </c>
      <c r="C6" s="232"/>
      <c r="D6" s="233">
        <f>+IF(Indice!$D$7="Bancos",VLOOKUP(Indice!$D$6,Bancos!$A:$AAW,MATCH(Indice!$C$57,Bancos!$A$1:$AAW$1,0)+ROW(A2)-1,0),IF(Indice!$D$7="CFC",VLOOKUP(Indice!$D$6,CFC!$A:$AAW,MATCH(Indice!$C$57,Bancos!$A$1:$AAW$1,0)+ROW(A2)-1,0),VLOOKUP(Indice!$D$6,Coop!$A:$AAW,MATCH(Indice!$C$57,Bancos!$A$1:$AAW$1,0)+ROW(A2)-1,0)))</f>
        <v>0.5</v>
      </c>
    </row>
    <row r="7" spans="2:5" x14ac:dyDescent="0.2">
      <c r="B7" s="194" t="s">
        <v>251</v>
      </c>
      <c r="C7" s="232"/>
      <c r="D7" s="233">
        <f>+IF(Indice!$D$7="Bancos",VLOOKUP(Indice!$D$6,Bancos!$A:$AAW,MATCH(Indice!$C$57,Bancos!$A$1:$AAW$1,0)+ROW(A3)-1,0),IF(Indice!$D$7="CFC",VLOOKUP(Indice!$D$6,CFC!$A:$AAW,MATCH(Indice!$C$57,Bancos!$A$1:$AAW$1,0)+ROW(A3)-1,0),VLOOKUP(Indice!$D$6,Coop!$A:$AAW,MATCH(Indice!$C$57,Bancos!$A$1:$AAW$1,0)+ROW(A3)-1,0)))</f>
        <v>1</v>
      </c>
    </row>
    <row r="8" spans="2:5" x14ac:dyDescent="0.2">
      <c r="B8" s="194" t="s">
        <v>252</v>
      </c>
      <c r="C8" s="232"/>
      <c r="D8" s="233">
        <f>+IF(Indice!$D$7="Bancos",VLOOKUP(Indice!$D$6,Bancos!$A:$AAW,MATCH(Indice!$C$57,Bancos!$A$1:$AAW$1,0)+ROW(A4)-1,0),IF(Indice!$D$7="CFC",VLOOKUP(Indice!$D$6,CFC!$A:$AAW,MATCH(Indice!$C$57,Bancos!$A$1:$AAW$1,0)+ROW(A4)-1,0),VLOOKUP(Indice!$D$6,Coop!$A:$AAW,MATCH(Indice!$C$57,Bancos!$A$1:$AAW$1,0)+ROW(A4)-1,0)))</f>
        <v>0</v>
      </c>
    </row>
    <row r="9" spans="2:5" x14ac:dyDescent="0.2">
      <c r="B9" s="194" t="s">
        <v>253</v>
      </c>
      <c r="C9" s="232"/>
      <c r="D9" s="233">
        <f>+IF(Indice!$D$7="Bancos",VLOOKUP(Indice!$D$6,Bancos!$A:$AAW,MATCH(Indice!$C$57,Bancos!$A$1:$AAW$1,0)+ROW(A5)-1,0),IF(Indice!$D$7="CFC",VLOOKUP(Indice!$D$6,CFC!$A:$AAW,MATCH(Indice!$C$57,Bancos!$A$1:$AAW$1,0)+ROW(A5)-1,0),VLOOKUP(Indice!$D$6,Coop!$A:$AAW,MATCH(Indice!$C$57,Bancos!$A$1:$AAW$1,0)+ROW(A5)-1,0)))</f>
        <v>0.5</v>
      </c>
    </row>
    <row r="10" spans="2:5" x14ac:dyDescent="0.2">
      <c r="B10" s="194" t="s">
        <v>254</v>
      </c>
      <c r="C10" s="232"/>
      <c r="D10" s="233">
        <f>+IF(Indice!$D$7="Bancos",VLOOKUP(Indice!$D$6,Bancos!$A:$AAW,MATCH(Indice!$C$57,Bancos!$A$1:$AAW$1,0)+ROW(A6)-1,0),IF(Indice!$D$7="CFC",VLOOKUP(Indice!$D$6,CFC!$A:$AAW,MATCH(Indice!$C$57,Bancos!$A$1:$AAW$1,0)+ROW(A6)-1,0),VLOOKUP(Indice!$D$6,Coop!$A:$AAW,MATCH(Indice!$C$57,Bancos!$A$1:$AAW$1,0)+ROW(A6)-1,0)))</f>
        <v>1</v>
      </c>
    </row>
    <row r="11" spans="2:5" x14ac:dyDescent="0.2">
      <c r="B11" s="194" t="s">
        <v>255</v>
      </c>
      <c r="C11" s="232"/>
      <c r="D11" s="233">
        <f>+IF(Indice!$D$7="Bancos",VLOOKUP(Indice!$D$6,Bancos!$A:$AAW,MATCH(Indice!$C$57,Bancos!$A$1:$AAW$1,0)+ROW(A7)-1,0),IF(Indice!$D$7="CFC",VLOOKUP(Indice!$D$6,CFC!$A:$AAW,MATCH(Indice!$C$57,Bancos!$A$1:$AAW$1,0)+ROW(A7)-1,0),VLOOKUP(Indice!$D$6,Coop!$A:$AAW,MATCH(Indice!$C$57,Bancos!$A$1:$AAW$1,0)+ROW(A7)-1,0)))</f>
        <v>0</v>
      </c>
    </row>
    <row r="12" spans="2:5" ht="10.5" customHeight="1" thickBot="1" x14ac:dyDescent="0.25">
      <c r="B12" s="234" t="s">
        <v>256</v>
      </c>
      <c r="C12" s="260"/>
      <c r="D12" s="235">
        <f>+IF(Indice!$D$7="Bancos",VLOOKUP(Indice!$D$6,Bancos!$A:$AAW,MATCH(Indice!$C$57,Bancos!$A$1:$AAW$1,0)+ROW(A8)-1,0),IF(Indice!$D$7="CFC",VLOOKUP(Indice!$D$6,CFC!$A:$AAW,MATCH(Indice!$C$57,Bancos!$A$1:$AAW$1,0)+ROW(A8)-1,0),VLOOKUP(Indice!$D$6,Coop!$A:$AAW,MATCH(Indice!$C$57,Bancos!$A$1:$AAW$1,0)+ROW(A8)-1,0)))</f>
        <v>0</v>
      </c>
    </row>
  </sheetData>
  <mergeCells count="2">
    <mergeCell ref="B2:E2"/>
    <mergeCell ref="B4:C4"/>
  </mergeCell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3"/>
    <col min="2" max="2" width="10.7109375" style="113" customWidth="1"/>
    <col min="3" max="3" width="35.7109375" style="113" customWidth="1"/>
    <col min="4" max="4" width="13.7109375" style="113" customWidth="1"/>
    <col min="5" max="16384" width="9.140625" style="113"/>
  </cols>
  <sheetData>
    <row r="2" spans="2:5" ht="39" customHeight="1" x14ac:dyDescent="0.2">
      <c r="B2" s="438" t="s">
        <v>437</v>
      </c>
      <c r="C2" s="438"/>
      <c r="D2" s="438"/>
    </row>
    <row r="3" spans="2:5" s="159" customFormat="1" ht="12.75" customHeight="1" thickBot="1" x14ac:dyDescent="0.25">
      <c r="B3" s="160"/>
      <c r="C3" s="160"/>
      <c r="D3" s="160"/>
      <c r="E3" s="180"/>
    </row>
    <row r="4" spans="2:5" ht="30" customHeight="1" x14ac:dyDescent="0.2">
      <c r="B4" s="401" t="s">
        <v>84</v>
      </c>
      <c r="C4" s="402"/>
      <c r="D4" s="213" t="s">
        <v>193</v>
      </c>
    </row>
    <row r="5" spans="2:5" ht="12.75" customHeight="1" x14ac:dyDescent="0.2">
      <c r="B5" s="186" t="s">
        <v>257</v>
      </c>
      <c r="C5" s="259"/>
      <c r="D5" s="236">
        <f>+IF(Indice!$D$7="Bancos",VLOOKUP(Indice!$D$6,Bancos!$A:$AAW,MATCH(Indice!$C$58,Bancos!$A$1:$AAW$1,0)+ROW(A1)-1,0),IF(Indice!$D$7="CFC",VLOOKUP(Indice!$D$6,CFC!$A:$AAW,MATCH(Indice!$C$58,Bancos!$A$1:$AAW$1,0)+ROW(A1)-1,0),VLOOKUP(Indice!$D$6,Coop!$A:$AAW,MATCH(Indice!$C$58,Bancos!$A$1:$AAW$1,0)+ROW(A1)-1,0)))</f>
        <v>0</v>
      </c>
    </row>
    <row r="6" spans="2:5" ht="12.75" customHeight="1" x14ac:dyDescent="0.2">
      <c r="B6" s="186" t="s">
        <v>271</v>
      </c>
      <c r="C6" s="259"/>
      <c r="D6" s="236">
        <f>+IF(Indice!$D$7="Bancos",VLOOKUP(Indice!$D$6,Bancos!$A:$AAW,MATCH(Indice!$C$58,Bancos!$A$1:$AAW$1,0)+ROW(A2)-1,0),IF(Indice!$D$7="CFC",VLOOKUP(Indice!$D$6,CFC!$A:$AAW,MATCH(Indice!$C$58,Bancos!$A$1:$AAW$1,0)+ROW(A2)-1,0),VLOOKUP(Indice!$D$6,Coop!$A:$AAW,MATCH(Indice!$C$58,Bancos!$A$1:$AAW$1,0)+ROW(A2)-1,0)))</f>
        <v>0</v>
      </c>
    </row>
    <row r="7" spans="2:5" ht="12.75" customHeight="1" x14ac:dyDescent="0.2">
      <c r="B7" s="186" t="s">
        <v>272</v>
      </c>
      <c r="C7" s="259"/>
      <c r="D7" s="236">
        <f>+IF(Indice!$D$7="Bancos",VLOOKUP(Indice!$D$6,Bancos!$A:$AAW,MATCH(Indice!$C$58,Bancos!$A$1:$AAW$1,0)+ROW(A3)-1,0),IF(Indice!$D$7="CFC",VLOOKUP(Indice!$D$6,CFC!$A:$AAW,MATCH(Indice!$C$58,Bancos!$A$1:$AAW$1,0)+ROW(A3)-1,0),VLOOKUP(Indice!$D$6,Coop!$A:$AAW,MATCH(Indice!$C$58,Bancos!$A$1:$AAW$1,0)+ROW(A3)-1,0)))</f>
        <v>0</v>
      </c>
    </row>
    <row r="8" spans="2:5" ht="12.75" customHeight="1" x14ac:dyDescent="0.2">
      <c r="B8" s="186" t="s">
        <v>260</v>
      </c>
      <c r="C8" s="259"/>
      <c r="D8" s="236">
        <f>+IF(Indice!$D$7="Bancos",VLOOKUP(Indice!$D$6,Bancos!$A:$AAW,MATCH(Indice!$C$58,Bancos!$A$1:$AAW$1,0)+ROW(A4)-1,0),IF(Indice!$D$7="CFC",VLOOKUP(Indice!$D$6,CFC!$A:$AAW,MATCH(Indice!$C$58,Bancos!$A$1:$AAW$1,0)+ROW(A4)-1,0),VLOOKUP(Indice!$D$6,Coop!$A:$AAW,MATCH(Indice!$C$58,Bancos!$A$1:$AAW$1,0)+ROW(A4)-1,0)))</f>
        <v>0</v>
      </c>
    </row>
    <row r="9" spans="2:5" ht="12.75" customHeight="1" x14ac:dyDescent="0.2">
      <c r="B9" s="186" t="s">
        <v>261</v>
      </c>
      <c r="C9" s="259"/>
      <c r="D9" s="236">
        <f>+IF(Indice!$D$7="Bancos",VLOOKUP(Indice!$D$6,Bancos!$A:$AAW,MATCH(Indice!$C$58,Bancos!$A$1:$AAW$1,0)+ROW(A5)-1,0),IF(Indice!$D$7="CFC",VLOOKUP(Indice!$D$6,CFC!$A:$AAW,MATCH(Indice!$C$58,Bancos!$A$1:$AAW$1,0)+ROW(A5)-1,0),VLOOKUP(Indice!$D$6,Coop!$A:$AAW,MATCH(Indice!$C$58,Bancos!$A$1:$AAW$1,0)+ROW(A5)-1,0)))</f>
        <v>0</v>
      </c>
    </row>
    <row r="10" spans="2:5" ht="12.75" customHeight="1" x14ac:dyDescent="0.2">
      <c r="B10" s="186" t="s">
        <v>273</v>
      </c>
      <c r="C10" s="259"/>
      <c r="D10" s="236">
        <f>+IF(Indice!$D$7="Bancos",VLOOKUP(Indice!$D$6,Bancos!$A:$AAW,MATCH(Indice!$C$58,Bancos!$A$1:$AAW$1,0)+ROW(A6)-1,0),IF(Indice!$D$7="CFC",VLOOKUP(Indice!$D$6,CFC!$A:$AAW,MATCH(Indice!$C$58,Bancos!$A$1:$AAW$1,0)+ROW(A6)-1,0),VLOOKUP(Indice!$D$6,Coop!$A:$AAW,MATCH(Indice!$C$58,Bancos!$A$1:$AAW$1,0)+ROW(A6)-1,0)))</f>
        <v>0</v>
      </c>
    </row>
    <row r="11" spans="2:5" ht="12.75" customHeight="1" x14ac:dyDescent="0.2">
      <c r="B11" s="186" t="s">
        <v>255</v>
      </c>
      <c r="C11" s="259"/>
      <c r="D11" s="236">
        <f>+IF(Indice!$D$7="Bancos",VLOOKUP(Indice!$D$6,Bancos!$A:$AAW,MATCH(Indice!$C$58,Bancos!$A$1:$AAW$1,0)+ROW(A7)-1,0),IF(Indice!$D$7="CFC",VLOOKUP(Indice!$D$6,CFC!$A:$AAW,MATCH(Indice!$C$58,Bancos!$A$1:$AAW$1,0)+ROW(A7)-1,0),VLOOKUP(Indice!$D$6,Coop!$A:$AAW,MATCH(Indice!$C$58,Bancos!$A$1:$AAW$1,0)+ROW(A7)-1,0)))</f>
        <v>0</v>
      </c>
    </row>
    <row r="12" spans="2:5" ht="13.5" thickBot="1" x14ac:dyDescent="0.25">
      <c r="B12" s="212" t="s">
        <v>256</v>
      </c>
      <c r="C12" s="179"/>
      <c r="D12" s="296">
        <f>+IF(Indice!$D$7="Bancos",VLOOKUP(Indice!$D$6,Bancos!$A:$AAW,MATCH(Indice!$C$58,Bancos!$A$1:$AAW$1,0)+ROW(A8)-1,0),IF(Indice!$D$7="CFC",VLOOKUP(Indice!$D$6,CFC!$A:$AAW,MATCH(Indice!$C$58,Bancos!$A$1:$AAW$1,0)+ROW(A8)-1,0),VLOOKUP(Indice!$D$6,Coop!$A:$AAW,MATCH(Indice!$C$58,Bancos!$A$1:$AAW$1,0)+ROW(A8)-1,0)))</f>
        <v>0</v>
      </c>
    </row>
  </sheetData>
  <mergeCells count="2">
    <mergeCell ref="B2:D2"/>
    <mergeCell ref="B4:C4"/>
  </mergeCell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B3" sqref="B3"/>
    </sheetView>
  </sheetViews>
  <sheetFormatPr baseColWidth="10" defaultRowHeight="12.75" x14ac:dyDescent="0.2"/>
  <cols>
    <col min="1" max="1" width="8.5703125" style="113" customWidth="1"/>
    <col min="2" max="2" width="29.28515625" style="113" customWidth="1"/>
    <col min="3" max="3" width="65.140625" style="113" customWidth="1"/>
    <col min="4" max="4" width="14" style="113" bestFit="1" customWidth="1"/>
    <col min="5" max="16384" width="11.42578125" style="113"/>
  </cols>
  <sheetData>
    <row r="2" spans="2:5" ht="39" customHeight="1" x14ac:dyDescent="0.2">
      <c r="B2" s="380" t="s">
        <v>441</v>
      </c>
      <c r="C2" s="380"/>
      <c r="D2" s="380"/>
    </row>
    <row r="3" spans="2:5" s="159" customFormat="1" ht="13.5" thickBot="1" x14ac:dyDescent="0.25">
      <c r="B3" s="237"/>
      <c r="C3" s="237"/>
    </row>
    <row r="4" spans="2:5" ht="30" customHeight="1" x14ac:dyDescent="0.2">
      <c r="B4" s="401" t="s">
        <v>84</v>
      </c>
      <c r="C4" s="402"/>
      <c r="D4" s="238" t="s">
        <v>85</v>
      </c>
    </row>
    <row r="5" spans="2:5" ht="15" x14ac:dyDescent="0.25">
      <c r="B5" s="165" t="s">
        <v>274</v>
      </c>
      <c r="C5" s="151"/>
      <c r="D5" s="239">
        <f>+IF(Indice!$D$7="Bancos",VLOOKUP(Indice!$D$6,Bancos!$A:$AAW,MATCH(Indice!$C$59,Bancos!$A$1:$AAW$1,0)+ROW(A1)-1,0),IF(Indice!$D$7="CFC",VLOOKUP(Indice!$D$6,CFC!$A:$AAW,MATCH(Indice!$C$59,Bancos!$A$1:$AAW$1,0)+ROW(A1)-1,0),VLOOKUP(Indice!$D$6,Coop!$A:$AAW,MATCH(Indice!$C$59,Bancos!$A$1:$AAW$1,0)+ROW(A1)-1,0)))</f>
        <v>0.33333333333333298</v>
      </c>
      <c r="E5" s="163"/>
    </row>
    <row r="6" spans="2:5" ht="15" x14ac:dyDescent="0.2">
      <c r="B6" s="150" t="s">
        <v>275</v>
      </c>
      <c r="C6" s="151"/>
      <c r="D6" s="239">
        <f>+IF(Indice!$D$7="Bancos",VLOOKUP(Indice!$D$6,Bancos!$A:$AAW,MATCH(Indice!$C$59,Bancos!$A$1:$AAW$1,0)+ROW(A2)-1,0),IF(Indice!$D$7="CFC",VLOOKUP(Indice!$D$6,CFC!$A:$AAW,MATCH(Indice!$C$59,Bancos!$A$1:$AAW$1,0)+ROW(A2)-1,0),VLOOKUP(Indice!$D$6,Coop!$A:$AAW,MATCH(Indice!$C$59,Bancos!$A$1:$AAW$1,0)+ROW(A2)-1,0)))</f>
        <v>0</v>
      </c>
    </row>
    <row r="7" spans="2:5" ht="15" x14ac:dyDescent="0.2">
      <c r="B7" s="150" t="s">
        <v>276</v>
      </c>
      <c r="C7" s="151"/>
      <c r="D7" s="239">
        <f>+IF(Indice!$D$7="Bancos",VLOOKUP(Indice!$D$6,Bancos!$A:$AAW,MATCH(Indice!$C$59,Bancos!$A$1:$AAW$1,0)+ROW(A3)-1,0),IF(Indice!$D$7="CFC",VLOOKUP(Indice!$D$6,CFC!$A:$AAW,MATCH(Indice!$C$59,Bancos!$A$1:$AAW$1,0)+ROW(A3)-1,0),VLOOKUP(Indice!$D$6,Coop!$A:$AAW,MATCH(Indice!$C$59,Bancos!$A$1:$AAW$1,0)+ROW(A3)-1,0)))</f>
        <v>0.41666666666666702</v>
      </c>
    </row>
    <row r="8" spans="2:5" ht="15" x14ac:dyDescent="0.2">
      <c r="B8" s="150" t="s">
        <v>277</v>
      </c>
      <c r="C8" s="151"/>
      <c r="D8" s="239">
        <f>+IF(Indice!$D$7="Bancos",VLOOKUP(Indice!$D$6,Bancos!$A:$AAW,MATCH(Indice!$C$59,Bancos!$A$1:$AAW$1,0)+ROW(A4)-1,0),IF(Indice!$D$7="CFC",VLOOKUP(Indice!$D$6,CFC!$A:$AAW,MATCH(Indice!$C$59,Bancos!$A$1:$AAW$1,0)+ROW(A4)-1,0),VLOOKUP(Indice!$D$6,Coop!$A:$AAW,MATCH(Indice!$C$59,Bancos!$A$1:$AAW$1,0)+ROW(A4)-1,0)))</f>
        <v>0.16666666666666699</v>
      </c>
    </row>
    <row r="9" spans="2:5" ht="15" x14ac:dyDescent="0.2">
      <c r="B9" s="150" t="s">
        <v>278</v>
      </c>
      <c r="C9" s="151"/>
      <c r="D9" s="239">
        <f>+IF(Indice!$D$7="Bancos",VLOOKUP(Indice!$D$6,Bancos!$A:$AAW,MATCH(Indice!$C$59,Bancos!$A$1:$AAW$1,0)+ROW(A5)-1,0),IF(Indice!$D$7="CFC",VLOOKUP(Indice!$D$6,CFC!$A:$AAW,MATCH(Indice!$C$59,Bancos!$A$1:$AAW$1,0)+ROW(A5)-1,0),VLOOKUP(Indice!$D$6,Coop!$A:$AAW,MATCH(Indice!$C$59,Bancos!$A$1:$AAW$1,0)+ROW(A5)-1,0)))</f>
        <v>0</v>
      </c>
    </row>
    <row r="10" spans="2:5" ht="20.25" customHeight="1" x14ac:dyDescent="0.2">
      <c r="B10" s="150" t="s">
        <v>279</v>
      </c>
      <c r="C10" s="151"/>
      <c r="D10" s="239">
        <f>+IF(Indice!$D$7="Bancos",VLOOKUP(Indice!$D$6,Bancos!$A:$AAW,MATCH(Indice!$C$59,Bancos!$A$1:$AAW$1,0)+ROW(A6)-1,0),IF(Indice!$D$7="CFC",VLOOKUP(Indice!$D$6,CFC!$A:$AAW,MATCH(Indice!$C$59,Bancos!$A$1:$AAW$1,0)+ROW(A6)-1,0),VLOOKUP(Indice!$D$6,Coop!$A:$AAW,MATCH(Indice!$C$59,Bancos!$A$1:$AAW$1,0)+ROW(A6)-1,0)))</f>
        <v>8.3333333333333301E-2</v>
      </c>
    </row>
    <row r="11" spans="2:5" ht="13.5" customHeight="1" x14ac:dyDescent="0.2">
      <c r="B11" s="150" t="s">
        <v>280</v>
      </c>
      <c r="C11" s="151"/>
      <c r="D11" s="239">
        <f>+IF(Indice!$D$7="Bancos",VLOOKUP(Indice!$D$6,Bancos!$A:$AAW,MATCH(Indice!$C$59,Bancos!$A$1:$AAW$1,0)+ROW(A7)-1,0),IF(Indice!$D$7="CFC",VLOOKUP(Indice!$D$6,CFC!$A:$AAW,MATCH(Indice!$C$59,Bancos!$A$1:$AAW$1,0)+ROW(A7)-1,0),VLOOKUP(Indice!$D$6,Coop!$A:$AAW,MATCH(Indice!$C$59,Bancos!$A$1:$AAW$1,0)+ROW(A7)-1,0)))</f>
        <v>0</v>
      </c>
    </row>
    <row r="12" spans="2:5" ht="15" x14ac:dyDescent="0.2">
      <c r="B12" s="150" t="s">
        <v>146</v>
      </c>
      <c r="C12" s="151"/>
      <c r="D12" s="239">
        <f>+IF(Indice!$D$7="Bancos",VLOOKUP(Indice!$D$6,Bancos!$A:$AAW,MATCH(Indice!$C$59,Bancos!$A$1:$AAW$1,0)+ROW(A8)-1,0),IF(Indice!$D$7="CFC",VLOOKUP(Indice!$D$6,CFC!$A:$AAW,MATCH(Indice!$C$59,Bancos!$A$1:$AAW$1,0)+ROW(A8)-1,0),VLOOKUP(Indice!$D$6,Coop!$A:$AAW,MATCH(Indice!$C$59,Bancos!$A$1:$AAW$1,0)+ROW(A8)-1,0)))</f>
        <v>0</v>
      </c>
    </row>
    <row r="13" spans="2:5" ht="15.75" thickBot="1" x14ac:dyDescent="0.25">
      <c r="B13" s="153"/>
      <c r="C13" s="154"/>
      <c r="D13" s="240"/>
    </row>
    <row r="14" spans="2:5" ht="13.5" customHeight="1" x14ac:dyDescent="0.2"/>
  </sheetData>
  <mergeCells count="2">
    <mergeCell ref="B2:D2"/>
    <mergeCell ref="B4:C4"/>
  </mergeCell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RowHeight="12.75" x14ac:dyDescent="0.2"/>
  <cols>
    <col min="1" max="1" width="11.42578125" style="113"/>
    <col min="2" max="2" width="10.7109375" style="113" customWidth="1"/>
    <col min="3" max="3" width="57.140625" style="113" customWidth="1"/>
    <col min="4" max="4" width="14" style="113" bestFit="1" customWidth="1"/>
    <col min="5" max="16384" width="11.42578125" style="113"/>
  </cols>
  <sheetData>
    <row r="2" spans="2:4" ht="42.75" customHeight="1" x14ac:dyDescent="0.2">
      <c r="B2" s="380" t="s">
        <v>442</v>
      </c>
      <c r="C2" s="380"/>
      <c r="D2" s="380"/>
    </row>
    <row r="3" spans="2:4" s="159" customFormat="1" ht="12.75" customHeight="1" thickBot="1" x14ac:dyDescent="0.25">
      <c r="B3" s="160"/>
      <c r="C3" s="160"/>
      <c r="D3" s="180"/>
    </row>
    <row r="4" spans="2:4" ht="30" customHeight="1" x14ac:dyDescent="0.2">
      <c r="B4" s="401" t="s">
        <v>84</v>
      </c>
      <c r="C4" s="402"/>
      <c r="D4" s="164" t="s">
        <v>85</v>
      </c>
    </row>
    <row r="5" spans="2:4" ht="15" x14ac:dyDescent="0.25">
      <c r="B5" s="165" t="s">
        <v>281</v>
      </c>
      <c r="C5" s="151"/>
      <c r="D5" s="241">
        <f>+IF(Indice!$D$7="Bancos",VLOOKUP(Indice!$D$6,Bancos!$A:$AAW,MATCH(Indice!$C$60,Bancos!$A$1:$AAW$1,0)+ROW(A1)-1,0),IF(Indice!$D$7="CFC",VLOOKUP(Indice!$D$6,CFC!$A:$AAW,MATCH(Indice!$C$60,Bancos!$A$1:$AAW$1,0)+ROW(A1)-1,0),VLOOKUP(Indice!$D$6,Coop!$A:$AAW,MATCH(Indice!$C$60,Bancos!$A$1:$AAW$1,0)+ROW(A1)-1,0)))</f>
        <v>0</v>
      </c>
    </row>
    <row r="6" spans="2:4" ht="15" x14ac:dyDescent="0.25">
      <c r="B6" s="150" t="s">
        <v>282</v>
      </c>
      <c r="C6" s="151"/>
      <c r="D6" s="241">
        <f>+IF(Indice!$D$7="Bancos",VLOOKUP(Indice!$D$6,Bancos!$A:$AAW,MATCH(Indice!$C$60,Bancos!$A$1:$AAW$1,0)+ROW(A2)-1,0),IF(Indice!$D$7="CFC",VLOOKUP(Indice!$D$6,CFC!$A:$AAW,MATCH(Indice!$C$60,Bancos!$A$1:$AAW$1,0)+ROW(A2)-1,0),VLOOKUP(Indice!$D$6,Coop!$A:$AAW,MATCH(Indice!$C$60,Bancos!$A$1:$AAW$1,0)+ROW(A2)-1,0)))</f>
        <v>0.25</v>
      </c>
    </row>
    <row r="7" spans="2:4" ht="15" x14ac:dyDescent="0.25">
      <c r="B7" s="150" t="s">
        <v>283</v>
      </c>
      <c r="C7" s="151"/>
      <c r="D7" s="241">
        <f>+IF(Indice!$D$7="Bancos",VLOOKUP(Indice!$D$6,Bancos!$A:$AAW,MATCH(Indice!$C$60,Bancos!$A$1:$AAW$1,0)+ROW(A3)-1,0),IF(Indice!$D$7="CFC",VLOOKUP(Indice!$D$6,CFC!$A:$AAW,MATCH(Indice!$C$60,Bancos!$A$1:$AAW$1,0)+ROW(A3)-1,0),VLOOKUP(Indice!$D$6,Coop!$A:$AAW,MATCH(Indice!$C$60,Bancos!$A$1:$AAW$1,0)+ROW(A3)-1,0)))</f>
        <v>0.16666666666666699</v>
      </c>
    </row>
    <row r="8" spans="2:4" ht="15" x14ac:dyDescent="0.25">
      <c r="B8" s="150" t="s">
        <v>284</v>
      </c>
      <c r="C8" s="151"/>
      <c r="D8" s="241">
        <f>+IF(Indice!$D$7="Bancos",VLOOKUP(Indice!$D$6,Bancos!$A:$AAW,MATCH(Indice!$C$60,Bancos!$A$1:$AAW$1,0)+ROW(A4)-1,0),IF(Indice!$D$7="CFC",VLOOKUP(Indice!$D$6,CFC!$A:$AAW,MATCH(Indice!$C$60,Bancos!$A$1:$AAW$1,0)+ROW(A4)-1,0),VLOOKUP(Indice!$D$6,Coop!$A:$AAW,MATCH(Indice!$C$60,Bancos!$A$1:$AAW$1,0)+ROW(A4)-1,0)))</f>
        <v>0.16666666666666699</v>
      </c>
    </row>
    <row r="9" spans="2:4" ht="15" x14ac:dyDescent="0.25">
      <c r="B9" s="150" t="s">
        <v>285</v>
      </c>
      <c r="C9" s="151"/>
      <c r="D9" s="241">
        <f>+IF(Indice!$D$7="Bancos",VLOOKUP(Indice!$D$6,Bancos!$A:$AAW,MATCH(Indice!$C$60,Bancos!$A$1:$AAW$1,0)+ROW(A5)-1,0),IF(Indice!$D$7="CFC",VLOOKUP(Indice!$D$6,CFC!$A:$AAW,MATCH(Indice!$C$60,Bancos!$A$1:$AAW$1,0)+ROW(A5)-1,0),VLOOKUP(Indice!$D$6,Coop!$A:$AAW,MATCH(Indice!$C$60,Bancos!$A$1:$AAW$1,0)+ROW(A5)-1,0)))</f>
        <v>0.41666666666666702</v>
      </c>
    </row>
    <row r="10" spans="2:4" ht="15" x14ac:dyDescent="0.25">
      <c r="B10" s="150" t="s">
        <v>286</v>
      </c>
      <c r="C10" s="151"/>
      <c r="D10" s="241">
        <f>+IF(Indice!$D$7="Bancos",VLOOKUP(Indice!$D$6,Bancos!$A:$AAW,MATCH(Indice!$C$60,Bancos!$A$1:$AAW$1,0)+ROW(A6)-1,0),IF(Indice!$D$7="CFC",VLOOKUP(Indice!$D$6,CFC!$A:$AAW,MATCH(Indice!$C$60,Bancos!$A$1:$AAW$1,0)+ROW(A6)-1,0),VLOOKUP(Indice!$D$6,Coop!$A:$AAW,MATCH(Indice!$C$60,Bancos!$A$1:$AAW$1,0)+ROW(A6)-1,0)))</f>
        <v>0</v>
      </c>
    </row>
    <row r="11" spans="2:4" ht="15" x14ac:dyDescent="0.25">
      <c r="B11" s="150" t="s">
        <v>287</v>
      </c>
      <c r="C11" s="151"/>
      <c r="D11" s="241">
        <f>+IF(Indice!$D$7="Bancos",VLOOKUP(Indice!$D$6,Bancos!$A:$AAW,MATCH(Indice!$C$60,Bancos!$A$1:$AAW$1,0)+ROW(A7)-1,0),IF(Indice!$D$7="CFC",VLOOKUP(Indice!$D$6,CFC!$A:$AAW,MATCH(Indice!$C$60,Bancos!$A$1:$AAW$1,0)+ROW(A7)-1,0),VLOOKUP(Indice!$D$6,Coop!$A:$AAW,MATCH(Indice!$C$60,Bancos!$A$1:$AAW$1,0)+ROW(A7)-1,0)))</f>
        <v>0</v>
      </c>
    </row>
    <row r="12" spans="2:4" ht="15" x14ac:dyDescent="0.25">
      <c r="B12" s="150" t="s">
        <v>146</v>
      </c>
      <c r="C12" s="151"/>
      <c r="D12" s="241">
        <f>+IF(Indice!$D$7="Bancos",VLOOKUP(Indice!$D$6,Bancos!$A:$AAW,MATCH(Indice!$C$60,Bancos!$A$1:$AAW$1,0)+ROW(A8)-1,0),IF(Indice!$D$7="CFC",VLOOKUP(Indice!$D$6,CFC!$A:$AAW,MATCH(Indice!$C$60,Bancos!$A$1:$AAW$1,0)+ROW(A8)-1,0),VLOOKUP(Indice!$D$6,Coop!$A:$AAW,MATCH(Indice!$C$60,Bancos!$A$1:$AAW$1,0)+ROW(A8)-1,0)))</f>
        <v>0</v>
      </c>
    </row>
    <row r="13" spans="2:4" ht="13.5" thickBot="1" x14ac:dyDescent="0.25">
      <c r="B13" s="153"/>
      <c r="C13" s="154"/>
      <c r="D13" s="242"/>
    </row>
    <row r="43" spans="3:3" ht="13.5" x14ac:dyDescent="0.25">
      <c r="C43" s="243"/>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B5" sqref="B5:C5"/>
    </sheetView>
  </sheetViews>
  <sheetFormatPr baseColWidth="10" defaultRowHeight="15.95" customHeight="1" x14ac:dyDescent="0.2"/>
  <cols>
    <col min="1" max="1" width="4.85546875" style="110" customWidth="1"/>
    <col min="2" max="3" width="11.42578125" style="110"/>
    <col min="4" max="4" width="14.28515625" style="110" customWidth="1"/>
    <col min="5" max="16384" width="11.42578125" style="110"/>
  </cols>
  <sheetData>
    <row r="2" spans="2:7" ht="15.95" customHeight="1" x14ac:dyDescent="0.2">
      <c r="B2" s="361" t="s">
        <v>352</v>
      </c>
      <c r="C2" s="361"/>
      <c r="D2" s="361"/>
      <c r="E2" s="361"/>
      <c r="F2" s="361"/>
      <c r="G2" s="361"/>
    </row>
    <row r="3" spans="2:7" ht="15.95" customHeight="1" x14ac:dyDescent="0.2">
      <c r="B3" s="361"/>
      <c r="C3" s="361"/>
      <c r="D3" s="361"/>
      <c r="E3" s="361"/>
      <c r="F3" s="361"/>
      <c r="G3" s="361"/>
    </row>
    <row r="4" spans="2:7" ht="15.95" customHeight="1" x14ac:dyDescent="0.2">
      <c r="B4" s="361"/>
      <c r="C4" s="361"/>
      <c r="D4" s="361"/>
      <c r="E4" s="361"/>
      <c r="F4" s="361"/>
      <c r="G4" s="361"/>
    </row>
    <row r="5" spans="2:7" ht="33" customHeight="1" x14ac:dyDescent="0.2">
      <c r="B5" s="362" t="s">
        <v>84</v>
      </c>
      <c r="C5" s="363"/>
      <c r="D5" s="111" t="s">
        <v>85</v>
      </c>
    </row>
    <row r="6" spans="2:7" ht="15.95" customHeight="1" x14ac:dyDescent="0.2">
      <c r="B6" s="364" t="s">
        <v>86</v>
      </c>
      <c r="C6" s="365"/>
      <c r="D6" s="112">
        <f>IF(Indice!D$7="Bancos",VLOOKUP(Indice!D$6,Bancos!$A:$AAW,MATCH(Indice!C$12,Bancos!$A$1:$AAW$1,0)+ROW(A1)-1,0),IF(Indice!D$7="CFC",VLOOKUP(Indice!D$6,CFC!$A:$AAW,MATCH(Indice!C$12,Bancos!$A$1:$AAW$1,0)+ROW(A1)-1,0),VLOOKUP(Indice!D$6,Coop!$A:$AAW,MATCH(Indice!C$12,Bancos!$A$1:$AAW$1,0)+ROW(A1)-1,0)))</f>
        <v>1</v>
      </c>
    </row>
    <row r="7" spans="2:7" ht="15.95" customHeight="1" x14ac:dyDescent="0.2">
      <c r="B7" s="366" t="s">
        <v>87</v>
      </c>
      <c r="C7" s="367"/>
      <c r="D7" s="307">
        <f>IF(Indice!D$7="Bancos",VLOOKUP(Indice!D$6,Bancos!$A:$AAW,MATCH(Indice!C$12,Bancos!$A$1:$AAW$1,0)+ROW(A2)-1,0),IF(Indice!D$7="CFC",VLOOKUP(Indice!D$6,CFC!$A:$AAW,MATCH(Indice!C$12,Bancos!$A$1:$AAW$1,0)+ROW(A2)-1,0),VLOOKUP(Indice!D$6,Coop!$A:$AAW,MATCH(Indice!C$12,Bancos!$A$1:$AAW$1,0)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RowHeight="12.75" x14ac:dyDescent="0.2"/>
  <cols>
    <col min="1" max="1" width="5" style="113" customWidth="1"/>
    <col min="2" max="2" width="10.7109375" style="113" customWidth="1"/>
    <col min="3" max="3" width="38.85546875" style="113" customWidth="1"/>
    <col min="4" max="4" width="14" style="113" bestFit="1" customWidth="1"/>
    <col min="5" max="16384" width="11.42578125" style="113"/>
  </cols>
  <sheetData>
    <row r="2" spans="2:5" ht="67.5" customHeight="1" x14ac:dyDescent="0.2">
      <c r="B2" s="387" t="s">
        <v>443</v>
      </c>
      <c r="C2" s="387"/>
      <c r="D2" s="387"/>
      <c r="E2" s="387"/>
    </row>
    <row r="3" spans="2:5" s="180" customFormat="1" ht="13.5" thickBot="1" x14ac:dyDescent="0.25">
      <c r="B3" s="237"/>
      <c r="C3" s="237"/>
    </row>
    <row r="4" spans="2:5" ht="30" customHeight="1" x14ac:dyDescent="0.2">
      <c r="B4" s="401" t="s">
        <v>84</v>
      </c>
      <c r="C4" s="402"/>
      <c r="D4" s="164" t="s">
        <v>85</v>
      </c>
    </row>
    <row r="5" spans="2:5" x14ac:dyDescent="0.2">
      <c r="B5" s="244" t="s">
        <v>288</v>
      </c>
      <c r="C5" s="151"/>
      <c r="D5" s="245">
        <f>+IF(Indice!$D$7="Bancos",VLOOKUP(Indice!$D$6,Bancos!$A:$AAW,MATCH(Indice!$C$61,Bancos!$A$1:$AAW$1,0)+ROW(A1)-1,0),IF(Indice!$D$7="CFC",VLOOKUP(Indice!$D$6,CFC!$A:$AAW,MATCH(Indice!$C$61,Bancos!$A$1:$AAW$1,0)+ROW(A1)-1,0),VLOOKUP(Indice!$D$6,Coop!$A:$AAW,MATCH(Indice!$C$61,Bancos!$A$1:$AAW$1,0)+ROW(A1)-1,0)))</f>
        <v>0</v>
      </c>
    </row>
    <row r="6" spans="2:5" x14ac:dyDescent="0.2">
      <c r="B6" s="169" t="s">
        <v>289</v>
      </c>
      <c r="C6" s="151"/>
      <c r="D6" s="245">
        <f>+IF(Indice!$D$7="Bancos",VLOOKUP(Indice!$D$6,Bancos!$A:$AAW,MATCH(Indice!$C$61,Bancos!$A$1:$AAW$1,0)+ROW(A2)-1,0),IF(Indice!$D$7="CFC",VLOOKUP(Indice!$D$6,CFC!$A:$AAW,MATCH(Indice!$C$61,Bancos!$A$1:$AAW$1,0)+ROW(A2)-1,0),VLOOKUP(Indice!$D$6,Coop!$A:$AAW,MATCH(Indice!$C$61,Bancos!$A$1:$AAW$1,0)+ROW(A2)-1,0)))</f>
        <v>0.5</v>
      </c>
    </row>
    <row r="7" spans="2:5" x14ac:dyDescent="0.2">
      <c r="B7" s="169" t="s">
        <v>290</v>
      </c>
      <c r="C7" s="151"/>
      <c r="D7" s="245">
        <f>+IF(Indice!$D$7="Bancos",VLOOKUP(Indice!$D$6,Bancos!$A:$AAW,MATCH(Indice!$C$61,Bancos!$A$1:$AAW$1,0)+ROW(A3)-1,0),IF(Indice!$D$7="CFC",VLOOKUP(Indice!$D$6,CFC!$A:$AAW,MATCH(Indice!$C$61,Bancos!$A$1:$AAW$1,0)+ROW(A3)-1,0),VLOOKUP(Indice!$D$6,Coop!$A:$AAW,MATCH(Indice!$C$61,Bancos!$A$1:$AAW$1,0)+ROW(A3)-1,0)))</f>
        <v>0.16666666666666699</v>
      </c>
    </row>
    <row r="8" spans="2:5" x14ac:dyDescent="0.2">
      <c r="B8" s="169" t="s">
        <v>291</v>
      </c>
      <c r="C8" s="151"/>
      <c r="D8" s="245">
        <f>+IF(Indice!$D$7="Bancos",VLOOKUP(Indice!$D$6,Bancos!$A:$AAW,MATCH(Indice!$C$61,Bancos!$A$1:$AAW$1,0)+ROW(A4)-1,0),IF(Indice!$D$7="CFC",VLOOKUP(Indice!$D$6,CFC!$A:$AAW,MATCH(Indice!$C$61,Bancos!$A$1:$AAW$1,0)+ROW(A4)-1,0),VLOOKUP(Indice!$D$6,Coop!$A:$AAW,MATCH(Indice!$C$61,Bancos!$A$1:$AAW$1,0)+ROW(A4)-1,0)))</f>
        <v>0</v>
      </c>
    </row>
    <row r="9" spans="2:5" x14ac:dyDescent="0.2">
      <c r="B9" s="169" t="s">
        <v>292</v>
      </c>
      <c r="C9" s="151"/>
      <c r="D9" s="245">
        <f>+IF(Indice!$D$7="Bancos",VLOOKUP(Indice!$D$6,Bancos!$A:$AAW,MATCH(Indice!$C$61,Bancos!$A$1:$AAW$1,0)+ROW(A5)-1,0),IF(Indice!$D$7="CFC",VLOOKUP(Indice!$D$6,CFC!$A:$AAW,MATCH(Indice!$C$61,Bancos!$A$1:$AAW$1,0)+ROW(A5)-1,0),VLOOKUP(Indice!$D$6,Coop!$A:$AAW,MATCH(Indice!$C$61,Bancos!$A$1:$AAW$1,0)+ROW(A5)-1,0)))</f>
        <v>0.16666666666666699</v>
      </c>
    </row>
    <row r="10" spans="2:5" x14ac:dyDescent="0.2">
      <c r="B10" s="169" t="s">
        <v>293</v>
      </c>
      <c r="C10" s="151"/>
      <c r="D10" s="245">
        <f>+IF(Indice!$D$7="Bancos",VLOOKUP(Indice!$D$6,Bancos!$A:$AAW,MATCH(Indice!$C$61,Bancos!$A$1:$AAW$1,0)+ROW(A6)-1,0),IF(Indice!$D$7="CFC",VLOOKUP(Indice!$D$6,CFC!$A:$AAW,MATCH(Indice!$C$61,Bancos!$A$1:$AAW$1,0)+ROW(A6)-1,0),VLOOKUP(Indice!$D$6,Coop!$A:$AAW,MATCH(Indice!$C$61,Bancos!$A$1:$AAW$1,0)+ROW(A6)-1,0)))</f>
        <v>0.16666666666666699</v>
      </c>
    </row>
    <row r="11" spans="2:5" x14ac:dyDescent="0.2">
      <c r="B11" s="169" t="s">
        <v>294</v>
      </c>
      <c r="C11" s="151"/>
      <c r="D11" s="245">
        <f>+IF(Indice!$D$7="Bancos",VLOOKUP(Indice!$D$6,Bancos!$A:$AAW,MATCH(Indice!$C$61,Bancos!$A$1:$AAW$1,0)+ROW(A7)-1,0),IF(Indice!$D$7="CFC",VLOOKUP(Indice!$D$6,CFC!$A:$AAW,MATCH(Indice!$C$61,Bancos!$A$1:$AAW$1,0)+ROW(A7)-1,0),VLOOKUP(Indice!$D$6,Coop!$A:$AAW,MATCH(Indice!$C$61,Bancos!$A$1:$AAW$1,0)+ROW(A7)-1,0)))</f>
        <v>0</v>
      </c>
    </row>
    <row r="12" spans="2:5" ht="13.5" thickBot="1" x14ac:dyDescent="0.25">
      <c r="B12" s="246" t="s">
        <v>146</v>
      </c>
      <c r="C12" s="154"/>
      <c r="D12" s="247">
        <f>+IF(Indice!$D$7="Bancos",VLOOKUP(Indice!$D$6,Bancos!$A:$AAW,MATCH(Indice!$C$61,Bancos!$A$1:$AAW$1,0)+ROW(A8)-1,0),IF(Indice!$D$7="CFC",VLOOKUP(Indice!$D$6,CFC!$A:$AAW,MATCH(Indice!$C$61,Bancos!$A$1:$AAW$1,0)+ROW(A8)-1,0),VLOOKUP(Indice!$D$6,Coop!$A:$AAW,MATCH(Indice!$C$61,Bancos!$A$1:$AAW$1,0)+ROW(A8)-1,0)))</f>
        <v>0</v>
      </c>
    </row>
    <row r="13" spans="2:5" ht="15" x14ac:dyDescent="0.25">
      <c r="D13" s="163"/>
    </row>
  </sheetData>
  <mergeCells count="2">
    <mergeCell ref="B2:E2"/>
    <mergeCell ref="B4:C4"/>
  </mergeCell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B3" sqref="B3"/>
    </sheetView>
  </sheetViews>
  <sheetFormatPr baseColWidth="10" defaultRowHeight="12.75" x14ac:dyDescent="0.2"/>
  <cols>
    <col min="1" max="1" width="7.5703125" style="113" customWidth="1"/>
    <col min="2" max="2" width="24.140625" style="113" customWidth="1"/>
    <col min="3" max="3" width="12.42578125" style="113" customWidth="1"/>
    <col min="4" max="16384" width="11.42578125" style="113"/>
  </cols>
  <sheetData>
    <row r="1" spans="2:9" ht="15.95" customHeight="1" x14ac:dyDescent="0.2"/>
    <row r="2" spans="2:9" ht="40.5" customHeight="1" x14ac:dyDescent="0.2">
      <c r="B2" s="368" t="s">
        <v>415</v>
      </c>
      <c r="C2" s="368" t="s">
        <v>88</v>
      </c>
      <c r="D2" s="368" t="s">
        <v>88</v>
      </c>
      <c r="E2" s="368" t="s">
        <v>88</v>
      </c>
      <c r="F2" s="368" t="s">
        <v>88</v>
      </c>
      <c r="G2" s="368" t="s">
        <v>88</v>
      </c>
      <c r="H2" s="368" t="s">
        <v>88</v>
      </c>
      <c r="I2" s="368" t="s">
        <v>88</v>
      </c>
    </row>
    <row r="3" spans="2:9" ht="15.95" customHeight="1" x14ac:dyDescent="0.2"/>
    <row r="4" spans="2:9" ht="37.5" customHeight="1" x14ac:dyDescent="0.2">
      <c r="B4" s="114" t="s">
        <v>84</v>
      </c>
      <c r="C4" s="115" t="s">
        <v>89</v>
      </c>
      <c r="D4" s="116"/>
      <c r="E4" s="116"/>
    </row>
    <row r="5" spans="2:9" ht="15.95" customHeight="1" x14ac:dyDescent="0.2">
      <c r="B5" s="117" t="s">
        <v>90</v>
      </c>
      <c r="C5" s="252">
        <f>+IF(Indice!D$7="Bancos",VLOOKUP(Indice!D$6,Bancos!$A:$AAW,MATCH(Indice!C$13,Bancos!$A$1:$AAW$1,0)+ROW(A1)-1,0),IF(Indice!D$7="CFC",VLOOKUP(Indice!D$6,CFC!$A:$AAW,MATCH(Indice!C$13,Bancos!$A$1:$AAW$1,0)+ROW(A1)-1,0),VLOOKUP(Indice!D$6,Coop!$A:$AAW,MATCH(Indice!C$13,Bancos!$A$1:$AAW$1,0)+ROW(A1)-1,0)))</f>
        <v>0.4</v>
      </c>
      <c r="D5" s="116"/>
      <c r="E5" s="116"/>
    </row>
    <row r="6" spans="2:9" ht="15.95" customHeight="1" x14ac:dyDescent="0.2">
      <c r="B6" s="117" t="s">
        <v>91</v>
      </c>
      <c r="C6" s="252">
        <f>+IF(Indice!D$7="Bancos",VLOOKUP(Indice!D$6,Bancos!$A:$AAW,MATCH(Indice!C$13,Bancos!$A$1:$AAW$1,0)+ROW(A2)-1,0),IF(Indice!D$7="CFC",VLOOKUP(Indice!D$6,CFC!$A:$AAW,MATCH(Indice!C$13,Bancos!$A$1:$AAW$1,0)+ROW(A2)-1,0),VLOOKUP(Indice!D$6,Coop!$A:$AAW,MATCH(Indice!C$13,Bancos!$A$1:$AAW$1,0)+ROW(A2)-1,0)))</f>
        <v>0.3</v>
      </c>
      <c r="D6" s="116"/>
      <c r="E6" s="116"/>
    </row>
    <row r="7" spans="2:9" ht="15.95" customHeight="1" x14ac:dyDescent="0.2">
      <c r="B7" s="117" t="s">
        <v>92</v>
      </c>
      <c r="C7" s="252">
        <f>+IF(Indice!D$7="Bancos",VLOOKUP(Indice!D$6,Bancos!$A:$AAW,MATCH(Indice!C$13,Bancos!$A$1:$AAW$1,0)+ROW(A3)-1,0),IF(Indice!D$7="CFC",VLOOKUP(Indice!D$6,CFC!$A:$AAW,MATCH(Indice!C$13,Bancos!$A$1:$AAW$1,0)+ROW(A3)-1,0),VLOOKUP(Indice!D$6,Coop!$A:$AAW,MATCH(Indice!C$13,Bancos!$A$1:$AAW$1,0)+ROW(A3)-1,0)))</f>
        <v>0.1</v>
      </c>
      <c r="D7" s="116"/>
      <c r="E7" s="116"/>
    </row>
    <row r="8" spans="2:9" ht="15.95" customHeight="1" x14ac:dyDescent="0.2">
      <c r="B8" s="118" t="s">
        <v>93</v>
      </c>
      <c r="C8" s="271">
        <f>+IF(Indice!D$7="Bancos",VLOOKUP(Indice!D$6,Bancos!$A:$AAW,MATCH(Indice!C$13,Bancos!$A$1:$AAW$1,0)+ROW(A4)-1,0),IF(Indice!D$7="CFC",VLOOKUP(Indice!D$6,CFC!$A:$AAW,MATCH(Indice!C$13,Bancos!$A$1:$AAW$1,0)+ROW(A4)-1,0),VLOOKUP(Indice!D$6,Coop!$A:$AAW,MATCH(Indice!C$13,Bancos!$A$1:$AAW$1,0)+ROW(A4)-1,0)))</f>
        <v>0.2</v>
      </c>
      <c r="D8" s="116"/>
      <c r="E8" s="116"/>
    </row>
    <row r="9" spans="2:9" ht="15.95" customHeight="1" x14ac:dyDescent="0.25">
      <c r="B9" s="116"/>
      <c r="C9" s="119"/>
      <c r="D9" s="116"/>
      <c r="E9" s="116"/>
    </row>
    <row r="10" spans="2:9" ht="15.95" customHeight="1" x14ac:dyDescent="0.2">
      <c r="B10" s="116"/>
      <c r="C10" s="116"/>
      <c r="D10" s="116"/>
      <c r="E10" s="116"/>
    </row>
    <row r="11" spans="2:9" ht="15.95" customHeight="1" x14ac:dyDescent="0.2">
      <c r="B11" s="116"/>
      <c r="C11" s="116"/>
      <c r="D11" s="116"/>
      <c r="E11" s="116"/>
    </row>
    <row r="12" spans="2:9" ht="15.95" customHeight="1" x14ac:dyDescent="0.2">
      <c r="B12" s="116"/>
      <c r="C12" s="116"/>
      <c r="D12" s="116"/>
      <c r="E12" s="116"/>
    </row>
    <row r="13" spans="2:9" ht="15.95" customHeight="1" x14ac:dyDescent="0.2">
      <c r="B13" s="116"/>
      <c r="C13" s="116"/>
      <c r="D13" s="116"/>
      <c r="E13" s="116"/>
    </row>
    <row r="14" spans="2:9" ht="15.95" customHeight="1" x14ac:dyDescent="0.2">
      <c r="B14" s="116"/>
      <c r="C14" s="116"/>
      <c r="D14" s="116"/>
      <c r="E14" s="116"/>
    </row>
    <row r="15" spans="2:9" ht="15.95" customHeight="1" x14ac:dyDescent="0.2">
      <c r="B15" s="116"/>
      <c r="C15" s="116"/>
      <c r="D15" s="116"/>
      <c r="E15" s="116"/>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D4" sqref="D4:G7"/>
    </sheetView>
  </sheetViews>
  <sheetFormatPr baseColWidth="10" defaultRowHeight="15.95" customHeight="1" x14ac:dyDescent="0.2"/>
  <cols>
    <col min="1" max="1" width="10.140625" style="113" customWidth="1"/>
    <col min="2" max="2" width="10.7109375" style="113" customWidth="1"/>
    <col min="3" max="3" width="15.5703125" style="113" customWidth="1"/>
    <col min="4" max="5" width="13.7109375" style="113" customWidth="1"/>
    <col min="6" max="6" width="11.42578125" style="113"/>
    <col min="7" max="7" width="14.85546875" style="113" bestFit="1" customWidth="1"/>
    <col min="8" max="16384" width="11.42578125" style="113"/>
  </cols>
  <sheetData>
    <row r="2" spans="2:9" ht="45" customHeight="1" x14ac:dyDescent="0.2">
      <c r="B2" s="368" t="s">
        <v>94</v>
      </c>
      <c r="C2" s="368" t="s">
        <v>95</v>
      </c>
      <c r="D2" s="368" t="s">
        <v>95</v>
      </c>
      <c r="E2" s="368" t="s">
        <v>95</v>
      </c>
      <c r="F2" s="368" t="s">
        <v>95</v>
      </c>
      <c r="G2" s="368" t="s">
        <v>95</v>
      </c>
      <c r="H2" s="368" t="s">
        <v>95</v>
      </c>
      <c r="I2" s="368" t="s">
        <v>95</v>
      </c>
    </row>
    <row r="3" spans="2:9" ht="24" customHeight="1" x14ac:dyDescent="0.2">
      <c r="B3" s="371" t="s">
        <v>96</v>
      </c>
      <c r="C3" s="372" t="s">
        <v>96</v>
      </c>
      <c r="D3" s="253" t="s">
        <v>97</v>
      </c>
      <c r="E3" s="253" t="s">
        <v>98</v>
      </c>
      <c r="F3" s="253" t="s">
        <v>99</v>
      </c>
      <c r="G3" s="254" t="s">
        <v>100</v>
      </c>
    </row>
    <row r="4" spans="2:9" ht="15.95" customHeight="1" x14ac:dyDescent="0.2">
      <c r="B4" s="373" t="s">
        <v>101</v>
      </c>
      <c r="C4" s="374" t="s">
        <v>101</v>
      </c>
      <c r="D4" s="261">
        <f>IF(Indice!$D$7="Bancos",VLOOKUP(Indice!$D$6,Bancos!$A:$AAW,MATCH(Indice!$C$14,Bancos!$A$1:$AAW$1,0)+COLUMN(A1)-1,0),IF(Indice!$D$7="CFC",VLOOKUP(Indice!$D$6,CFC!$A:$AAW,MATCH(Indice!$C$14,Bancos!$A$1:$AAW$1,0)+COLUMN(A1)-1,0),VLOOKUP(Indice!$D$6,Coop!$A:$AAW,MATCH(Indice!$C$14,Bancos!$A$1:$AAW$1,0)+COLUMN(A1)-1,0)))</f>
        <v>0.5</v>
      </c>
      <c r="E4" s="261">
        <f>IF(Indice!$D$7="Bancos",VLOOKUP(Indice!$D$6,Bancos!$A:$AAW,MATCH(Indice!$C$14,Bancos!$A$1:$AAW$1,0)+COLUMN(B1)-1,0),IF(Indice!$D$7="CFC",VLOOKUP(Indice!$D$6,CFC!$A:$AAW,MATCH(Indice!$C$14,Bancos!$A$1:$AAW$1,0)+COLUMN(B1)-1,0),VLOOKUP(Indice!$D$6,Coop!$A:$AAW,MATCH(Indice!$C$14,Bancos!$A$1:$AAW$1,0)+COLUMN(B1)-1,0)))</f>
        <v>0</v>
      </c>
      <c r="F4" s="261">
        <f>IF(Indice!$D$7="Bancos",VLOOKUP(Indice!$D$6,Bancos!$A:$AAW,MATCH(Indice!$C$14,Bancos!$A$1:$AAW$1,0)+COLUMN(C1)-1,0),IF(Indice!$D$7="CFC",VLOOKUP(Indice!$D$6,CFC!$A:$AAW,MATCH(Indice!$C$14,Bancos!$A$1:$AAW$1,0)+COLUMN(C1)-1,0),VLOOKUP(Indice!$D$6,Coop!$A:$AAW,MATCH(Indice!$C$14,Bancos!$A$1:$AAW$1,0)+COLUMN(C1)-1,0)))</f>
        <v>0</v>
      </c>
      <c r="G4" s="266">
        <f>IF(Indice!$D$7="Bancos",VLOOKUP(Indice!$D$6,Bancos!$A:$AAW,MATCH(Indice!$C$14,Bancos!$A$1:$AAW$1,0)+COLUMN(D1)-1,0),IF(Indice!$D$7="CFC",VLOOKUP(Indice!$D$6,CFC!$A:$AAW,MATCH(Indice!$C$14,Bancos!$A$1:$AAW$1,0)+COLUMN(D1)-1,0),VLOOKUP(Indice!$D$6,Coop!$A:$AAW,MATCH(Indice!$C$14,Bancos!$A$1:$AAW$1,0)+COLUMN(D1)-1,0)))</f>
        <v>0.5</v>
      </c>
      <c r="H4" s="122"/>
    </row>
    <row r="5" spans="2:9" ht="15.95" customHeight="1" x14ac:dyDescent="0.2">
      <c r="B5" s="375" t="s">
        <v>102</v>
      </c>
      <c r="C5" s="376" t="s">
        <v>102</v>
      </c>
      <c r="D5" s="262">
        <f>IF(Indice!$D$7="Bancos",VLOOKUP(Indice!$D$6,Bancos!$A:$AAW,MATCH(Indice!$C$14,Bancos!$A$1:$AAW$1,0)+COLUMN(A1)+3,0),IF(Indice!$D$7="CFC",VLOOKUP(Indice!$D$6,CFC!$A:$AAW,MATCH(Indice!$C$14,Bancos!$A$1:$AAW$1,0)+COLUMN(A1)+3,0),VLOOKUP(Indice!$D$6,Coop!$A:$AAW,MATCH(Indice!$C$14,Bancos!$A$1:$AAW$1,0)+COLUMN(A1)+3,0)))</f>
        <v>0</v>
      </c>
      <c r="E5" s="262">
        <f>IF(Indice!$D$7="Bancos",VLOOKUP(Indice!$D$6,Bancos!$A:$AAW,MATCH(Indice!$C$14,Bancos!$A$1:$AAW$1,0)+COLUMN(B2)+3,0),IF(Indice!$D$7="CFC",VLOOKUP(Indice!$D$6,CFC!$A:$AAW,MATCH(Indice!$C$14,Bancos!$A$1:$AAW$1,0)+COLUMN(B2)+3,0),VLOOKUP(Indice!$D$6,Coop!$A:$AAW,MATCH(Indice!$C$14,Bancos!$A$1:$AAW$1,0)+COLUMN(B2)+3,0)))</f>
        <v>0</v>
      </c>
      <c r="F5" s="262">
        <f>IF(Indice!$D$7="Bancos",VLOOKUP(Indice!$D$6,Bancos!$A:$AAW,MATCH(Indice!$C$14,Bancos!$A$1:$AAW$1,0)+COLUMN(C2)+3,0),IF(Indice!$D$7="CFC",VLOOKUP(Indice!$D$6,CFC!$A:$AAW,MATCH(Indice!$C$14,Bancos!$A$1:$AAW$1,0)+COLUMN(C2)+3,0),VLOOKUP(Indice!$D$6,Coop!$A:$AAW,MATCH(Indice!$C$14,Bancos!$A$1:$AAW$1,0)+COLUMN(C2)+3,0)))</f>
        <v>0</v>
      </c>
      <c r="G5" s="263">
        <f>IF(Indice!$D$7="Bancos",VLOOKUP(Indice!$D$6,Bancos!$A:$AAW,MATCH(Indice!$C$14,Bancos!$A$1:$AAW$1,0)+COLUMN(D2)+3,0),IF(Indice!$D$7="CFC",VLOOKUP(Indice!$D$6,CFC!$A:$AAW,MATCH(Indice!$C$14,Bancos!$A$1:$AAW$1,0)+COLUMN(D2)+3,0),VLOOKUP(Indice!$D$6,Coop!$A:$AAW,MATCH(Indice!$C$14,Bancos!$A$1:$AAW$1,0)+COLUMN(D2)+3,0)))</f>
        <v>1</v>
      </c>
      <c r="H5" s="122"/>
    </row>
    <row r="6" spans="2:9" ht="15.95" customHeight="1" x14ac:dyDescent="0.2">
      <c r="B6" s="375" t="s">
        <v>103</v>
      </c>
      <c r="C6" s="376" t="s">
        <v>103</v>
      </c>
      <c r="D6" s="262">
        <f>IF(Indice!$D$7="Bancos",VLOOKUP(Indice!$D$6,Bancos!$A:$AAW,MATCH(Indice!$C$14,Bancos!$A$1:$AAW$1,0)+COLUMN(A1)+7,0),IF(Indice!$D$7="CFC",VLOOKUP(Indice!$D$6,CFC!$A:$AAW,MATCH(Indice!$C$14,Bancos!$A$1:$AAW$1,0)+COLUMN(A1)+7,0),VLOOKUP(Indice!$D$6,Coop!$A:$AAW,MATCH(Indice!$C$14,Bancos!$A$1:$AAW$1,0)+COLUMN(A1)+7,0)))</f>
        <v>1</v>
      </c>
      <c r="E6" s="262">
        <f>IF(Indice!$D$7="Bancos",VLOOKUP(Indice!$D$6,Bancos!$A:$AAW,MATCH(Indice!$C$14,Bancos!$A$1:$AAW$1,0)+COLUMN(B1)+7,0),IF(Indice!$D$7="CFC",VLOOKUP(Indice!$D$6,CFC!$A:$AAW,MATCH(Indice!$C$14,CFC!$A$1:$AAW$1,0)+COLUMN(B2)+7,0),VLOOKUP(Indice!$D$6,Coop!$A:$AAW,MATCH(Indice!$C$14,Coop!$A$1:$AAW$1,0)+COLUMN(B2)+7,0)))</f>
        <v>0</v>
      </c>
      <c r="F6" s="262">
        <f>IF(Indice!$D$7="Bancos",VLOOKUP(Indice!$D$6,Bancos!$A:$AAW,MATCH(Indice!$C$14,Bancos!$A$1:$AAW$1,0)+COLUMN(C1)+7,0),IF(Indice!$D$7="CFC",VLOOKUP(Indice!$D$6,CFC!$A:$AAW,MATCH(Indice!$C$14,CFC!$A$1:$AAW$1,0)+COLUMN(C2)+7,0),VLOOKUP(Indice!$D$6,Coop!$A:$AAW,MATCH(Indice!$C$14,Coop!$A$1:$AAW$1,0)+COLUMN(C2)+7,0)))</f>
        <v>0</v>
      </c>
      <c r="G6" s="262">
        <f>IF(Indice!$D$7="Bancos",VLOOKUP(Indice!$D$6,Bancos!$A:$AAW,MATCH(Indice!$C$14,Bancos!$A$1:$AAW$1,0)+COLUMN(D1)+7,0),IF(Indice!$D$7="CFC",VLOOKUP(Indice!$D$6,CFC!$A:$AAW,MATCH(Indice!$C$14,CFC!$A$1:$AAW$1,0)+COLUMN(D2)+7,0),VLOOKUP(Indice!$D$6,Coop!$A:$AAW,MATCH(Indice!$C$14,Coop!$A$1:$AAW$1,0)+COLUMN(D2)+7,0)))</f>
        <v>0</v>
      </c>
      <c r="H6" s="122"/>
    </row>
    <row r="7" spans="2:9" ht="15.95" customHeight="1" x14ac:dyDescent="0.2">
      <c r="B7" s="369" t="s">
        <v>104</v>
      </c>
      <c r="C7" s="370" t="s">
        <v>104</v>
      </c>
      <c r="D7" s="264">
        <f>IF(Indice!$D$7="Bancos",VLOOKUP(Indice!$D$6,Bancos!$A:$AAW,MATCH(Indice!$C$14,Bancos!$A$1:$AAW$1,0)+COLUMN(A1)+11,0),IF(Indice!$D$7="CFC",VLOOKUP(Indice!$D$6,CFC!$A:$AAW,MATCH(Indice!$C$14,Bancos!$A$1:$AAW$1,0)+COLUMN(A1)+11,0),VLOOKUP(Indice!$D$6,Coop!$A:$AAW,MATCH(Indice!$C$14,Bancos!$A$1:$AAW$1,0)+COLUMN(A1)+11,0)))</f>
        <v>0</v>
      </c>
      <c r="E7" s="264">
        <f>IF(Indice!$D$7="Bancos",VLOOKUP(Indice!$D$6,Bancos!$A:$AAW,MATCH(Indice!$C$14,Bancos!$A$1:$AAW$1,0)+COLUMN(B1)+11,0),IF(Indice!$D$7="CFC",VLOOKUP(Indice!$D$6,CFC!$A:$AAW,MATCH(Indice!$C$14,Bancos!$A$1:$AAW$1,0)+COLUMN(B1)+11,0),VLOOKUP(Indice!$D$6,Coop!$A:$AAW,MATCH(Indice!$C$14,Bancos!$A$1:$AAW$1,0)+COLUMN(B1)+11,0)))</f>
        <v>1</v>
      </c>
      <c r="F7" s="264">
        <f>IF(Indice!$D$7="Bancos",VLOOKUP(Indice!$D$6,Bancos!$A:$AAW,MATCH(Indice!$C$14,Bancos!$A$1:$AAW$1,0)+COLUMN(C1)+11,0),IF(Indice!$D$7="CFC",VLOOKUP(Indice!$D$6,CFC!$A:$AAW,MATCH(Indice!$C$14,Bancos!$A$1:$AAW$1,0)+COLUMN(C1)+11,0),VLOOKUP(Indice!$D$6,Coop!$A:$AAW,MATCH(Indice!$C$14,Bancos!$A$1:$AAW$1,0)+COLUMN(C1)+11,0)))</f>
        <v>0</v>
      </c>
      <c r="G7" s="265">
        <f>IF(Indice!$D$7="Bancos",VLOOKUP(Indice!$D$6,Bancos!$A:$AAW,MATCH(Indice!$C$14,Bancos!$A$1:$AAW$1,0)+COLUMN(D1)+11,0),IF(Indice!$D$7="CFC",VLOOKUP(Indice!$D$6,CFC!$A:$AAW,MATCH(Indice!$C$14,Bancos!$A$1:$AAW$1,0)+COLUMN(D1)+11,0),VLOOKUP(Indice!$D$6,Coop!$A:$AAW,MATCH(Indice!$C$14,Bancos!$A$1:$AAW$1,0)+COLUMN(D1)+11,0)))</f>
        <v>0</v>
      </c>
      <c r="H7" s="122"/>
    </row>
    <row r="8" spans="2:9" ht="15.95" customHeight="1" x14ac:dyDescent="0.2">
      <c r="D8" s="123"/>
      <c r="E8" s="123"/>
      <c r="F8" s="123"/>
    </row>
  </sheetData>
  <mergeCells count="6">
    <mergeCell ref="B7:C7"/>
    <mergeCell ref="B2:I2"/>
    <mergeCell ref="B3:C3"/>
    <mergeCell ref="B4:C4"/>
    <mergeCell ref="B5:C5"/>
    <mergeCell ref="B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B3" sqref="B3"/>
    </sheetView>
  </sheetViews>
  <sheetFormatPr baseColWidth="10" defaultRowHeight="15.95" customHeight="1" x14ac:dyDescent="0.2"/>
  <cols>
    <col min="1" max="1" width="6.42578125" style="113" customWidth="1"/>
    <col min="2" max="2" width="23" style="113" customWidth="1"/>
    <col min="3" max="3" width="17.140625" style="113" customWidth="1"/>
    <col min="4" max="16384" width="11.42578125" style="113"/>
  </cols>
  <sheetData>
    <row r="2" spans="2:10" ht="33" customHeight="1" x14ac:dyDescent="0.2">
      <c r="B2" s="368" t="s">
        <v>416</v>
      </c>
      <c r="C2" s="368" t="s">
        <v>105</v>
      </c>
      <c r="D2" s="368" t="s">
        <v>105</v>
      </c>
      <c r="E2" s="368" t="s">
        <v>105</v>
      </c>
      <c r="F2" s="368" t="s">
        <v>105</v>
      </c>
      <c r="G2" s="368" t="s">
        <v>105</v>
      </c>
      <c r="H2" s="368" t="s">
        <v>105</v>
      </c>
      <c r="I2" s="368" t="s">
        <v>105</v>
      </c>
      <c r="J2" s="368" t="s">
        <v>105</v>
      </c>
    </row>
    <row r="4" spans="2:10" ht="21.75" customHeight="1" x14ac:dyDescent="0.2">
      <c r="B4" s="124" t="s">
        <v>84</v>
      </c>
      <c r="C4" s="125" t="s">
        <v>106</v>
      </c>
    </row>
    <row r="5" spans="2:10" ht="15.95" customHeight="1" x14ac:dyDescent="0.2">
      <c r="B5" s="257" t="s">
        <v>101</v>
      </c>
      <c r="C5" s="267">
        <f>+IF(Indice!$D$7="Bancos",VLOOKUP(Indice!$D$6,Bancos!$A:$AAW,MATCH(Indice!$C$15,Bancos!$A$1:$AAW$1,0)+ROW(A1)-1,0),IF(Indice!$D$7="CFC",VLOOKUP(Indice!$D$6,CFC!$A:$AAW,MATCH(Indice!$C$15,Bancos!$A$1:$AAW$1,0)+ROW(A1)-1,0),VLOOKUP(Indice!$D$6,Coop!$A:$AAW,MATCH(Indice!$C$15,Bancos!$A$1:$AAW$1,0)+ROW(A1)-1,0)))</f>
        <v>0</v>
      </c>
    </row>
    <row r="6" spans="2:10" ht="15.95" customHeight="1" x14ac:dyDescent="0.2">
      <c r="B6" s="258" t="s">
        <v>102</v>
      </c>
      <c r="C6" s="126">
        <f>+IF(Indice!$D$7="Bancos",VLOOKUP(Indice!$D$6,Bancos!$A:$AAW,MATCH(Indice!$C$15,Bancos!$A$1:$AAW$1,0)+ROW(A2)-1,0),IF(Indice!$D$7="CFC",VLOOKUP(Indice!$D$6,CFC!$A:$AAW,MATCH(Indice!$C$15,Bancos!$A$1:$AAW$1,0)+ROW(A2)-1,0),VLOOKUP(Indice!$D$6,Coop!$A:$AAW,MATCH(Indice!$C$15,Bancos!$A$1:$AAW$1,0)+ROW(A2)-1,0)))</f>
        <v>0.5</v>
      </c>
    </row>
    <row r="7" spans="2:10" ht="15.95" customHeight="1" x14ac:dyDescent="0.2">
      <c r="B7" s="258" t="s">
        <v>103</v>
      </c>
      <c r="C7" s="126">
        <f>+IF(Indice!$D$7="Bancos",VLOOKUP(Indice!$D$6,Bancos!$A:$AAW,MATCH(Indice!$C$15,Bancos!$A$1:$AAW$1,0)+ROW(A3)-1,0),IF(Indice!$D$7="CFC",VLOOKUP(Indice!$D$6,CFC!$A:$AAW,MATCH(Indice!$C$15,Bancos!$A$1:$AAW$1,0)+ROW(A3)-1,0),VLOOKUP(Indice!$D$6,Coop!$A:$AAW,MATCH(Indice!$C$15,Bancos!$A$1:$AAW$1,0)+ROW(A3)-1,0)))</f>
        <v>0.5</v>
      </c>
    </row>
    <row r="8" spans="2:10" ht="15.95" customHeight="1" x14ac:dyDescent="0.2">
      <c r="B8" s="256" t="s">
        <v>104</v>
      </c>
      <c r="C8" s="127">
        <f>+IF(Indice!$D$7="Bancos",VLOOKUP(Indice!$D$6,Bancos!$A:$AAW,MATCH(Indice!$C$15,Bancos!$A$1:$AAW$1,0)+ROW(A4)-1,0),IF(Indice!$D$7="CFC",VLOOKUP(Indice!$D$6,CFC!$A:$AAW,MATCH(Indice!$C$15,Bancos!$A$1:$AAW$1,0)+ROW(A4)-1,0),VLOOKUP(Indice!$D$6,Coop!$A:$AAW,MATCH(Indice!$C$15,Bancos!$A$1:$AAW$1,0)+ROW(A4)-1,0)))</f>
        <v>0.5</v>
      </c>
    </row>
    <row r="11" spans="2:10" ht="15.95" customHeight="1" x14ac:dyDescent="0.2">
      <c r="C11" s="128"/>
    </row>
  </sheetData>
  <mergeCells count="1">
    <mergeCell ref="B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5" sqref="C5:C15"/>
    </sheetView>
  </sheetViews>
  <sheetFormatPr baseColWidth="10" defaultRowHeight="15.95" customHeight="1" x14ac:dyDescent="0.2"/>
  <cols>
    <col min="1" max="1" width="6.85546875" style="113" customWidth="1"/>
    <col min="2" max="2" width="44.85546875" style="113" customWidth="1"/>
    <col min="3" max="3" width="25.28515625" style="113" bestFit="1" customWidth="1"/>
    <col min="4" max="5" width="18" style="113" customWidth="1"/>
    <col min="6" max="16384" width="11.42578125" style="113"/>
  </cols>
  <sheetData>
    <row r="2" spans="2:5" ht="20.25" customHeight="1" x14ac:dyDescent="0.2">
      <c r="B2" s="368" t="s">
        <v>417</v>
      </c>
      <c r="C2" s="368" t="s">
        <v>107</v>
      </c>
      <c r="D2" s="368" t="s">
        <v>107</v>
      </c>
      <c r="E2" s="368" t="s">
        <v>107</v>
      </c>
    </row>
    <row r="3" spans="2:5" ht="15.95" customHeight="1" x14ac:dyDescent="0.25">
      <c r="C3" s="130"/>
      <c r="D3" s="129"/>
    </row>
    <row r="4" spans="2:5" ht="15.95" customHeight="1" x14ac:dyDescent="0.25">
      <c r="B4" s="255" t="s">
        <v>84</v>
      </c>
      <c r="C4" s="138" t="s">
        <v>85</v>
      </c>
      <c r="D4" s="129"/>
    </row>
    <row r="5" spans="2:5" ht="15.95" customHeight="1" x14ac:dyDescent="0.25">
      <c r="B5" s="117" t="s">
        <v>122</v>
      </c>
      <c r="C5" s="272">
        <f>+IF(Indice!$D$7="Bancos",VLOOKUP(Indice!$D$6,Bancos!$A:$AAW,MATCH(Indice!$C$16,Bancos!$A$1:$AAW$1,0)+ROW(A1)+10,0),IF(Indice!$D$7="CFC",VLOOKUP(Indice!$D$6,CFC!$A:$AAW,MATCH(Indice!$C$16,Bancos!$A$1:$AAW$1,0)+ROW(A1)+10,0),VLOOKUP(Indice!$D$6,Coop!$A:$AAW,MATCH(Indice!$C$16,Bancos!$A$1:$AAW$1,0)+ROW(A1)+10,0)))</f>
        <v>1</v>
      </c>
      <c r="D5" s="129"/>
    </row>
    <row r="6" spans="2:5" ht="15.95" customHeight="1" x14ac:dyDescent="0.25">
      <c r="B6" s="117" t="s">
        <v>123</v>
      </c>
      <c r="C6" s="273">
        <f>+IF(Indice!$D$7="Bancos",VLOOKUP(Indice!$D$6,Bancos!$A:$AAW,MATCH(Indice!$C$16,Bancos!$A$1:$AAW$1,0)+ROW(A2)+10,0),IF(Indice!$D$7="CFC",VLOOKUP(Indice!$D$6,CFC!$A:$AAW,MATCH(Indice!$C$16,Bancos!$A$1:$AAW$1,0)+ROW(A2)+10,0),VLOOKUP(Indice!$D$6,Coop!$A:$AAW,MATCH(Indice!$C$16,Bancos!$A$1:$AAW$1,0)+ROW(A2)+10,0)))</f>
        <v>0.5</v>
      </c>
      <c r="D6" s="129"/>
    </row>
    <row r="7" spans="2:5" ht="15.95" customHeight="1" x14ac:dyDescent="0.25">
      <c r="B7" s="117" t="s">
        <v>124</v>
      </c>
      <c r="C7" s="273">
        <f>+IF(Indice!$D$7="Bancos",VLOOKUP(Indice!$D$6,Bancos!$A:$AAW,MATCH(Indice!$C$16,Bancos!$A$1:$AAW$1,0)+ROW(A3)+10,0),IF(Indice!$D$7="CFC",VLOOKUP(Indice!$D$6,CFC!$A:$AAW,MATCH(Indice!$C$16,Bancos!$A$1:$AAW$1,0)+ROW(A3)+10,0),VLOOKUP(Indice!$D$6,Coop!$A:$AAW,MATCH(Indice!$C$16,Bancos!$A$1:$AAW$1,0)+ROW(A3)+10,0)))</f>
        <v>0</v>
      </c>
      <c r="D7" s="129"/>
    </row>
    <row r="8" spans="2:5" ht="15.95" customHeight="1" x14ac:dyDescent="0.25">
      <c r="B8" s="117" t="s">
        <v>125</v>
      </c>
      <c r="C8" s="273">
        <f>+IF(Indice!$D$7="Bancos",VLOOKUP(Indice!$D$6,Bancos!$A:$AAW,MATCH(Indice!$C$16,Bancos!$A$1:$AAW$1,0)+ROW(A4)+10,0),IF(Indice!$D$7="CFC",VLOOKUP(Indice!$D$6,CFC!$A:$AAW,MATCH(Indice!$C$16,Bancos!$A$1:$AAW$1,0)+ROW(A4)+10,0),VLOOKUP(Indice!$D$6,Coop!$A:$AAW,MATCH(Indice!$C$16,Bancos!$A$1:$AAW$1,0)+ROW(A4)+10,0)))</f>
        <v>0</v>
      </c>
      <c r="D8" s="129"/>
    </row>
    <row r="9" spans="2:5" ht="15.95" customHeight="1" x14ac:dyDescent="0.25">
      <c r="B9" s="117" t="s">
        <v>126</v>
      </c>
      <c r="C9" s="273">
        <f>+IF(Indice!$D$7="Bancos",VLOOKUP(Indice!$D$6,Bancos!$A:$AAW,MATCH(Indice!$C$16,Bancos!$A$1:$AAW$1,0)+ROW(A5)+10,0),IF(Indice!$D$7="CFC",VLOOKUP(Indice!$D$6,CFC!$A:$AAW,MATCH(Indice!$C$16,Bancos!$A$1:$AAW$1,0)+ROW(A5)+10,0),VLOOKUP(Indice!$D$6,Coop!$A:$AAW,MATCH(Indice!$C$16,Bancos!$A$1:$AAW$1,0)+ROW(A5)+10,0)))</f>
        <v>0.5</v>
      </c>
      <c r="D9" s="129"/>
    </row>
    <row r="10" spans="2:5" ht="15.95" customHeight="1" x14ac:dyDescent="0.25">
      <c r="B10" s="117" t="s">
        <v>127</v>
      </c>
      <c r="C10" s="273">
        <f>+IF(Indice!$D$7="Bancos",VLOOKUP(Indice!$D$6,Bancos!$A:$AAW,MATCH(Indice!$C$16,Bancos!$A$1:$AAW$1,0)+ROW(A6)+10,0),IF(Indice!$D$7="CFC",VLOOKUP(Indice!$D$6,CFC!$A:$AAW,MATCH(Indice!$C$16,Bancos!$A$1:$AAW$1,0)+ROW(A6)+10,0),VLOOKUP(Indice!$D$6,Coop!$A:$AAW,MATCH(Indice!$C$16,Bancos!$A$1:$AAW$1,0)+ROW(A6)+10,0)))</f>
        <v>0</v>
      </c>
      <c r="D10" s="129"/>
    </row>
    <row r="11" spans="2:5" ht="15.95" customHeight="1" x14ac:dyDescent="0.2">
      <c r="B11" s="117" t="s">
        <v>128</v>
      </c>
      <c r="C11" s="273">
        <f>+IF(Indice!$D$7="Bancos",VLOOKUP(Indice!$D$6,Bancos!$A:$AAW,MATCH(Indice!$C$16,Bancos!$A$1:$AAW$1,0)+ROW(A7)+10,0),IF(Indice!$D$7="CFC",VLOOKUP(Indice!$D$6,CFC!$A:$AAW,MATCH(Indice!$C$16,Bancos!$A$1:$AAW$1,0)+ROW(A7)+10,0),VLOOKUP(Indice!$D$6,Coop!$A:$AAW,MATCH(Indice!$C$16,Bancos!$A$1:$AAW$1,0)+ROW(A7)+10,0)))</f>
        <v>0.5</v>
      </c>
    </row>
    <row r="12" spans="2:5" ht="15.95" customHeight="1" x14ac:dyDescent="0.2">
      <c r="B12" s="117" t="s">
        <v>129</v>
      </c>
      <c r="C12" s="273">
        <f>+IF(Indice!$D$7="Bancos",VLOOKUP(Indice!$D$6,Bancos!$A:$AAW,MATCH(Indice!$C$16,Bancos!$A$1:$AAW$1,0)+ROW(A8)+10,0),IF(Indice!$D$7="CFC",VLOOKUP(Indice!$D$6,CFC!$A:$AAW,MATCH(Indice!$C$16,Bancos!$A$1:$AAW$1,0)+ROW(A8)+10,0),VLOOKUP(Indice!$D$6,Coop!$A:$AAW,MATCH(Indice!$C$16,Bancos!$A$1:$AAW$1,0)+ROW(A8)+10,0)))</f>
        <v>0</v>
      </c>
    </row>
    <row r="13" spans="2:5" ht="30.75" customHeight="1" x14ac:dyDescent="0.2">
      <c r="B13" s="140" t="s">
        <v>130</v>
      </c>
      <c r="C13" s="273">
        <f>+IF(Indice!$D$7="Bancos",VLOOKUP(Indice!$D$6,Bancos!$A:$AAW,MATCH(Indice!$C$16,Bancos!$A$1:$AAW$1,0)+ROW(A9)+10,0),IF(Indice!$D$7="CFC",VLOOKUP(Indice!$D$6,CFC!$A:$AAW,MATCH(Indice!$C$16,Bancos!$A$1:$AAW$1,0)+ROW(A9)+10,0),VLOOKUP(Indice!$D$6,Coop!$A:$AAW,MATCH(Indice!$C$16,Bancos!$A$1:$AAW$1,0)+ROW(A9)+10,0)))</f>
        <v>0</v>
      </c>
    </row>
    <row r="14" spans="2:5" ht="15.95" customHeight="1" x14ac:dyDescent="0.2">
      <c r="B14" s="141" t="s">
        <v>131</v>
      </c>
      <c r="C14" s="273">
        <f>+IF(Indice!$D$7="Bancos",VLOOKUP(Indice!$D$6,Bancos!$A:$AAW,MATCH(Indice!$C$16,Bancos!$A$1:$AAW$1,0)+ROW(A10)+10,0),IF(Indice!$D$7="CFC",VLOOKUP(Indice!$D$6,CFC!$A:$AAW,MATCH(Indice!$C$16,Bancos!$A$1:$AAW$1,0)+ROW(A10)+10,0),VLOOKUP(Indice!$D$6,Coop!$A:$AAW,MATCH(Indice!$C$16,Bancos!$A$1:$AAW$1,0)+ROW(A10)+10,0)))</f>
        <v>0</v>
      </c>
    </row>
    <row r="15" spans="2:5" ht="15.95" customHeight="1" x14ac:dyDescent="0.2">
      <c r="B15" s="142" t="s">
        <v>132</v>
      </c>
      <c r="C15" s="274">
        <f>+IF(Indice!$D$7="Bancos",VLOOKUP(Indice!$D$6,Bancos!$A:$AAW,MATCH(Indice!$C$16,Bancos!$A$1:$AAW$1,0)+ROW(A11)+10,0),IF(Indice!$D$7="CFC",VLOOKUP(Indice!$D$6,CFC!$A:$AAW,MATCH(Indice!$C$16,Bancos!$A$1:$AAW$1,0)+ROW(A11)+10,0),VLOOKUP(Indice!$D$6,Coop!$A:$AAW,MATCH(Indice!$C$16,Bancos!$A$1:$AAW$1,0)+ROW(A11)+10,0)))</f>
        <v>0</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P27</vt:lpstr>
      <vt:lpstr>P26</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Yanquen Briñez Eduardo</cp:lastModifiedBy>
  <dcterms:created xsi:type="dcterms:W3CDTF">2019-09-26T16:39:34Z</dcterms:created>
  <dcterms:modified xsi:type="dcterms:W3CDTF">2020-04-21T23:41:18Z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