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3.xml" ContentType="application/vnd.openxmlformats-officedocument.spreadsheetml.comments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charts/chart34.xml" ContentType="application/vnd.openxmlformats-officedocument.drawingml.chart+xml"/>
  <Override PartName="/xl/drawings/drawing24.xml" ContentType="application/vnd.openxmlformats-officedocument.drawingml.chartshapes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6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9.xml" ContentType="application/vnd.openxmlformats-officedocument.drawing+xml"/>
  <Override PartName="/xl/comments4.xml" ContentType="application/vnd.openxmlformats-officedocument.spreadsheetml.comments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906\junio de 2019\PaginaWeb\"/>
    </mc:Choice>
  </mc:AlternateContent>
  <bookViews>
    <workbookView xWindow="-15" yWindow="-15" windowWidth="14520" windowHeight="12840" tabRatio="813"/>
  </bookViews>
  <sheets>
    <sheet name="G1" sheetId="221" r:id="rId1"/>
    <sheet name="G2" sheetId="222" r:id="rId2"/>
    <sheet name="G3" sheetId="223" r:id="rId3"/>
    <sheet name="G4" sheetId="257" r:id="rId4"/>
    <sheet name="G5" sheetId="245" r:id="rId5"/>
    <sheet name="G6" sheetId="256" r:id="rId6"/>
    <sheet name="G7" sheetId="246" r:id="rId7"/>
    <sheet name="G8" sheetId="248" r:id="rId8"/>
    <sheet name="G9" sheetId="247" r:id="rId9"/>
    <sheet name="G10" sheetId="249" r:id="rId10"/>
    <sheet name="G11" sheetId="250" r:id="rId11"/>
    <sheet name="G12" sheetId="258" r:id="rId12"/>
    <sheet name="G13" sheetId="259" r:id="rId13"/>
    <sheet name="G14" sheetId="260" r:id="rId14"/>
    <sheet name="G15" sheetId="261" r:id="rId15"/>
    <sheet name="G16" sheetId="262" r:id="rId16"/>
    <sheet name="G17" sheetId="263" r:id="rId17"/>
    <sheet name="G18" sheetId="265" r:id="rId18"/>
    <sheet name="Cuadro 1" sheetId="271" r:id="rId19"/>
    <sheet name="Cuadro 2" sheetId="266" r:id="rId20"/>
    <sheet name="G20A" sheetId="201" state="hidden" r:id="rId21"/>
    <sheet name="G20B" sheetId="202" state="hidden" r:id="rId22"/>
    <sheet name="G20C" sheetId="203" state="hidden" r:id="rId23"/>
    <sheet name="G7A" sheetId="177" state="hidden" r:id="rId24"/>
    <sheet name="G7B" sheetId="178" state="hidden" r:id="rId25"/>
    <sheet name="G7C" sheetId="179" state="hidden" r:id="rId26"/>
  </sheets>
  <externalReferences>
    <externalReference r:id="rId27"/>
    <externalReference r:id="rId28"/>
  </externalReferences>
  <definedNames>
    <definedName name="_xlnm._FilterDatabase" localSheetId="13" hidden="1">'G14'!$C$4:$I$4</definedName>
    <definedName name="_xlnm._FilterDatabase" localSheetId="16" hidden="1">'G17'!$A$4:$C$14</definedName>
    <definedName name="_xlnm._FilterDatabase" localSheetId="23" hidden="1">G7A!$A$6:$C$6</definedName>
    <definedName name="_xlnm._FilterDatabase" localSheetId="24" hidden="1">G7B!#REF!</definedName>
    <definedName name="_xlnm._FilterDatabase" localSheetId="25" hidden="1">G7C!#REF!</definedName>
    <definedName name="_xlnm.Print_Area" localSheetId="0">'G1'!$A$50:$P$96</definedName>
    <definedName name="_xlnm.Print_Area" localSheetId="9">'G10'!$A$55:$H$89</definedName>
    <definedName name="_xlnm.Print_Area" localSheetId="10">'G11'!$A$55:$I$89</definedName>
    <definedName name="_xlnm.Print_Area" localSheetId="11">'G12'!$A$55:$I$89</definedName>
    <definedName name="_xlnm.Print_Area" localSheetId="12">'G13'!$A$55:$H$90</definedName>
    <definedName name="_xlnm.Print_Area" localSheetId="13">'G14'!$C$16:$J$52</definedName>
    <definedName name="_xlnm.Print_Area" localSheetId="14">'G15'!$A$12:$L$64</definedName>
    <definedName name="_xlnm.Print_Area" localSheetId="15">'G16'!$A$21:$D$54</definedName>
    <definedName name="_xlnm.Print_Area" localSheetId="1">'G2'!$A$27:$Q$80</definedName>
    <definedName name="_xlnm.Print_Area" localSheetId="2">'G3'!$A$47:$M$96</definedName>
    <definedName name="_xlnm.Print_Area" localSheetId="3">'G4'!$A$12:$K$64</definedName>
    <definedName name="_xlnm.Print_Area" localSheetId="4">'G5'!$A$154:$L$211</definedName>
    <definedName name="_xlnm.Print_Area" localSheetId="5">'G6'!$A$56:$Z$91</definedName>
    <definedName name="_xlnm.Print_Area" localSheetId="6">'G7'!$B$30:$W$86</definedName>
    <definedName name="_xlnm.Print_Area" localSheetId="23">G7A!$B$22:$F$58</definedName>
    <definedName name="_xlnm.Print_Area" localSheetId="24">G7B!$B$16:$H$51</definedName>
    <definedName name="_xlnm.Print_Area" localSheetId="25">G7C!$B$16:$H$54</definedName>
    <definedName name="_xlnm.Print_Area" localSheetId="8">'G9'!$G$4:$Z$55</definedName>
  </definedNames>
  <calcPr calcId="152511"/>
</workbook>
</file>

<file path=xl/calcChain.xml><?xml version="1.0" encoding="utf-8"?>
<calcChain xmlns="http://schemas.openxmlformats.org/spreadsheetml/2006/main">
  <c r="G10" i="248" l="1"/>
  <c r="F10" i="248"/>
  <c r="G9" i="248"/>
  <c r="F9" i="248"/>
  <c r="G8" i="248"/>
  <c r="F8" i="248"/>
  <c r="F7" i="248"/>
  <c r="G7" i="248"/>
  <c r="E8" i="248"/>
  <c r="E9" i="248"/>
  <c r="E10" i="248"/>
  <c r="E7" i="248"/>
  <c r="D20" i="271" l="1"/>
  <c r="D10" i="271"/>
  <c r="D15" i="271"/>
  <c r="J52" i="259" l="1"/>
  <c r="J51" i="259"/>
  <c r="J51" i="250"/>
  <c r="J52" i="250"/>
  <c r="J53" i="250"/>
  <c r="J52" i="249"/>
  <c r="E151" i="245" l="1"/>
  <c r="F151" i="245"/>
  <c r="G151" i="245"/>
  <c r="H151" i="245"/>
  <c r="I151" i="245"/>
  <c r="J151" i="245"/>
  <c r="K151" i="245"/>
  <c r="L151" i="245"/>
  <c r="M151" i="245"/>
  <c r="N151" i="245"/>
  <c r="O151" i="245"/>
  <c r="P151" i="245"/>
  <c r="Q151" i="245"/>
  <c r="R151" i="245"/>
  <c r="D151" i="245"/>
  <c r="R102" i="245"/>
  <c r="Q102" i="245"/>
  <c r="P102" i="245"/>
  <c r="O102" i="245"/>
  <c r="N102" i="245"/>
  <c r="M102" i="245"/>
  <c r="L102" i="245"/>
  <c r="K102" i="245"/>
  <c r="J102" i="245"/>
  <c r="I102" i="245"/>
  <c r="H102" i="245"/>
  <c r="G102" i="245"/>
  <c r="F102" i="245"/>
  <c r="E102" i="245"/>
  <c r="D102" i="245"/>
  <c r="R49" i="245"/>
  <c r="Q49" i="245"/>
  <c r="P49" i="245"/>
  <c r="O49" i="245"/>
  <c r="N49" i="245"/>
  <c r="M49" i="245"/>
  <c r="L49" i="245"/>
  <c r="K49" i="245"/>
  <c r="J49" i="245"/>
  <c r="I49" i="245"/>
  <c r="H49" i="245"/>
  <c r="G49" i="245"/>
  <c r="F49" i="245"/>
  <c r="E49" i="245"/>
  <c r="D49" i="245"/>
  <c r="J51" i="249" l="1"/>
  <c r="C20" i="271" l="1"/>
  <c r="J50" i="259"/>
  <c r="J48" i="250"/>
  <c r="J49" i="250"/>
  <c r="J50" i="250"/>
  <c r="J49" i="249"/>
  <c r="J50" i="249"/>
  <c r="C15" i="271" l="1"/>
  <c r="C10" i="271"/>
  <c r="F20" i="266" l="1"/>
  <c r="E20" i="266"/>
  <c r="D20" i="266"/>
  <c r="C20" i="266"/>
  <c r="F15" i="266"/>
  <c r="E15" i="266"/>
  <c r="D15" i="266"/>
  <c r="C15" i="266"/>
  <c r="F10" i="266"/>
  <c r="E10" i="266"/>
  <c r="D10" i="266"/>
  <c r="C10" i="266"/>
  <c r="B18" i="263"/>
  <c r="B32" i="263" s="1"/>
  <c r="J49" i="259"/>
  <c r="J48" i="259"/>
  <c r="J47" i="259"/>
  <c r="J46" i="259"/>
  <c r="J45" i="259"/>
  <c r="J44" i="259"/>
  <c r="J43" i="259"/>
  <c r="J42" i="259"/>
  <c r="J41" i="259"/>
  <c r="J40" i="259"/>
  <c r="J39" i="259"/>
  <c r="J38" i="259"/>
  <c r="J37" i="259"/>
  <c r="J36" i="259"/>
  <c r="J35" i="259"/>
  <c r="J34" i="259"/>
  <c r="J33" i="259"/>
  <c r="J32" i="259"/>
  <c r="J31" i="259"/>
  <c r="J30" i="259"/>
  <c r="J29" i="259"/>
  <c r="J28" i="259"/>
  <c r="J27" i="259"/>
  <c r="J26" i="259"/>
  <c r="J25" i="259"/>
  <c r="J24" i="259"/>
  <c r="J23" i="259"/>
  <c r="J22" i="259"/>
  <c r="J21" i="259"/>
  <c r="J20" i="259"/>
  <c r="J19" i="259"/>
  <c r="J18" i="259"/>
  <c r="J17" i="259"/>
  <c r="J16" i="259"/>
  <c r="J15" i="259"/>
  <c r="J14" i="259"/>
  <c r="J13" i="259"/>
  <c r="J12" i="259"/>
  <c r="J11" i="259"/>
  <c r="J10" i="259"/>
  <c r="J9" i="259"/>
  <c r="J8" i="259"/>
  <c r="J7" i="259"/>
  <c r="J49" i="258"/>
  <c r="J48" i="258"/>
  <c r="J47" i="258"/>
  <c r="J46" i="258"/>
  <c r="J45" i="258"/>
  <c r="J44" i="258"/>
  <c r="J43" i="258"/>
  <c r="J42" i="258"/>
  <c r="J41" i="258"/>
  <c r="J40" i="258"/>
  <c r="J39" i="258"/>
  <c r="J38" i="258"/>
  <c r="J37" i="258"/>
  <c r="J36" i="258"/>
  <c r="J35" i="258"/>
  <c r="J34" i="258"/>
  <c r="J33" i="258"/>
  <c r="J32" i="258"/>
  <c r="J31" i="258"/>
  <c r="J30" i="258"/>
  <c r="J29" i="258"/>
  <c r="J28" i="258"/>
  <c r="J27" i="258"/>
  <c r="J26" i="258"/>
  <c r="J25" i="258"/>
  <c r="J24" i="258"/>
  <c r="J23" i="258"/>
  <c r="J22" i="258"/>
  <c r="J21" i="258"/>
  <c r="J20" i="258"/>
  <c r="J19" i="258"/>
  <c r="J18" i="258"/>
  <c r="J17" i="258"/>
  <c r="J16" i="258"/>
  <c r="J15" i="258"/>
  <c r="J14" i="258"/>
  <c r="J13" i="258"/>
  <c r="J12" i="258"/>
  <c r="J11" i="258"/>
  <c r="J10" i="258"/>
  <c r="J9" i="258"/>
  <c r="J8" i="258"/>
  <c r="J7" i="258"/>
  <c r="E8" i="265" l="1"/>
  <c r="E10" i="265"/>
  <c r="E9" i="265"/>
  <c r="E14" i="265"/>
  <c r="E11" i="265"/>
  <c r="E17" i="265"/>
  <c r="E12" i="265"/>
  <c r="E16" i="265"/>
  <c r="E7" i="265"/>
  <c r="E13" i="265"/>
  <c r="E15" i="265"/>
  <c r="J48" i="249" l="1"/>
  <c r="S23" i="246" l="1"/>
  <c r="P23" i="246"/>
  <c r="O23" i="246"/>
  <c r="N23" i="246"/>
  <c r="L23" i="246"/>
  <c r="J47" i="250" l="1"/>
  <c r="J46" i="250"/>
  <c r="J45" i="250"/>
  <c r="J44" i="250"/>
  <c r="J43" i="250"/>
  <c r="J42" i="250"/>
  <c r="J41" i="250"/>
  <c r="J40" i="250"/>
  <c r="J39" i="250"/>
  <c r="J38" i="250"/>
  <c r="J37" i="250"/>
  <c r="J36" i="250"/>
  <c r="J35" i="250"/>
  <c r="J34" i="250"/>
  <c r="J33" i="250"/>
  <c r="J32" i="250"/>
  <c r="J31" i="250"/>
  <c r="J30" i="250"/>
  <c r="J29" i="250"/>
  <c r="J28" i="250"/>
  <c r="J27" i="250"/>
  <c r="J26" i="250"/>
  <c r="J25" i="250"/>
  <c r="J24" i="250"/>
  <c r="J23" i="250"/>
  <c r="J22" i="250"/>
  <c r="J21" i="250"/>
  <c r="J20" i="250"/>
  <c r="J19" i="250"/>
  <c r="J18" i="250"/>
  <c r="J17" i="250"/>
  <c r="J16" i="250"/>
  <c r="J15" i="250"/>
  <c r="J14" i="250"/>
  <c r="J13" i="250"/>
  <c r="J12" i="250"/>
  <c r="J11" i="250"/>
  <c r="J10" i="250"/>
  <c r="J9" i="250"/>
  <c r="J8" i="250"/>
  <c r="J7" i="250"/>
  <c r="J47" i="249"/>
  <c r="J46" i="249"/>
  <c r="J45" i="249"/>
  <c r="J44" i="249"/>
  <c r="J43" i="249"/>
  <c r="J42" i="249"/>
  <c r="J41" i="249"/>
  <c r="J40" i="249"/>
  <c r="J39" i="249"/>
  <c r="J38" i="249"/>
  <c r="J37" i="249"/>
  <c r="J36" i="249"/>
  <c r="J35" i="249"/>
  <c r="J34" i="249"/>
  <c r="J33" i="249"/>
  <c r="J32" i="249"/>
  <c r="J31" i="249"/>
  <c r="J30" i="249"/>
  <c r="J29" i="249"/>
  <c r="J28" i="249"/>
  <c r="J27" i="249"/>
  <c r="J26" i="249"/>
  <c r="J25" i="249"/>
  <c r="J24" i="249"/>
  <c r="J23" i="249"/>
  <c r="J22" i="249"/>
  <c r="J21" i="249"/>
  <c r="J20" i="249"/>
  <c r="J19" i="249"/>
  <c r="J18" i="249"/>
  <c r="J17" i="249"/>
  <c r="J16" i="249"/>
  <c r="J15" i="249"/>
  <c r="J14" i="249"/>
  <c r="J13" i="249"/>
  <c r="J12" i="249"/>
  <c r="J11" i="249"/>
  <c r="J10" i="249"/>
  <c r="J9" i="249"/>
  <c r="J8" i="249"/>
  <c r="J7" i="249"/>
  <c r="AA32" i="223" l="1"/>
  <c r="Z32" i="223"/>
  <c r="Y32" i="223"/>
  <c r="X32" i="223"/>
  <c r="W32" i="223"/>
  <c r="V32" i="223"/>
  <c r="U32" i="223"/>
  <c r="T32" i="223"/>
  <c r="S32" i="223"/>
  <c r="R32" i="223"/>
  <c r="Q32" i="223"/>
  <c r="P32" i="223"/>
  <c r="AA31" i="223"/>
  <c r="Z31" i="223"/>
  <c r="Y31" i="223"/>
  <c r="X31" i="223"/>
  <c r="W31" i="223"/>
  <c r="V31" i="223"/>
  <c r="U31" i="223"/>
  <c r="T31" i="223"/>
  <c r="S31" i="223"/>
  <c r="R31" i="223"/>
  <c r="Q31" i="223"/>
  <c r="P31" i="223"/>
  <c r="AA30" i="223"/>
  <c r="Z30" i="223"/>
  <c r="Y30" i="223"/>
  <c r="X30" i="223"/>
  <c r="W30" i="223"/>
  <c r="V30" i="223"/>
  <c r="U30" i="223"/>
  <c r="T30" i="223"/>
  <c r="S30" i="223"/>
  <c r="R30" i="223"/>
  <c r="Q30" i="223"/>
  <c r="P30" i="223"/>
  <c r="AA29" i="223"/>
  <c r="Z29" i="223"/>
  <c r="Y29" i="223"/>
  <c r="X29" i="223"/>
  <c r="W29" i="223"/>
  <c r="V29" i="223"/>
  <c r="U29" i="223"/>
  <c r="T29" i="223"/>
  <c r="S29" i="223"/>
  <c r="R29" i="223"/>
  <c r="Q29" i="223"/>
  <c r="P29" i="223"/>
  <c r="AA28" i="223"/>
  <c r="Z28" i="223"/>
  <c r="Y28" i="223"/>
  <c r="X28" i="223"/>
  <c r="W28" i="223"/>
  <c r="V28" i="223"/>
  <c r="U28" i="223"/>
  <c r="T28" i="223"/>
  <c r="S28" i="223"/>
  <c r="R28" i="223"/>
  <c r="Q28" i="223"/>
  <c r="P28" i="223"/>
  <c r="AA27" i="223"/>
  <c r="Z27" i="223"/>
  <c r="Y27" i="223"/>
  <c r="X27" i="223"/>
  <c r="W27" i="223"/>
  <c r="V27" i="223"/>
  <c r="U27" i="223"/>
  <c r="T27" i="223"/>
  <c r="S27" i="223"/>
  <c r="R27" i="223"/>
  <c r="Q27" i="223"/>
  <c r="P27" i="223"/>
  <c r="AA26" i="223"/>
  <c r="Z26" i="223"/>
  <c r="Y26" i="223"/>
  <c r="X26" i="223"/>
  <c r="W26" i="223"/>
  <c r="V26" i="223"/>
  <c r="U26" i="223"/>
  <c r="T26" i="223"/>
  <c r="S26" i="223"/>
  <c r="R26" i="223"/>
  <c r="Q26" i="223"/>
  <c r="P26" i="223"/>
  <c r="AA25" i="223"/>
  <c r="Z25" i="223"/>
  <c r="Y25" i="223"/>
  <c r="X25" i="223"/>
  <c r="W25" i="223"/>
  <c r="V25" i="223"/>
  <c r="U25" i="223"/>
  <c r="T25" i="223"/>
  <c r="S25" i="223"/>
  <c r="R25" i="223"/>
  <c r="Q25" i="223"/>
  <c r="P25" i="223"/>
  <c r="AA24" i="223"/>
  <c r="Z24" i="223"/>
  <c r="Y24" i="223"/>
  <c r="X24" i="223"/>
  <c r="W24" i="223"/>
  <c r="V24" i="223"/>
  <c r="U24" i="223"/>
  <c r="T24" i="223"/>
  <c r="S24" i="223"/>
  <c r="R24" i="223"/>
  <c r="Q24" i="223"/>
  <c r="P24" i="223"/>
  <c r="AA23" i="223"/>
  <c r="Z23" i="223"/>
  <c r="Y23" i="223"/>
  <c r="X23" i="223"/>
  <c r="W23" i="223"/>
  <c r="V23" i="223"/>
  <c r="U23" i="223"/>
  <c r="T23" i="223"/>
  <c r="S23" i="223"/>
  <c r="R23" i="223"/>
  <c r="Q23" i="223"/>
  <c r="P23" i="223"/>
  <c r="AA22" i="223"/>
  <c r="Z22" i="223"/>
  <c r="Y22" i="223"/>
  <c r="X22" i="223"/>
  <c r="W22" i="223"/>
  <c r="V22" i="223"/>
  <c r="U22" i="223"/>
  <c r="T22" i="223"/>
  <c r="S22" i="223"/>
  <c r="R22" i="223"/>
  <c r="Q22" i="223"/>
  <c r="P22" i="223"/>
  <c r="AA21" i="223"/>
  <c r="Z21" i="223"/>
  <c r="Y21" i="223"/>
  <c r="X21" i="223"/>
  <c r="W21" i="223"/>
  <c r="V21" i="223"/>
  <c r="U21" i="223"/>
  <c r="T21" i="223"/>
  <c r="S21" i="223"/>
  <c r="R21" i="223"/>
  <c r="Q21" i="223"/>
  <c r="P21" i="223"/>
  <c r="AA20" i="223"/>
  <c r="Z20" i="223"/>
  <c r="Y20" i="223"/>
  <c r="X20" i="223"/>
  <c r="W20" i="223"/>
  <c r="V20" i="223"/>
  <c r="U20" i="223"/>
  <c r="T20" i="223"/>
  <c r="S20" i="223"/>
  <c r="R20" i="223"/>
  <c r="Q20" i="223"/>
  <c r="P20" i="223"/>
  <c r="AA19" i="223"/>
  <c r="Z19" i="223"/>
  <c r="Y19" i="223"/>
  <c r="X19" i="223"/>
  <c r="W19" i="223"/>
  <c r="V19" i="223"/>
  <c r="U19" i="223"/>
  <c r="T19" i="223"/>
  <c r="S19" i="223"/>
  <c r="R19" i="223"/>
  <c r="Q19" i="223"/>
  <c r="P19" i="223"/>
  <c r="AA18" i="223"/>
  <c r="Z18" i="223"/>
  <c r="Y18" i="223"/>
  <c r="X18" i="223"/>
  <c r="W18" i="223"/>
  <c r="V18" i="223"/>
  <c r="U18" i="223"/>
  <c r="T18" i="223"/>
  <c r="S18" i="223"/>
  <c r="R18" i="223"/>
  <c r="Q18" i="223"/>
  <c r="P18" i="223"/>
  <c r="AA17" i="223"/>
  <c r="Z17" i="223"/>
  <c r="Y17" i="223"/>
  <c r="X17" i="223"/>
  <c r="W17" i="223"/>
  <c r="V17" i="223"/>
  <c r="U17" i="223"/>
  <c r="T17" i="223"/>
  <c r="S17" i="223"/>
  <c r="R17" i="223"/>
  <c r="Q17" i="223"/>
  <c r="P17" i="223"/>
  <c r="AA16" i="223"/>
  <c r="Z16" i="223"/>
  <c r="Y16" i="223"/>
  <c r="X16" i="223"/>
  <c r="W16" i="223"/>
  <c r="V16" i="223"/>
  <c r="U16" i="223"/>
  <c r="T16" i="223"/>
  <c r="S16" i="223"/>
  <c r="R16" i="223"/>
  <c r="Q16" i="223"/>
  <c r="P16" i="223"/>
  <c r="AA15" i="223"/>
  <c r="Z15" i="223"/>
  <c r="Y15" i="223"/>
  <c r="X15" i="223"/>
  <c r="W15" i="223"/>
  <c r="V15" i="223"/>
  <c r="U15" i="223"/>
  <c r="T15" i="223"/>
  <c r="S15" i="223"/>
  <c r="R15" i="223"/>
  <c r="Q15" i="223"/>
  <c r="P15" i="223"/>
  <c r="AA14" i="223"/>
  <c r="Z14" i="223"/>
  <c r="Y14" i="223"/>
  <c r="X14" i="223"/>
  <c r="W14" i="223"/>
  <c r="V14" i="223"/>
  <c r="U14" i="223"/>
  <c r="T14" i="223"/>
  <c r="S14" i="223"/>
  <c r="R14" i="223"/>
  <c r="Q14" i="223"/>
  <c r="P14" i="223"/>
  <c r="AA13" i="223"/>
  <c r="Z13" i="223"/>
  <c r="Y13" i="223"/>
  <c r="X13" i="223"/>
  <c r="W13" i="223"/>
  <c r="V13" i="223"/>
  <c r="U13" i="223"/>
  <c r="T13" i="223"/>
  <c r="S13" i="223"/>
  <c r="R13" i="223"/>
  <c r="Q13" i="223"/>
  <c r="P13" i="223"/>
  <c r="AA12" i="223"/>
  <c r="Z12" i="223"/>
  <c r="Y12" i="223"/>
  <c r="X12" i="223"/>
  <c r="W12" i="223"/>
  <c r="V12" i="223"/>
  <c r="U12" i="223"/>
  <c r="T12" i="223"/>
  <c r="S12" i="223"/>
  <c r="R12" i="223"/>
  <c r="Q12" i="223"/>
  <c r="P12" i="223"/>
  <c r="AA11" i="223"/>
  <c r="Z11" i="223"/>
  <c r="Y11" i="223"/>
  <c r="X11" i="223"/>
  <c r="W11" i="223"/>
  <c r="V11" i="223"/>
  <c r="U11" i="223"/>
  <c r="T11" i="223"/>
  <c r="S11" i="223"/>
  <c r="R11" i="223"/>
  <c r="Q11" i="223"/>
  <c r="P11" i="223"/>
  <c r="AA10" i="223"/>
  <c r="Z10" i="223"/>
  <c r="Y10" i="223"/>
  <c r="X10" i="223"/>
  <c r="W10" i="223"/>
  <c r="V10" i="223"/>
  <c r="U10" i="223"/>
  <c r="T10" i="223"/>
  <c r="S10" i="223"/>
  <c r="R10" i="223"/>
  <c r="Q10" i="223"/>
  <c r="P10" i="223"/>
  <c r="AA9" i="223"/>
  <c r="Z9" i="223"/>
  <c r="Y9" i="223"/>
  <c r="X9" i="223"/>
  <c r="W9" i="223"/>
  <c r="V9" i="223"/>
  <c r="U9" i="223"/>
  <c r="T9" i="223"/>
  <c r="S9" i="223"/>
  <c r="R9" i="223"/>
  <c r="Q9" i="223"/>
  <c r="P9" i="223"/>
  <c r="AA8" i="223"/>
  <c r="Z8" i="223"/>
  <c r="Y8" i="223"/>
  <c r="X8" i="223"/>
  <c r="W8" i="223"/>
  <c r="V8" i="223"/>
  <c r="U8" i="223"/>
  <c r="T8" i="223"/>
  <c r="S8" i="223"/>
  <c r="R8" i="223"/>
  <c r="Q8" i="223"/>
  <c r="P8" i="223"/>
  <c r="AA7" i="223"/>
  <c r="Z7" i="223"/>
  <c r="Y7" i="223"/>
  <c r="X7" i="223"/>
  <c r="W7" i="223"/>
  <c r="V7" i="223"/>
  <c r="U7" i="223"/>
  <c r="T7" i="223"/>
  <c r="S7" i="223"/>
  <c r="R7" i="223"/>
  <c r="Q7" i="223"/>
  <c r="P7" i="223"/>
  <c r="AA6" i="223"/>
  <c r="Z6" i="223"/>
  <c r="Y6" i="223"/>
  <c r="X6" i="223"/>
  <c r="W6" i="223"/>
  <c r="V6" i="223"/>
  <c r="U6" i="223"/>
  <c r="T6" i="223"/>
  <c r="S6" i="223"/>
  <c r="R6" i="223"/>
  <c r="Q6" i="223"/>
  <c r="P6" i="223"/>
  <c r="AA5" i="223"/>
  <c r="Z5" i="223"/>
  <c r="Y5" i="223"/>
  <c r="X5" i="223"/>
  <c r="W5" i="223"/>
  <c r="V5" i="223"/>
  <c r="U5" i="223"/>
  <c r="T5" i="223"/>
  <c r="S5" i="223"/>
  <c r="R5" i="223"/>
  <c r="Q5" i="223"/>
  <c r="P5" i="223"/>
  <c r="AB5" i="223" l="1"/>
  <c r="AB6" i="223"/>
  <c r="AB7" i="223"/>
  <c r="AB8" i="223"/>
  <c r="AB9" i="223"/>
  <c r="AB10" i="223"/>
  <c r="AB11" i="223"/>
  <c r="AB12" i="223"/>
  <c r="AB13" i="223"/>
  <c r="AB14" i="223"/>
  <c r="AB15" i="223"/>
  <c r="AB16" i="223"/>
  <c r="AB17" i="223"/>
  <c r="AB18" i="223"/>
  <c r="AB19" i="223"/>
  <c r="AB20" i="223"/>
  <c r="AB21" i="223"/>
  <c r="AB22" i="223"/>
  <c r="AB23" i="223"/>
  <c r="AB24" i="223"/>
  <c r="AB25" i="223"/>
  <c r="AB26" i="223"/>
  <c r="AB27" i="223"/>
  <c r="AB28" i="223"/>
  <c r="AB29" i="223"/>
  <c r="AB30" i="223"/>
  <c r="AB31" i="223"/>
  <c r="AB32" i="223"/>
  <c r="C11" i="179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>Jaulín Méndez Oscar Fernando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>
  <authors>
    <author>Jaulín Méndez Oscar Fernando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4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<sst xmlns="http://schemas.openxmlformats.org/spreadsheetml/2006/main" count="619" uniqueCount="200">
  <si>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</si>
  <si>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</si>
  <si>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</si>
  <si>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</si>
  <si>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</si>
  <si>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</si>
  <si>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</si>
  <si>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</si>
  <si>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</si>
  <si>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</si>
  <si>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</si>
  <si>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</si>
  <si>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</si>
  <si>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</si>
  <si>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</si>
  <si>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</si>
  <si>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</si>
  <si>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</si>
  <si>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</si>
  <si>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</si>
  <si>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</si>
  <si>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</si>
  <si>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</si>
  <si>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</si>
  <si>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</si>
  <si>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</si>
  <si>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</si>
  <si>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</si>
  <si>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</si>
  <si>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</si>
  <si>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</si>
  <si>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</si>
  <si>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</si>
  <si>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</si>
  <si>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</si>
  <si>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</si>
  <si>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</si>
  <si>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</si>
  <si>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</si>
  <si>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</si>
  <si>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</si>
  <si>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</si>
  <si>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</si>
  <si>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</si>
  <si>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</si>
  <si>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</si>
  <si>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</si>
  <si>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</si>
  <si>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</si>
  <si>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</si>
  <si>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</si>
  <si>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</si>
  <si>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</si>
  <si>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</si>
  <si>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</si>
  <si>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</si>
  <si>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</si>
  <si>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</si>
  <si>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</si>
  <si>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</si>
  <si>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</si>
  <si>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</si>
  <si>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</si>
  <si>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</si>
  <si>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</si>
  <si>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</si>
  <si>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</si>
  <si>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</si>
  <si>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</si>
  <si>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</si>
  <si>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</si>
  <si>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</si>
  <si>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</si>
  <si>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</si>
  <si>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</si>
  <si>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</si>
  <si>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</si>
  <si>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</si>
  <si>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</si>
  <si>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</si>
  <si>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</si>
  <si>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</si>
  <si>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</si>
  <si>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</si>
  <si>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</si>
  <si>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Establecimientos de crédito</t>
  </si>
  <si>
    <t>Fecha</t>
  </si>
  <si>
    <t>Mircrocrédito</t>
  </si>
  <si>
    <t>Question 17-18, 21-22, 25-26, 29-30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</si>
  <si>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</si>
  <si>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</si>
  <si>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</si>
  <si>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>2. Si realizó restructuración de créditos, ordene según su importancia, en qué modalidades se presentó(aron) el (los) mayor(es) número (s) de restructuraciones (Siendo 1 la más relevante y 4 la menos relevante)</t>
  </si>
  <si>
    <t xml:space="preserve">Mafe: este la idea es que queden superpuestos. </t>
  </si>
  <si>
    <t>¿Cómo han cambiado o cambiarían sus exigencias para asignar de nuevos créditos ?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</si>
  <si>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</si>
  <si>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</si>
  <si>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</si>
  <si>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</si>
  <si>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</si>
  <si>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</si>
  <si>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</si>
  <si>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</si>
  <si>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</si>
  <si>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¿Cómo han cambiado o cambiarían sus requisitos para asignar de nuevos créditos ?</t>
  </si>
  <si>
    <t>Bancos: Cartera Consumo</t>
  </si>
  <si>
    <t>COMPROBACIÓN</t>
  </si>
  <si>
    <t>Cambios de las exigencias en la asignación de nuevos créditos en la cartera de consumo (bancos)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</si>
  <si>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</si>
  <si>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</si>
  <si>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</si>
  <si>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</si>
  <si>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</si>
  <si>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</si>
  <si>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16. ¿Cómo considera el acceso al crédito de las empresas de los siguientes tamaños? (1 = Inferior; 2 = Levemente inferior; 3 = Promedio; 4 = Levemente superior;  5 = Superior)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</si>
  <si>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</si>
  <si>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</si>
  <si>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</si>
  <si>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</si>
  <si>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</si>
  <si>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</si>
  <si>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</si>
  <si>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</si>
  <si>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</si>
  <si>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Bancos: Cartera vivienda</t>
  </si>
  <si>
    <t>Gráfico 12</t>
  </si>
  <si>
    <t>Cambios de las exigencias en la asignación de nuevos créditos en la cartera de vivienda (bancos)</t>
  </si>
  <si>
    <t>Bancos: Cartera microcrédito</t>
  </si>
  <si>
    <t>Gráfico 13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</si>
  <si>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</si>
  <si>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</si>
  <si>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</si>
  <si>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</si>
  <si>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</si>
  <si>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</si>
  <si>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</si>
  <si>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</si>
  <si>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</si>
  <si>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</si>
  <si>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</si>
  <si>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</si>
  <si>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</si>
  <si>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Otra</t>
  </si>
  <si>
    <t>Gráfico 14</t>
  </si>
  <si>
    <t>Criterios para la evaluación del riesgo de nuevos clientes</t>
  </si>
  <si>
    <t>BANCOS</t>
  </si>
  <si>
    <t>COOP</t>
  </si>
  <si>
    <t>Niveles de capital del cliente</t>
  </si>
  <si>
    <t>Capacidad de pago de los clientes existentes</t>
  </si>
  <si>
    <t>Actividad económica del cliente</t>
  </si>
  <si>
    <t>Falta de información financiera de nuevos clientes</t>
  </si>
  <si>
    <t>Gráfico 15</t>
  </si>
  <si>
    <t>Factores que impiden otorgar un mayor volumen de crédito, por tipo de entidad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</si>
  <si>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</si>
  <si>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</si>
  <si>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</si>
  <si>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</si>
  <si>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</si>
  <si>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</si>
  <si>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</si>
  <si>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</si>
  <si>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Gráfico 16</t>
  </si>
  <si>
    <t>Opciones de respuesta</t>
  </si>
  <si>
    <t>Diferimiento del pago de intereses</t>
  </si>
  <si>
    <t>Reducción de la cuota a solo el pago de intereses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</si>
  <si>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</si>
  <si>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</si>
  <si>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</si>
  <si>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</si>
  <si>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Períodos de gracia</t>
  </si>
  <si>
    <t>Reducción en el monto de los pagos</t>
  </si>
  <si>
    <t>Consolidación de créditos</t>
  </si>
  <si>
    <t>Extensión del plazo del crédito</t>
  </si>
  <si>
    <t>Reducción de cuota a solo el pago de intereses</t>
  </si>
  <si>
    <t>COOPERATIVAS</t>
  </si>
  <si>
    <t>Otro (especifique)</t>
  </si>
  <si>
    <t>22. En cuál (es) de los siguientes sectores ha realizado un mayor número de restructuraciones de créditos</t>
  </si>
  <si>
    <t>Suma (ordenar según este criterio)</t>
  </si>
  <si>
    <t>Transporte</t>
  </si>
  <si>
    <t>Insertar aquí lo de la plantilla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</si>
  <si>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</si>
  <si>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</si>
  <si>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</si>
  <si>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</si>
  <si>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</si>
  <si>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Promedio</t>
  </si>
  <si>
    <t>Cuadro 2. Cartera reestructurada como porcentaje del saldo total, por tipo de crédito e intemediario</t>
  </si>
  <si>
    <t>6. Durante el último trimestre, ¿qué porcentaje del saldo de créditos modificados fue reestructurado?</t>
  </si>
  <si>
    <t>Por saldo</t>
  </si>
  <si>
    <t>Por crédito</t>
  </si>
  <si>
    <t>Cambio en la oferta de nuevos créditos por modalidad</t>
  </si>
  <si>
    <t>Minería y Petróleo</t>
  </si>
  <si>
    <t>(1 trimestre de 2019)</t>
  </si>
  <si>
    <t>Niveles de Capital del Cliente</t>
  </si>
  <si>
    <t>Falta de interés por parte del cliente</t>
  </si>
  <si>
    <t>Costos de los recursos captados</t>
  </si>
  <si>
    <t>Escasez de proyectos</t>
  </si>
  <si>
    <t>Gráfico 17. Principales medidas de restructuración de créditos</t>
  </si>
  <si>
    <t>Gráfico 18. ¿En cuáles de los siguientes sectores ha realizado un mayor número de restructuraciones de créditos?</t>
  </si>
  <si>
    <t>Falta de información financiera de los nuevos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</si>
</sst>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\-* #,##0.00_-;_-* &quot;-&quot;??_-;_-@_-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.6"/>
      <color rgb="FF000000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1"/>
      <color theme="5"/>
      <name val="Times New Roman"/>
      <family val="1"/>
    </font>
    <font>
      <sz val="22"/>
      <color rgb="FFFF0000"/>
      <name val="Times New Roman"/>
      <family val="1"/>
    </font>
    <font>
      <sz val="12"/>
      <name val="ZapfHumnst BT"/>
      <family val="2"/>
    </font>
    <font>
      <b/>
      <sz val="11"/>
      <name val="Times New Roman"/>
      <family val="1"/>
    </font>
    <font>
      <sz val="8"/>
      <name val="ZapfHumnst BT"/>
      <family val="2"/>
    </font>
    <font>
      <b/>
      <sz val="14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u/>
      <sz val="11"/>
      <color rgb="FFC00000"/>
      <name val="Times New Roman"/>
      <family val="1"/>
    </font>
    <font>
      <sz val="11"/>
      <color rgb="FF0070C0"/>
      <name val="ZapfHumnst BT"/>
      <family val="2"/>
    </font>
    <font>
      <sz val="11"/>
      <color rgb="FF0070C0"/>
      <name val="Times New Roman"/>
      <family val="1"/>
    </font>
    <font>
      <sz val="10"/>
      <color rgb="FFC00000"/>
      <name val="ZapfHumnst BT"/>
      <family val="2"/>
    </font>
    <font>
      <sz val="10"/>
      <color rgb="FFC00000"/>
      <name val="Times New Roman"/>
      <family val="1"/>
    </font>
    <font>
      <sz val="10"/>
      <color rgb="FF0070C0"/>
      <name val="ZapfHumnst BT"/>
      <family val="2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"/>
      <name val="Tahoma"/>
      <family val="2"/>
    </font>
    <font>
      <sz val="14"/>
      <color rgb="FF000000"/>
      <name val="ZapfHumnst BT"/>
      <family val="2"/>
    </font>
    <font>
      <sz val="9"/>
      <color theme="1"/>
      <name val="Arial"/>
      <family val="2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u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4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402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1" applyFont="1" applyFill="1"/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2" fontId="9" fillId="0" borderId="0" xfId="0" applyNumberFormat="1" applyFont="1" applyFill="1" applyAlignment="1">
      <alignment horizontal="center"/>
    </xf>
    <xf numFmtId="0" fontId="12" fillId="2" borderId="0" xfId="0" applyFont="1" applyFill="1"/>
    <xf numFmtId="167" fontId="9" fillId="2" borderId="0" xfId="0" applyNumberFormat="1" applyFont="1" applyFill="1"/>
    <xf numFmtId="0" fontId="17" fillId="2" borderId="0" xfId="0" applyFont="1" applyFill="1"/>
    <xf numFmtId="0" fontId="17" fillId="0" borderId="0" xfId="0" applyFont="1" applyFill="1" applyBorder="1" applyAlignment="1"/>
    <xf numFmtId="17" fontId="9" fillId="2" borderId="0" xfId="0" applyNumberFormat="1" applyFont="1" applyFill="1"/>
    <xf numFmtId="2" fontId="9" fillId="2" borderId="0" xfId="0" applyNumberFormat="1" applyFont="1" applyFill="1"/>
    <xf numFmtId="0" fontId="36" fillId="2" borderId="0" xfId="0" applyFont="1" applyFill="1"/>
    <xf numFmtId="0" fontId="36" fillId="2" borderId="0" xfId="0" applyFont="1" applyFill="1" applyAlignment="1"/>
    <xf numFmtId="0" fontId="36" fillId="2" borderId="0" xfId="0" applyFont="1" applyFill="1" applyBorder="1"/>
    <xf numFmtId="0" fontId="39" fillId="2" borderId="0" xfId="0" applyFont="1" applyFill="1"/>
    <xf numFmtId="0" fontId="40" fillId="2" borderId="0" xfId="0" applyFont="1" applyFill="1"/>
    <xf numFmtId="0" fontId="36" fillId="2" borderId="0" xfId="0" applyFont="1" applyFill="1" applyBorder="1" applyAlignment="1"/>
    <xf numFmtId="0" fontId="37" fillId="2" borderId="0" xfId="0" applyFont="1" applyFill="1"/>
    <xf numFmtId="0" fontId="9" fillId="2" borderId="16" xfId="0" applyFont="1" applyFill="1" applyBorder="1"/>
    <xf numFmtId="0" fontId="9" fillId="2" borderId="16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17" fontId="9" fillId="2" borderId="17" xfId="0" applyNumberFormat="1" applyFont="1" applyFill="1" applyBorder="1"/>
    <xf numFmtId="2" fontId="9" fillId="2" borderId="19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9" fillId="2" borderId="17" xfId="0" applyNumberFormat="1" applyFont="1" applyFill="1" applyBorder="1"/>
    <xf numFmtId="2" fontId="9" fillId="2" borderId="17" xfId="19" applyNumberFormat="1" applyFont="1" applyFill="1" applyBorder="1"/>
    <xf numFmtId="2" fontId="0" fillId="2" borderId="19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19" applyNumberFormat="1" applyFont="1" applyFill="1" applyBorder="1"/>
    <xf numFmtId="2" fontId="0" fillId="2" borderId="15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1" applyNumberFormat="1" applyFont="1" applyFill="1" applyBorder="1"/>
    <xf numFmtId="4" fontId="0" fillId="0" borderId="0" xfId="0" applyNumberFormat="1"/>
    <xf numFmtId="2" fontId="9" fillId="2" borderId="0" xfId="19" applyNumberFormat="1" applyFont="1" applyFill="1" applyBorder="1"/>
    <xf numFmtId="2" fontId="8" fillId="0" borderId="0" xfId="19" applyNumberFormat="1" applyFont="1" applyFill="1" applyBorder="1"/>
    <xf numFmtId="14" fontId="9" fillId="2" borderId="0" xfId="0" applyNumberFormat="1" applyFont="1" applyFill="1"/>
    <xf numFmtId="49" fontId="36" fillId="2" borderId="0" xfId="0" applyNumberFormat="1" applyFont="1" applyFill="1" applyBorder="1"/>
    <xf numFmtId="2" fontId="36" fillId="2" borderId="0" xfId="0" applyNumberFormat="1" applyFont="1" applyFill="1" applyBorder="1"/>
    <xf numFmtId="17" fontId="36" fillId="2" borderId="0" xfId="0" applyNumberFormat="1" applyFont="1" applyFill="1"/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5" fillId="0" borderId="0" xfId="0" applyFont="1" applyFill="1"/>
    <xf numFmtId="0" fontId="45" fillId="2" borderId="0" xfId="0" applyFont="1" applyFill="1"/>
    <xf numFmtId="0" fontId="37" fillId="2" borderId="0" xfId="0" applyFont="1" applyFill="1" applyBorder="1"/>
    <xf numFmtId="0" fontId="38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17" fillId="0" borderId="0" xfId="0" applyFont="1" applyFill="1"/>
    <xf numFmtId="17" fontId="9" fillId="0" borderId="0" xfId="0" applyNumberFormat="1" applyFont="1" applyFill="1"/>
    <xf numFmtId="43" fontId="5" fillId="0" borderId="0" xfId="21" applyFont="1" applyFill="1" applyBorder="1" applyAlignment="1">
      <alignment horizontal="center"/>
    </xf>
    <xf numFmtId="43" fontId="9" fillId="0" borderId="0" xfId="21" applyFont="1" applyFill="1"/>
    <xf numFmtId="43" fontId="5" fillId="0" borderId="2" xfId="21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35" fillId="2" borderId="0" xfId="0" applyFont="1" applyFill="1"/>
    <xf numFmtId="0" fontId="8" fillId="2" borderId="0" xfId="0" applyFont="1" applyFill="1" applyBorder="1"/>
    <xf numFmtId="0" fontId="9" fillId="0" borderId="15" xfId="0" applyFont="1" applyFill="1" applyBorder="1"/>
    <xf numFmtId="17" fontId="9" fillId="0" borderId="0" xfId="2" applyNumberFormat="1" applyFont="1" applyFill="1" applyBorder="1"/>
    <xf numFmtId="43" fontId="5" fillId="0" borderId="15" xfId="21" applyFont="1" applyFill="1" applyBorder="1" applyAlignment="1">
      <alignment horizontal="center"/>
    </xf>
    <xf numFmtId="43" fontId="9" fillId="0" borderId="0" xfId="21" applyFont="1" applyFill="1" applyBorder="1"/>
    <xf numFmtId="43" fontId="9" fillId="0" borderId="15" xfId="21" applyFont="1" applyFill="1" applyBorder="1"/>
    <xf numFmtId="0" fontId="48" fillId="2" borderId="0" xfId="0" applyFont="1" applyFill="1" applyBorder="1" applyAlignment="1">
      <alignment horizontal="left" readingOrder="1"/>
    </xf>
    <xf numFmtId="0" fontId="35" fillId="2" borderId="0" xfId="0" applyFont="1" applyFill="1" applyBorder="1"/>
    <xf numFmtId="0" fontId="10" fillId="2" borderId="0" xfId="0" applyFont="1" applyFill="1" applyBorder="1"/>
    <xf numFmtId="0" fontId="0" fillId="0" borderId="0" xfId="0" applyAlignment="1"/>
    <xf numFmtId="10" fontId="9" fillId="2" borderId="0" xfId="0" applyNumberFormat="1" applyFont="1" applyFill="1" applyBorder="1"/>
    <xf numFmtId="0" fontId="49" fillId="2" borderId="0" xfId="0" applyFont="1" applyFill="1" applyBorder="1"/>
    <xf numFmtId="17" fontId="9" fillId="2" borderId="0" xfId="0" applyNumberFormat="1" applyFont="1" applyFill="1" applyBorder="1" applyAlignment="1">
      <alignment horizontal="left"/>
    </xf>
    <xf numFmtId="43" fontId="9" fillId="2" borderId="0" xfId="21" applyFont="1" applyFill="1" applyBorder="1" applyAlignment="1">
      <alignment horizontal="center"/>
    </xf>
    <xf numFmtId="43" fontId="5" fillId="2" borderId="0" xfId="21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10" fontId="16" fillId="2" borderId="0" xfId="0" applyNumberFormat="1" applyFont="1" applyFill="1" applyBorder="1" applyAlignment="1">
      <alignment horizontal="center"/>
    </xf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50" fillId="2" borderId="0" xfId="0" applyFont="1" applyFill="1" applyBorder="1" applyAlignment="1"/>
    <xf numFmtId="10" fontId="36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37" fillId="2" borderId="0" xfId="1" applyNumberFormat="1" applyFont="1" applyFill="1" applyBorder="1"/>
    <xf numFmtId="10" fontId="36" fillId="2" borderId="0" xfId="1" applyNumberFormat="1" applyFont="1" applyFill="1"/>
    <xf numFmtId="0" fontId="51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0" fontId="9" fillId="0" borderId="0" xfId="17" applyNumberFormat="1" applyFont="1" applyFill="1"/>
    <xf numFmtId="10" fontId="9" fillId="0" borderId="0" xfId="1" applyNumberFormat="1" applyFont="1" applyFill="1" applyAlignment="1">
      <alignment horizontal="center"/>
    </xf>
    <xf numFmtId="10" fontId="36" fillId="2" borderId="0" xfId="1" applyNumberFormat="1" applyFont="1" applyFill="1" applyAlignment="1">
      <alignment horizontal="center"/>
    </xf>
    <xf numFmtId="0" fontId="50" fillId="2" borderId="0" xfId="0" applyFont="1" applyFill="1" applyBorder="1"/>
    <xf numFmtId="0" fontId="52" fillId="2" borderId="0" xfId="0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53" fillId="0" borderId="0" xfId="0" applyFont="1" applyFill="1"/>
    <xf numFmtId="43" fontId="9" fillId="0" borderId="0" xfId="0" applyNumberFormat="1" applyFont="1" applyFill="1"/>
    <xf numFmtId="167" fontId="9" fillId="2" borderId="0" xfId="0" applyNumberFormat="1" applyFont="1" applyFill="1" applyBorder="1" applyAlignment="1"/>
    <xf numFmtId="167" fontId="9" fillId="2" borderId="0" xfId="21" applyNumberFormat="1" applyFont="1" applyFill="1" applyBorder="1" applyAlignment="1"/>
    <xf numFmtId="167" fontId="5" fillId="2" borderId="0" xfId="21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1" applyNumberFormat="1" applyFont="1" applyFill="1" applyBorder="1" applyAlignment="1"/>
    <xf numFmtId="16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2" borderId="0" xfId="0" applyFont="1" applyFill="1" applyBorder="1" applyAlignment="1">
      <alignment wrapText="1"/>
    </xf>
    <xf numFmtId="2" fontId="0" fillId="2" borderId="0" xfId="0" applyNumberForma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3" fontId="9" fillId="0" borderId="20" xfId="21" applyFont="1" applyFill="1" applyBorder="1"/>
    <xf numFmtId="0" fontId="9" fillId="2" borderId="0" xfId="0" applyFont="1" applyFill="1" applyAlignment="1"/>
    <xf numFmtId="0" fontId="40" fillId="2" borderId="0" xfId="0" applyFont="1" applyFill="1" applyBorder="1"/>
    <xf numFmtId="0" fontId="40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 wrapText="1"/>
    </xf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0" fontId="54" fillId="2" borderId="0" xfId="0" applyFont="1" applyFill="1" applyBorder="1"/>
    <xf numFmtId="2" fontId="8" fillId="2" borderId="0" xfId="2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0" fontId="16" fillId="2" borderId="0" xfId="0" applyFont="1" applyFill="1" applyAlignment="1">
      <alignment vertical="center" wrapText="1"/>
    </xf>
    <xf numFmtId="17" fontId="9" fillId="2" borderId="0" xfId="0" applyNumberFormat="1" applyFont="1" applyFill="1" applyAlignment="1"/>
    <xf numFmtId="17" fontId="17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8" fillId="0" borderId="0" xfId="0" applyFont="1" applyFill="1"/>
    <xf numFmtId="17" fontId="55" fillId="0" borderId="0" xfId="0" applyNumberFormat="1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0" borderId="0" xfId="0" applyNumberFormat="1" applyFont="1" applyFill="1"/>
    <xf numFmtId="0" fontId="9" fillId="2" borderId="2" xfId="0" applyFont="1" applyFill="1" applyBorder="1" applyAlignment="1">
      <alignment wrapText="1"/>
    </xf>
    <xf numFmtId="0" fontId="56" fillId="2" borderId="0" xfId="0" applyFont="1" applyFill="1" applyAlignment="1">
      <alignment horizontal="left"/>
    </xf>
    <xf numFmtId="0" fontId="38" fillId="26" borderId="0" xfId="0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0" fontId="9" fillId="0" borderId="0" xfId="19" applyNumberFormat="1" applyFont="1" applyFill="1" applyBorder="1"/>
    <xf numFmtId="166" fontId="9" fillId="0" borderId="0" xfId="19" applyNumberFormat="1" applyFont="1" applyFill="1" applyBorder="1" applyAlignment="1"/>
    <xf numFmtId="166" fontId="8" fillId="0" borderId="0" xfId="0" applyNumberFormat="1" applyFont="1" applyFill="1" applyBorder="1" applyAlignment="1">
      <alignment horizontal="center" vertical="center"/>
    </xf>
    <xf numFmtId="166" fontId="58" fillId="0" borderId="0" xfId="0" applyNumberFormat="1" applyFont="1" applyFill="1" applyBorder="1" applyAlignment="1">
      <alignment horizontal="center" vertical="center"/>
    </xf>
    <xf numFmtId="17" fontId="9" fillId="0" borderId="0" xfId="0" applyNumberFormat="1" applyFont="1" applyFill="1" applyAlignment="1">
      <alignment horizontal="left"/>
    </xf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66" fontId="8" fillId="0" borderId="0" xfId="9" applyNumberFormat="1" applyFont="1" applyFill="1" applyBorder="1" applyAlignment="1">
      <alignment horizontal="center" vertical="center"/>
    </xf>
    <xf numFmtId="17" fontId="36" fillId="2" borderId="0" xfId="9" applyNumberFormat="1" applyFont="1" applyFill="1" applyBorder="1" applyAlignment="1">
      <alignment horizontal="left"/>
    </xf>
    <xf numFmtId="166" fontId="36" fillId="2" borderId="0" xfId="9" applyNumberFormat="1" applyFont="1" applyFill="1" applyBorder="1" applyAlignment="1">
      <alignment horizontal="center" vertical="center"/>
    </xf>
    <xf numFmtId="166" fontId="9" fillId="2" borderId="0" xfId="9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36" fillId="2" borderId="0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7" fontId="36" fillId="2" borderId="0" xfId="0" applyNumberFormat="1" applyFont="1" applyFill="1" applyBorder="1" applyAlignment="1">
      <alignment horizontal="left"/>
    </xf>
    <xf numFmtId="166" fontId="59" fillId="2" borderId="0" xfId="0" applyNumberFormat="1" applyFont="1" applyFill="1" applyBorder="1" applyAlignment="1">
      <alignment horizontal="center" vertical="center"/>
    </xf>
    <xf numFmtId="166" fontId="58" fillId="2" borderId="0" xfId="0" applyNumberFormat="1" applyFont="1" applyFill="1" applyBorder="1" applyAlignment="1">
      <alignment horizontal="center" vertical="center"/>
    </xf>
    <xf numFmtId="166" fontId="60" fillId="2" borderId="0" xfId="0" applyNumberFormat="1" applyFont="1" applyFill="1" applyBorder="1" applyAlignment="1">
      <alignment horizontal="center" vertical="center"/>
    </xf>
    <xf numFmtId="166" fontId="61" fillId="2" borderId="0" xfId="0" applyNumberFormat="1" applyFont="1" applyFill="1" applyBorder="1" applyAlignment="1">
      <alignment horizontal="center" vertical="center"/>
    </xf>
    <xf numFmtId="166" fontId="61" fillId="0" borderId="0" xfId="0" applyNumberFormat="1" applyFont="1" applyFill="1" applyBorder="1" applyAlignment="1">
      <alignment horizontal="center" vertical="center"/>
    </xf>
    <xf numFmtId="166" fontId="62" fillId="2" borderId="0" xfId="0" applyNumberFormat="1" applyFont="1" applyFill="1" applyBorder="1" applyAlignment="1">
      <alignment horizontal="center" vertical="center"/>
    </xf>
    <xf numFmtId="166" fontId="63" fillId="2" borderId="0" xfId="0" applyNumberFormat="1" applyFont="1" applyFill="1" applyBorder="1" applyAlignment="1">
      <alignment horizontal="center" vertical="center"/>
    </xf>
    <xf numFmtId="166" fontId="63" fillId="0" borderId="0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0" borderId="0" xfId="12" applyFont="1" applyFill="1"/>
    <xf numFmtId="0" fontId="37" fillId="2" borderId="0" xfId="12" applyFont="1" applyFill="1" applyBorder="1" applyAlignment="1">
      <alignment horizontal="left"/>
    </xf>
    <xf numFmtId="0" fontId="37" fillId="2" borderId="0" xfId="9" applyFont="1" applyFill="1" applyBorder="1" applyAlignment="1">
      <alignment vertical="top" wrapText="1"/>
    </xf>
    <xf numFmtId="0" fontId="5" fillId="2" borderId="0" xfId="9" applyFont="1" applyFill="1" applyBorder="1" applyAlignment="1">
      <alignment vertical="top" wrapText="1"/>
    </xf>
    <xf numFmtId="0" fontId="5" fillId="0" borderId="0" xfId="9" applyFont="1" applyFill="1" applyBorder="1" applyAlignment="1">
      <alignment vertical="top" wrapText="1"/>
    </xf>
    <xf numFmtId="0" fontId="37" fillId="2" borderId="0" xfId="12" applyFont="1" applyFill="1" applyBorder="1" applyAlignment="1">
      <alignment vertical="center"/>
    </xf>
    <xf numFmtId="0" fontId="5" fillId="2" borderId="0" xfId="12" applyFont="1" applyFill="1" applyBorder="1" applyAlignment="1">
      <alignment vertical="center"/>
    </xf>
    <xf numFmtId="0" fontId="5" fillId="0" borderId="0" xfId="12" applyFont="1" applyFill="1" applyBorder="1" applyAlignment="1">
      <alignment vertical="center"/>
    </xf>
    <xf numFmtId="17" fontId="37" fillId="2" borderId="0" xfId="12" applyNumberFormat="1" applyFont="1" applyFill="1" applyBorder="1" applyAlignment="1">
      <alignment horizontal="left"/>
    </xf>
    <xf numFmtId="166" fontId="37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0" fontId="5" fillId="0" borderId="0" xfId="12" applyFont="1" applyFill="1" applyBorder="1"/>
    <xf numFmtId="166" fontId="5" fillId="2" borderId="0" xfId="12" applyNumberFormat="1" applyFont="1" applyFill="1" applyBorder="1" applyAlignment="1">
      <alignment horizontal="center" vertical="center"/>
    </xf>
    <xf numFmtId="166" fontId="5" fillId="0" borderId="0" xfId="12" applyNumberFormat="1" applyFont="1" applyFill="1" applyBorder="1" applyAlignment="1">
      <alignment horizontal="center" vertical="center"/>
    </xf>
    <xf numFmtId="17" fontId="37" fillId="2" borderId="0" xfId="12" applyNumberFormat="1" applyFont="1" applyFill="1" applyBorder="1"/>
    <xf numFmtId="166" fontId="64" fillId="2" borderId="0" xfId="12" applyNumberFormat="1" applyFont="1" applyFill="1" applyBorder="1" applyAlignment="1">
      <alignment horizontal="center" vertical="center"/>
    </xf>
    <xf numFmtId="166" fontId="65" fillId="2" borderId="0" xfId="12" applyNumberFormat="1" applyFont="1" applyFill="1" applyBorder="1" applyAlignment="1">
      <alignment horizontal="center" vertical="center"/>
    </xf>
    <xf numFmtId="166" fontId="65" fillId="0" borderId="0" xfId="12" applyNumberFormat="1" applyFont="1" applyFill="1" applyBorder="1" applyAlignment="1">
      <alignment horizontal="center" vertical="center"/>
    </xf>
    <xf numFmtId="166" fontId="66" fillId="2" borderId="0" xfId="12" applyNumberFormat="1" applyFont="1" applyFill="1" applyBorder="1" applyAlignment="1">
      <alignment horizontal="center" vertical="center"/>
    </xf>
    <xf numFmtId="166" fontId="67" fillId="2" borderId="0" xfId="12" applyNumberFormat="1" applyFont="1" applyFill="1" applyBorder="1" applyAlignment="1">
      <alignment horizontal="center" vertical="center"/>
    </xf>
    <xf numFmtId="166" fontId="67" fillId="0" borderId="0" xfId="1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66" fontId="58" fillId="2" borderId="0" xfId="16" applyNumberFormat="1" applyFont="1" applyFill="1" applyAlignment="1">
      <alignment horizontal="center"/>
    </xf>
    <xf numFmtId="166" fontId="12" fillId="2" borderId="0" xfId="16" applyNumberFormat="1" applyFont="1" applyFill="1" applyAlignment="1">
      <alignment horizontal="left"/>
    </xf>
    <xf numFmtId="17" fontId="68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7" fontId="5" fillId="2" borderId="0" xfId="12" applyNumberFormat="1" applyFont="1" applyFill="1" applyBorder="1" applyAlignment="1">
      <alignment horizontal="left"/>
    </xf>
    <xf numFmtId="166" fontId="58" fillId="0" borderId="0" xfId="16" applyNumberFormat="1" applyFont="1" applyFill="1" applyAlignment="1">
      <alignment horizontal="center"/>
    </xf>
    <xf numFmtId="17" fontId="5" fillId="0" borderId="0" xfId="12" applyNumberFormat="1" applyFont="1" applyFill="1" applyBorder="1" applyAlignment="1">
      <alignment horizontal="left"/>
    </xf>
    <xf numFmtId="0" fontId="17" fillId="0" borderId="22" xfId="0" applyFont="1" applyFill="1" applyBorder="1"/>
    <xf numFmtId="0" fontId="8" fillId="0" borderId="0" xfId="0" applyFont="1" applyFill="1" applyBorder="1"/>
    <xf numFmtId="166" fontId="9" fillId="0" borderId="22" xfId="0" applyNumberFormat="1" applyFont="1" applyFill="1" applyBorder="1"/>
    <xf numFmtId="0" fontId="9" fillId="0" borderId="0" xfId="0" applyFont="1" applyFill="1" applyAlignment="1">
      <alignment horizontal="center"/>
    </xf>
    <xf numFmtId="166" fontId="6" fillId="27" borderId="0" xfId="267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166" fontId="59" fillId="2" borderId="0" xfId="16" applyNumberFormat="1" applyFont="1" applyFill="1" applyAlignment="1">
      <alignment horizontal="center"/>
    </xf>
    <xf numFmtId="166" fontId="38" fillId="2" borderId="0" xfId="16" applyNumberFormat="1" applyFont="1" applyFill="1" applyAlignment="1">
      <alignment horizontal="left"/>
    </xf>
    <xf numFmtId="10" fontId="9" fillId="0" borderId="0" xfId="0" applyNumberFormat="1" applyFont="1" applyFill="1" applyBorder="1"/>
    <xf numFmtId="9" fontId="9" fillId="0" borderId="0" xfId="19" applyNumberFormat="1" applyFont="1" applyFill="1" applyBorder="1" applyAlignment="1">
      <alignment horizontal="center"/>
    </xf>
    <xf numFmtId="0" fontId="70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1" applyFont="1" applyFill="1" applyBorder="1" applyAlignment="1">
      <alignment horizontal="center"/>
    </xf>
    <xf numFmtId="9" fontId="8" fillId="0" borderId="0" xfId="19" applyFont="1" applyFill="1" applyBorder="1" applyAlignment="1">
      <alignment horizontal="center"/>
    </xf>
    <xf numFmtId="43" fontId="9" fillId="0" borderId="0" xfId="21" applyFont="1" applyFill="1" applyBorder="1" applyAlignment="1">
      <alignment horizontal="center"/>
    </xf>
    <xf numFmtId="9" fontId="9" fillId="0" borderId="0" xfId="19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71" fillId="2" borderId="0" xfId="0" applyFont="1" applyFill="1"/>
    <xf numFmtId="0" fontId="13" fillId="2" borderId="0" xfId="0" applyFont="1" applyFill="1"/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3" fontId="8" fillId="0" borderId="0" xfId="21" applyFont="1" applyFill="1" applyBorder="1"/>
    <xf numFmtId="166" fontId="9" fillId="0" borderId="0" xfId="2" applyNumberFormat="1" applyFont="1" applyFill="1" applyBorder="1"/>
    <xf numFmtId="43" fontId="9" fillId="0" borderId="0" xfId="0" applyNumberFormat="1" applyFont="1" applyFill="1" applyBorder="1"/>
    <xf numFmtId="0" fontId="9" fillId="0" borderId="0" xfId="2" applyNumberFormat="1" applyFont="1" applyFill="1" applyBorder="1"/>
    <xf numFmtId="43" fontId="58" fillId="0" borderId="0" xfId="21" applyFont="1" applyFill="1" applyBorder="1"/>
    <xf numFmtId="0" fontId="50" fillId="2" borderId="0" xfId="0" applyFont="1" applyFill="1" applyBorder="1" applyAlignment="1">
      <alignment horizontal="left"/>
    </xf>
    <xf numFmtId="0" fontId="39" fillId="2" borderId="0" xfId="0" applyFont="1" applyFill="1" applyBorder="1"/>
    <xf numFmtId="0" fontId="73" fillId="2" borderId="0" xfId="0" applyFont="1" applyFill="1" applyBorder="1" applyAlignment="1">
      <alignment horizontal="left" vertical="top" readingOrder="1"/>
    </xf>
    <xf numFmtId="2" fontId="9" fillId="2" borderId="4" xfId="0" applyNumberFormat="1" applyFont="1" applyFill="1" applyBorder="1" applyAlignment="1">
      <alignment wrapText="1"/>
    </xf>
    <xf numFmtId="2" fontId="9" fillId="2" borderId="0" xfId="0" applyNumberFormat="1" applyFont="1" applyFill="1" applyBorder="1" applyAlignment="1">
      <alignment wrapText="1"/>
    </xf>
    <xf numFmtId="2" fontId="9" fillId="2" borderId="2" xfId="0" applyNumberFormat="1" applyFont="1" applyFill="1" applyBorder="1" applyAlignment="1">
      <alignment wrapText="1"/>
    </xf>
    <xf numFmtId="171" fontId="74" fillId="28" borderId="0" xfId="21" applyNumberFormat="1" applyFont="1" applyFill="1" applyBorder="1"/>
    <xf numFmtId="171" fontId="74" fillId="28" borderId="20" xfId="21" applyNumberFormat="1" applyFont="1" applyFill="1" applyBorder="1"/>
    <xf numFmtId="0" fontId="9" fillId="2" borderId="0" xfId="0" applyFont="1" applyFill="1" applyBorder="1" applyAlignment="1">
      <alignment wrapText="1"/>
    </xf>
    <xf numFmtId="1" fontId="9" fillId="26" borderId="0" xfId="0" applyNumberFormat="1" applyFont="1" applyFill="1" applyBorder="1" applyAlignment="1"/>
    <xf numFmtId="0" fontId="9" fillId="2" borderId="0" xfId="0" applyFont="1" applyFill="1" applyAlignment="1">
      <alignment horizontal="center"/>
    </xf>
    <xf numFmtId="0" fontId="9" fillId="0" borderId="17" xfId="0" applyFont="1" applyFill="1" applyBorder="1"/>
    <xf numFmtId="0" fontId="9" fillId="0" borderId="19" xfId="0" applyFont="1" applyFill="1" applyBorder="1"/>
    <xf numFmtId="0" fontId="9" fillId="0" borderId="18" xfId="0" applyFont="1" applyFill="1" applyBorder="1"/>
    <xf numFmtId="10" fontId="36" fillId="2" borderId="0" xfId="1" applyNumberFormat="1" applyFont="1" applyFill="1" applyBorder="1" applyAlignment="1">
      <alignment horizontal="center" vertical="center"/>
    </xf>
    <xf numFmtId="0" fontId="39" fillId="2" borderId="0" xfId="0" applyFont="1" applyFill="1" applyAlignment="1">
      <alignment horizontal="left"/>
    </xf>
    <xf numFmtId="17" fontId="37" fillId="2" borderId="0" xfId="12" applyNumberFormat="1" applyFont="1" applyFill="1"/>
    <xf numFmtId="0" fontId="37" fillId="2" borderId="0" xfId="12" applyFont="1" applyFill="1" applyBorder="1"/>
    <xf numFmtId="0" fontId="40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0" xfId="0" applyFont="1" applyFill="1"/>
    <xf numFmtId="166" fontId="36" fillId="0" borderId="0" xfId="9" applyNumberFormat="1" applyFont="1" applyFill="1" applyBorder="1" applyAlignment="1">
      <alignment horizontal="center" vertical="center"/>
    </xf>
    <xf numFmtId="0" fontId="75" fillId="0" borderId="0" xfId="300" applyFont="1" applyFill="1" applyBorder="1"/>
    <xf numFmtId="0" fontId="5" fillId="0" borderId="0" xfId="300" applyFont="1" applyFill="1" applyBorder="1"/>
    <xf numFmtId="0" fontId="5" fillId="2" borderId="0" xfId="300" applyFont="1" applyFill="1" applyBorder="1"/>
    <xf numFmtId="17" fontId="5" fillId="2" borderId="0" xfId="300" applyNumberFormat="1" applyFont="1" applyFill="1" applyBorder="1" applyAlignment="1">
      <alignment horizontal="center"/>
    </xf>
    <xf numFmtId="0" fontId="17" fillId="0" borderId="2" xfId="0" applyFont="1" applyFill="1" applyBorder="1" applyAlignment="1"/>
    <xf numFmtId="0" fontId="5" fillId="0" borderId="2" xfId="300" applyFont="1" applyFill="1" applyBorder="1"/>
    <xf numFmtId="0" fontId="16" fillId="2" borderId="0" xfId="300" applyFont="1" applyFill="1" applyBorder="1"/>
    <xf numFmtId="0" fontId="5" fillId="2" borderId="20" xfId="300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26" borderId="0" xfId="21" applyNumberFormat="1" applyFont="1" applyFill="1" applyBorder="1"/>
    <xf numFmtId="10" fontId="9" fillId="2" borderId="0" xfId="2" applyNumberFormat="1" applyFont="1" applyFill="1"/>
    <xf numFmtId="10" fontId="9" fillId="2" borderId="0" xfId="0" applyNumberFormat="1" applyFont="1" applyFill="1"/>
    <xf numFmtId="167" fontId="5" fillId="2" borderId="0" xfId="21" applyNumberFormat="1" applyFont="1" applyFill="1" applyBorder="1"/>
    <xf numFmtId="10" fontId="9" fillId="0" borderId="0" xfId="17" applyNumberFormat="1" applyFont="1" applyFill="1" applyBorder="1"/>
    <xf numFmtId="10" fontId="76" fillId="0" borderId="0" xfId="1" applyNumberFormat="1" applyFont="1" applyFill="1" applyBorder="1"/>
    <xf numFmtId="0" fontId="77" fillId="0" borderId="0" xfId="300" applyFont="1" applyFill="1" applyBorder="1"/>
    <xf numFmtId="43" fontId="5" fillId="0" borderId="0" xfId="21" applyFont="1" applyFill="1" applyBorder="1"/>
    <xf numFmtId="10" fontId="5" fillId="0" borderId="0" xfId="7" applyNumberFormat="1" applyFont="1" applyFill="1" applyBorder="1"/>
    <xf numFmtId="0" fontId="40" fillId="2" borderId="0" xfId="300" applyFont="1" applyFill="1" applyBorder="1"/>
    <xf numFmtId="10" fontId="36" fillId="2" borderId="0" xfId="17" applyNumberFormat="1" applyFont="1" applyFill="1" applyBorder="1"/>
    <xf numFmtId="10" fontId="37" fillId="2" borderId="0" xfId="7" applyNumberFormat="1" applyFont="1" applyFill="1" applyBorder="1"/>
    <xf numFmtId="0" fontId="37" fillId="2" borderId="0" xfId="300" applyFont="1" applyFill="1" applyBorder="1"/>
    <xf numFmtId="10" fontId="36" fillId="2" borderId="0" xfId="0" applyNumberFormat="1" applyFont="1" applyFill="1" applyBorder="1"/>
    <xf numFmtId="0" fontId="5" fillId="0" borderId="0" xfId="300" applyFont="1" applyFill="1" applyBorder="1" applyAlignment="1">
      <alignment horizontal="center"/>
    </xf>
    <xf numFmtId="166" fontId="36" fillId="2" borderId="0" xfId="0" applyNumberFormat="1" applyFont="1" applyFill="1" applyBorder="1"/>
    <xf numFmtId="17" fontId="78" fillId="2" borderId="0" xfId="300" applyNumberFormat="1" applyFont="1" applyFill="1" applyBorder="1"/>
    <xf numFmtId="0" fontId="37" fillId="2" borderId="0" xfId="7" applyFont="1" applyFill="1" applyBorder="1" applyAlignment="1"/>
    <xf numFmtId="0" fontId="5" fillId="0" borderId="0" xfId="0" applyFont="1" applyFill="1" applyBorder="1" applyAlignment="1"/>
    <xf numFmtId="0" fontId="79" fillId="2" borderId="0" xfId="0" applyFont="1" applyFill="1"/>
    <xf numFmtId="166" fontId="9" fillId="2" borderId="0" xfId="1" applyNumberFormat="1" applyFont="1" applyFill="1"/>
    <xf numFmtId="166" fontId="9" fillId="2" borderId="0" xfId="0" applyNumberFormat="1" applyFont="1" applyFill="1"/>
    <xf numFmtId="17" fontId="5" fillId="2" borderId="0" xfId="300" applyNumberFormat="1" applyFont="1" applyFill="1" applyAlignment="1">
      <alignment wrapText="1"/>
    </xf>
    <xf numFmtId="0" fontId="81" fillId="0" borderId="0" xfId="0" applyFont="1" applyAlignment="1"/>
    <xf numFmtId="9" fontId="9" fillId="2" borderId="0" xfId="0" applyNumberFormat="1" applyFont="1" applyFill="1"/>
    <xf numFmtId="172" fontId="9" fillId="2" borderId="0" xfId="21" applyNumberFormat="1" applyFont="1" applyFill="1"/>
    <xf numFmtId="2" fontId="11" fillId="2" borderId="0" xfId="0" applyNumberFormat="1" applyFont="1" applyFill="1"/>
    <xf numFmtId="0" fontId="5" fillId="2" borderId="0" xfId="300" applyFont="1" applyFill="1"/>
    <xf numFmtId="0" fontId="0" fillId="0" borderId="0" xfId="0" applyFont="1" applyAlignment="1"/>
    <xf numFmtId="0" fontId="8" fillId="2" borderId="0" xfId="0" applyFont="1" applyFill="1"/>
    <xf numFmtId="0" fontId="82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17" fontId="16" fillId="0" borderId="24" xfId="300" applyNumberFormat="1" applyFont="1" applyFill="1" applyBorder="1" applyAlignment="1">
      <alignment horizontal="center" vertical="center"/>
    </xf>
    <xf numFmtId="17" fontId="16" fillId="0" borderId="25" xfId="300" applyNumberFormat="1" applyFont="1" applyFill="1" applyBorder="1" applyAlignment="1">
      <alignment horizontal="center" vertical="center"/>
    </xf>
    <xf numFmtId="0" fontId="16" fillId="0" borderId="26" xfId="300" applyFont="1" applyFill="1" applyBorder="1" applyAlignment="1">
      <alignment horizontal="center" vertical="center"/>
    </xf>
    <xf numFmtId="0" fontId="83" fillId="0" borderId="0" xfId="0" applyFont="1" applyFill="1"/>
    <xf numFmtId="167" fontId="5" fillId="0" borderId="0" xfId="300" applyNumberFormat="1" applyFont="1" applyFill="1" applyBorder="1"/>
    <xf numFmtId="0" fontId="9" fillId="0" borderId="0" xfId="0" applyFont="1" applyBorder="1" applyAlignment="1"/>
    <xf numFmtId="0" fontId="9" fillId="0" borderId="0" xfId="0" applyFont="1" applyAlignment="1"/>
    <xf numFmtId="0" fontId="84" fillId="2" borderId="0" xfId="254" applyFont="1" applyFill="1" applyAlignment="1">
      <alignment vertical="center" wrapText="1"/>
    </xf>
    <xf numFmtId="0" fontId="2" fillId="2" borderId="0" xfId="254" applyFill="1"/>
    <xf numFmtId="0" fontId="2" fillId="2" borderId="0" xfId="254" applyFont="1" applyFill="1" applyAlignment="1">
      <alignment horizontal="center" vertical="center" wrapText="1"/>
    </xf>
    <xf numFmtId="0" fontId="2" fillId="2" borderId="0" xfId="254" applyFill="1" applyAlignment="1">
      <alignment wrapText="1"/>
    </xf>
    <xf numFmtId="0" fontId="72" fillId="2" borderId="0" xfId="254" applyFont="1" applyFill="1" applyAlignment="1">
      <alignment wrapText="1"/>
    </xf>
    <xf numFmtId="0" fontId="72" fillId="2" borderId="0" xfId="254" applyFont="1" applyFill="1"/>
    <xf numFmtId="17" fontId="72" fillId="2" borderId="0" xfId="254" applyNumberFormat="1" applyFont="1" applyFill="1" applyAlignment="1">
      <alignment horizontal="center"/>
    </xf>
    <xf numFmtId="17" fontId="2" fillId="2" borderId="0" xfId="254" applyNumberFormat="1" applyFont="1" applyFill="1" applyAlignment="1">
      <alignment horizontal="center"/>
    </xf>
    <xf numFmtId="0" fontId="85" fillId="2" borderId="0" xfId="0" applyFont="1" applyFill="1" applyAlignment="1">
      <alignment horizontal="left" vertical="center"/>
    </xf>
    <xf numFmtId="167" fontId="2" fillId="2" borderId="0" xfId="254" applyNumberFormat="1" applyFill="1" applyAlignment="1">
      <alignment horizontal="center"/>
    </xf>
    <xf numFmtId="0" fontId="2" fillId="2" borderId="0" xfId="254" applyFont="1" applyFill="1"/>
    <xf numFmtId="167" fontId="2" fillId="2" borderId="0" xfId="254" applyNumberFormat="1" applyFont="1" applyFill="1" applyAlignment="1">
      <alignment horizontal="center"/>
    </xf>
    <xf numFmtId="167" fontId="86" fillId="29" borderId="0" xfId="0" applyNumberFormat="1" applyFont="1" applyFill="1" applyAlignment="1">
      <alignment horizontal="right" vertical="center"/>
    </xf>
    <xf numFmtId="2" fontId="2" fillId="2" borderId="0" xfId="254" applyNumberFormat="1" applyFill="1"/>
    <xf numFmtId="0" fontId="10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80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2" fontId="2" fillId="0" borderId="0" xfId="258" applyNumberFormat="1" applyFont="1"/>
    <xf numFmtId="2" fontId="2" fillId="0" borderId="0" xfId="258" applyNumberFormat="1" applyFont="1" applyFill="1"/>
    <xf numFmtId="0" fontId="0" fillId="2" borderId="0" xfId="0" applyFill="1"/>
    <xf numFmtId="0" fontId="9" fillId="2" borderId="27" xfId="0" applyFont="1" applyFill="1" applyBorder="1"/>
    <xf numFmtId="17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9" fillId="2" borderId="29" xfId="0" applyFont="1" applyFill="1" applyBorder="1" applyAlignment="1">
      <alignment wrapText="1"/>
    </xf>
    <xf numFmtId="167" fontId="8" fillId="2" borderId="0" xfId="0" applyNumberFormat="1" applyFont="1" applyFill="1" applyBorder="1" applyAlignment="1">
      <alignment horizontal="center"/>
    </xf>
    <xf numFmtId="167" fontId="81" fillId="2" borderId="20" xfId="0" applyNumberFormat="1" applyFont="1" applyFill="1" applyBorder="1" applyAlignment="1">
      <alignment horizontal="center"/>
    </xf>
    <xf numFmtId="167" fontId="0" fillId="2" borderId="0" xfId="0" applyNumberFormat="1" applyFill="1"/>
    <xf numFmtId="0" fontId="9" fillId="2" borderId="30" xfId="0" applyFont="1" applyFill="1" applyBorder="1" applyAlignment="1">
      <alignment wrapText="1"/>
    </xf>
    <xf numFmtId="167" fontId="8" fillId="2" borderId="31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81" fillId="2" borderId="32" xfId="0" applyNumberFormat="1" applyFont="1" applyFill="1" applyBorder="1" applyAlignment="1">
      <alignment horizontal="center"/>
    </xf>
    <xf numFmtId="167" fontId="8" fillId="2" borderId="22" xfId="0" applyNumberFormat="1" applyFont="1" applyFill="1" applyBorder="1" applyAlignment="1">
      <alignment horizontal="center"/>
    </xf>
    <xf numFmtId="0" fontId="0" fillId="2" borderId="30" xfId="0" applyFill="1" applyBorder="1"/>
    <xf numFmtId="167" fontId="0" fillId="2" borderId="0" xfId="21" applyNumberFormat="1" applyFont="1" applyFill="1"/>
    <xf numFmtId="0" fontId="0" fillId="2" borderId="29" xfId="0" applyFill="1" applyBorder="1"/>
    <xf numFmtId="0" fontId="0" fillId="2" borderId="4" xfId="0" applyFill="1" applyBorder="1"/>
    <xf numFmtId="0" fontId="39" fillId="0" borderId="0" xfId="0" applyFont="1"/>
    <xf numFmtId="0" fontId="89" fillId="0" borderId="0" xfId="300" applyFont="1" applyFill="1" applyBorder="1"/>
    <xf numFmtId="167" fontId="86" fillId="29" borderId="0" xfId="0" applyNumberFormat="1" applyFont="1" applyFill="1" applyAlignment="1">
      <alignment horizontal="center" vertical="center"/>
    </xf>
    <xf numFmtId="0" fontId="9" fillId="2" borderId="22" xfId="0" applyFont="1" applyFill="1" applyBorder="1" applyAlignment="1">
      <alignment wrapText="1"/>
    </xf>
    <xf numFmtId="0" fontId="9" fillId="2" borderId="31" xfId="0" applyFont="1" applyFill="1" applyBorder="1" applyAlignment="1">
      <alignment wrapText="1"/>
    </xf>
    <xf numFmtId="17" fontId="17" fillId="2" borderId="4" xfId="0" applyNumberFormat="1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167" fontId="8" fillId="2" borderId="34" xfId="0" applyNumberFormat="1" applyFont="1" applyFill="1" applyBorder="1" applyAlignment="1">
      <alignment horizontal="center"/>
    </xf>
    <xf numFmtId="167" fontId="81" fillId="2" borderId="33" xfId="0" applyNumberFormat="1" applyFont="1" applyFill="1" applyBorder="1" applyAlignment="1">
      <alignment horizontal="center"/>
    </xf>
    <xf numFmtId="167" fontId="8" fillId="2" borderId="32" xfId="0" applyNumberFormat="1" applyFont="1" applyFill="1" applyBorder="1" applyAlignment="1">
      <alignment horizontal="center"/>
    </xf>
    <xf numFmtId="0" fontId="0" fillId="2" borderId="31" xfId="0" applyFill="1" applyBorder="1"/>
    <xf numFmtId="167" fontId="8" fillId="2" borderId="20" xfId="0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2" fillId="24" borderId="21" xfId="0" applyFont="1" applyFill="1" applyBorder="1" applyAlignment="1">
      <alignment vertical="top" wrapText="1"/>
    </xf>
    <xf numFmtId="0" fontId="72" fillId="24" borderId="1" xfId="0" applyFont="1" applyFill="1" applyBorder="1" applyAlignment="1">
      <alignment vertical="top" wrapText="1"/>
    </xf>
    <xf numFmtId="0" fontId="72" fillId="24" borderId="5" xfId="0" applyFont="1" applyFill="1" applyBorder="1" applyAlignment="1">
      <alignment vertical="top" wrapText="1"/>
    </xf>
    <xf numFmtId="17" fontId="17" fillId="0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37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17" fontId="16" fillId="2" borderId="23" xfId="30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39" fillId="2" borderId="28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1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'G1'!$C$6:$C$47</c:f>
              <c:numCache>
                <c:formatCode>0.00</c:formatCode>
                <c:ptCount val="42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  <c:pt idx="40">
                  <c:v>10.496330693729238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840293664"/>
        <c:axId val="840293104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1"/>
              <c:layout>
                <c:manualLayout>
                  <c:x val="0"/>
                  <c:y val="-3.1372549019607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DE1-437A-B761-0C8ABD36E46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'G1'!$D$6:$D$47</c:f>
              <c:numCache>
                <c:formatCode>0.00</c:formatCode>
                <c:ptCount val="42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23.53159962639883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291424"/>
        <c:axId val="840292544"/>
      </c:lineChart>
      <c:dateAx>
        <c:axId val="840291424"/>
        <c:scaling>
          <c:orientation val="minMax"/>
          <c:max val="43617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4029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4029254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291424"/>
        <c:crosses val="autoZero"/>
        <c:crossBetween val="between"/>
      </c:valAx>
      <c:valAx>
        <c:axId val="84029310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293664"/>
        <c:crosses val="max"/>
        <c:crossBetween val="between"/>
      </c:valAx>
      <c:dateAx>
        <c:axId val="8402936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84029310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2947165239131919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'G3'!$K$5:$K$45</c:f>
              <c:numCache>
                <c:formatCode>_(* #,##0.00_);_(* \(#,##0.00\);_(* "-"??_);_(@_)</c:formatCode>
                <c:ptCount val="4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60</c:v>
                </c:pt>
                <c:pt idx="40" formatCode="0.00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'G3'!$L$5:$L$45</c:f>
              <c:numCache>
                <c:formatCode>_(* #,##0.00_);_(* \(#,##0.00\);_(* "-"??_);_(@_)</c:formatCode>
                <c:ptCount val="4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-75</c:v>
                </c:pt>
                <c:pt idx="37" formatCode="0.00">
                  <c:v>0</c:v>
                </c:pt>
                <c:pt idx="38" formatCode="0.00">
                  <c:v>-25</c:v>
                </c:pt>
                <c:pt idx="39" formatCode="0.00">
                  <c:v>40</c:v>
                </c:pt>
                <c:pt idx="40" formatCode="0.00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'G3'!$M$5:$M$45</c:f>
              <c:numCache>
                <c:formatCode>_(* #,##0.00_);_(* \(#,##0.00\);_(* "-"??_);_(@_)</c:formatCode>
                <c:ptCount val="4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-50</c:v>
                </c:pt>
                <c:pt idx="37" formatCode="0.00">
                  <c:v>0</c:v>
                </c:pt>
                <c:pt idx="38" formatCode="0.00">
                  <c:v>-25</c:v>
                </c:pt>
                <c:pt idx="39" formatCode="0.00">
                  <c:v>20</c:v>
                </c:pt>
                <c:pt idx="4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'G3'!$N$5:$N$45</c:f>
              <c:numCache>
                <c:formatCode>_(* #,##0.00_);_(* \(#,##0.00\);_(* "-"??_);_(@_)</c:formatCode>
                <c:ptCount val="4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  <c:pt idx="34" formatCode="General">
                  <c:v>-75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-25</c:v>
                </c:pt>
                <c:pt idx="38" formatCode="0.00">
                  <c:v>-50</c:v>
                </c:pt>
                <c:pt idx="39" formatCode="0.00">
                  <c:v>-20</c:v>
                </c:pt>
                <c:pt idx="40" formatCode="0.00">
                  <c:v>-60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166496"/>
        <c:axId val="736844832"/>
      </c:lineChart>
      <c:dateAx>
        <c:axId val="220166496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73684483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7368448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016649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60B-4AEB-A9E8-312BF56E1F9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'G4'!$C$6:$C$9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-20</c:v>
                </c:pt>
                <c:pt idx="2">
                  <c:v>26.666666666666668</c:v>
                </c:pt>
                <c:pt idx="3">
                  <c:v>26.666666666666668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60B-4AEB-A9E8-312BF56E1F95}"/>
            </c:ext>
          </c:extLst>
        </c:ser>
        <c:ser>
          <c:idx val="1"/>
          <c:order val="1"/>
          <c:tx>
            <c:strRef>
              <c:f>'G4'!$D$5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'G4'!$D$6:$D$9</c:f>
              <c:numCache>
                <c:formatCode>_(* #,##0.00_);_(* \(#,##0.00\);_(* "-"??_);_(@_)</c:formatCode>
                <c:ptCount val="4"/>
                <c:pt idx="0">
                  <c:v>-42.857142857142854</c:v>
                </c:pt>
                <c:pt idx="1">
                  <c:v>0</c:v>
                </c:pt>
                <c:pt idx="2">
                  <c:v>42.857142857142854</c:v>
                </c:pt>
                <c:pt idx="3">
                  <c:v>42.857142857142854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60B-4AEB-A9E8-312BF56E1F95}"/>
            </c:ext>
          </c:extLst>
        </c:ser>
        <c:ser>
          <c:idx val="2"/>
          <c:order val="2"/>
          <c:tx>
            <c:strRef>
              <c:f>'G4'!$E$5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60B-4AEB-A9E8-312BF56E1F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'G4'!$E$6:$E$9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-40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660B-4AEB-A9E8-312BF56E1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54101888"/>
        <c:axId val="854102448"/>
      </c:barChart>
      <c:catAx>
        <c:axId val="854101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854102448"/>
        <c:crosses val="autoZero"/>
        <c:auto val="1"/>
        <c:lblAlgn val="ctr"/>
        <c:lblOffset val="100"/>
        <c:noMultiLvlLbl val="0"/>
      </c:catAx>
      <c:valAx>
        <c:axId val="8541024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541018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'G4'!$G$6:$G$9</c:f>
              <c:numCache>
                <c:formatCode>_(* #,##0.00_);_(* \(#,##0.00\);_(* "-"??_);_(@_)</c:formatCode>
                <c:ptCount val="4"/>
                <c:pt idx="0">
                  <c:v>-18.75</c:v>
                </c:pt>
                <c:pt idx="1">
                  <c:v>-31.25</c:v>
                </c:pt>
                <c:pt idx="2">
                  <c:v>37.5</c:v>
                </c:pt>
                <c:pt idx="3">
                  <c:v>62.5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AF-45B7-A9A4-0624EF29565D}"/>
            </c:ext>
          </c:extLst>
        </c:ser>
        <c:ser>
          <c:idx val="0"/>
          <c:order val="1"/>
          <c:tx>
            <c:strRef>
              <c:f>'G4'!$H$5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'G4'!$H$6:$H$9</c:f>
              <c:numCache>
                <c:formatCode>_(* #,##0.00_);_(* \(#,##0.00\);_(* "-"??_);_(@_)</c:formatCode>
                <c:ptCount val="4"/>
                <c:pt idx="0">
                  <c:v>-55.555555555555557</c:v>
                </c:pt>
                <c:pt idx="1">
                  <c:v>22.222222222222221</c:v>
                </c:pt>
                <c:pt idx="2">
                  <c:v>77.777777777777786</c:v>
                </c:pt>
                <c:pt idx="3">
                  <c:v>55.555555555555557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AF-45B7-A9A4-0624EF29565D}"/>
            </c:ext>
          </c:extLst>
        </c:ser>
        <c:ser>
          <c:idx val="1"/>
          <c:order val="2"/>
          <c:tx>
            <c:strRef>
              <c:f>'G4'!$I$5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'G4'!$I$6:$I$9</c:f>
              <c:numCache>
                <c:formatCode>_(* #,##0.00_);_(* \(#,##0.00\);_(* "-"??_);_(@_)</c:formatCode>
                <c:ptCount val="4"/>
                <c:pt idx="0">
                  <c:v>20</c:v>
                </c:pt>
                <c:pt idx="1">
                  <c:v>-20</c:v>
                </c:pt>
                <c:pt idx="2">
                  <c:v>0</c:v>
                </c:pt>
                <c:pt idx="3">
                  <c:v>-20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6AF-45B7-A9A4-0624EF295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54106368"/>
        <c:axId val="854106928"/>
      </c:barChart>
      <c:catAx>
        <c:axId val="854106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854106928"/>
        <c:crosses val="autoZero"/>
        <c:auto val="1"/>
        <c:lblAlgn val="ctr"/>
        <c:lblOffset val="100"/>
        <c:noMultiLvlLbl val="0"/>
      </c:catAx>
      <c:valAx>
        <c:axId val="854106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54106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4"/>
          <c:order val="0"/>
          <c:tx>
            <c:strRef>
              <c:f>'G5'!$D$2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'G5'!$C$8:$C$48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'G5'!$D$8:$D$48</c:f>
              <c:numCache>
                <c:formatCode>0.0</c:formatCode>
                <c:ptCount val="41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  <c:pt idx="37" formatCode="0.00">
                  <c:v>9.3589743589743595</c:v>
                </c:pt>
                <c:pt idx="38" formatCode="0.00">
                  <c:v>12.5</c:v>
                </c:pt>
                <c:pt idx="39" formatCode="0.00">
                  <c:v>10.48529411764706</c:v>
                </c:pt>
                <c:pt idx="40" formatCode="0.00">
                  <c:v>9.4047619047619051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7B-4FFD-BAC5-FE1384DDD2E7}"/>
            </c:ext>
          </c:extLst>
        </c:ser>
        <c:ser>
          <c:idx val="0"/>
          <c:order val="1"/>
          <c:tx>
            <c:strRef>
              <c:f>'G5'!$L$2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'G5'!$C$8:$C$48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'G5'!$L$8:$L$48</c:f>
              <c:numCache>
                <c:formatCode>0.0</c:formatCode>
                <c:ptCount val="41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7B-4FFD-BAC5-FE1384DDD2E7}"/>
            </c:ext>
          </c:extLst>
        </c:ser>
        <c:ser>
          <c:idx val="2"/>
          <c:order val="2"/>
          <c:tx>
            <c:strRef>
              <c:f>'G5'!$K$2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'G5'!$C$8:$C$48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'G5'!$K$8:$K$48</c:f>
              <c:numCache>
                <c:formatCode>0.0</c:formatCode>
                <c:ptCount val="41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7B-4FFD-BAC5-FE1384DDD2E7}"/>
            </c:ext>
          </c:extLst>
        </c:ser>
        <c:ser>
          <c:idx val="3"/>
          <c:order val="3"/>
          <c:tx>
            <c:strRef>
              <c:f>'G5'!$P$2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'G5'!$C$8:$C$48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'G5'!$P$8:$P$48</c:f>
              <c:numCache>
                <c:formatCode>0.0</c:formatCode>
                <c:ptCount val="41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7B-4FFD-BAC5-FE1384DDD2E7}"/>
            </c:ext>
          </c:extLst>
        </c:ser>
        <c:ser>
          <c:idx val="1"/>
          <c:order val="4"/>
          <c:tx>
            <c:strRef>
              <c:f>'G5'!$O$2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'G5'!$C$8:$C$48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'G5'!$O$8:$O$48</c:f>
              <c:numCache>
                <c:formatCode>0.0</c:formatCode>
                <c:ptCount val="41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47B-4FFD-BAC5-FE1384DDD2E7}"/>
            </c:ext>
          </c:extLst>
        </c:ser>
        <c:ser>
          <c:idx val="5"/>
          <c:order val="5"/>
          <c:tx>
            <c:strRef>
              <c:f>'G5'!$N$2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'G5'!$C$8:$C$48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'G5'!$N$8:$N$48</c:f>
              <c:numCache>
                <c:formatCode>0.0</c:formatCode>
                <c:ptCount val="41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47B-4FFD-BAC5-FE1384DD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112528"/>
        <c:axId val="854113088"/>
      </c:lineChart>
      <c:dateAx>
        <c:axId val="854112528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854113088"/>
        <c:crosses val="autoZero"/>
        <c:auto val="1"/>
        <c:lblOffset val="100"/>
        <c:baseTimeUnit val="months"/>
        <c:majorUnit val="6"/>
        <c:majorTimeUnit val="months"/>
      </c:dateAx>
      <c:valAx>
        <c:axId val="8541130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85411252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'G5'!$K$56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'G5'!$C$59:$C$101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'G5'!$K$59:$K$101</c:f>
              <c:numCache>
                <c:formatCode>0.0</c:formatCode>
                <c:ptCount val="43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  <c:pt idx="36">
                  <c:v>25.714285714285712</c:v>
                </c:pt>
                <c:pt idx="37">
                  <c:v>17.777777777777779</c:v>
                </c:pt>
                <c:pt idx="38" formatCode="0.00">
                  <c:v>24.166666666666664</c:v>
                </c:pt>
                <c:pt idx="39" formatCode="0.00">
                  <c:v>23.703703703703702</c:v>
                </c:pt>
                <c:pt idx="40" formatCode="0.00">
                  <c:v>19.166666666666664</c:v>
                </c:pt>
                <c:pt idx="41" formatCode="0.00">
                  <c:v>23.333333333333332</c:v>
                </c:pt>
                <c:pt idx="42" formatCode="0.00">
                  <c:v>21.904761904761905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0F-418E-A639-E19F4206E5EC}"/>
            </c:ext>
          </c:extLst>
        </c:ser>
        <c:ser>
          <c:idx val="3"/>
          <c:order val="1"/>
          <c:tx>
            <c:strRef>
              <c:f>'G5'!$P$56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'G5'!$C$59:$C$101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'G5'!$P$59:$P$101</c:f>
              <c:numCache>
                <c:formatCode>0.0</c:formatCode>
                <c:ptCount val="43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  <c:pt idx="36">
                  <c:v>20</c:v>
                </c:pt>
                <c:pt idx="37">
                  <c:v>14.074074074074074</c:v>
                </c:pt>
                <c:pt idx="38" formatCode="0.00">
                  <c:v>15</c:v>
                </c:pt>
                <c:pt idx="39" formatCode="0.00">
                  <c:v>14.629629629629632</c:v>
                </c:pt>
                <c:pt idx="40" formatCode="0.00">
                  <c:v>16.666666666666668</c:v>
                </c:pt>
                <c:pt idx="41" formatCode="0.00">
                  <c:v>13.333333333333334</c:v>
                </c:pt>
                <c:pt idx="42" formatCode="0.00">
                  <c:v>14.285714285714285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0F-418E-A639-E19F4206E5EC}"/>
            </c:ext>
          </c:extLst>
        </c:ser>
        <c:ser>
          <c:idx val="0"/>
          <c:order val="2"/>
          <c:tx>
            <c:strRef>
              <c:f>'G5'!$M$56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'G5'!$C$59:$C$101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'G5'!$M$59:$M$101</c:f>
              <c:numCache>
                <c:formatCode>0.0</c:formatCode>
                <c:ptCount val="43"/>
                <c:pt idx="0">
                  <c:v>0.95238095238095244</c:v>
                </c:pt>
                <c:pt idx="1">
                  <c:v>0</c:v>
                </c:pt>
                <c:pt idx="2">
                  <c:v>0</c:v>
                </c:pt>
                <c:pt idx="3">
                  <c:v>1.7929292929292926</c:v>
                </c:pt>
                <c:pt idx="4">
                  <c:v>1.5151515151515151</c:v>
                </c:pt>
                <c:pt idx="5">
                  <c:v>1.5151515151515151</c:v>
                </c:pt>
                <c:pt idx="6">
                  <c:v>2.5925925925925926</c:v>
                </c:pt>
                <c:pt idx="7">
                  <c:v>4.4662309368191728</c:v>
                </c:pt>
                <c:pt idx="8">
                  <c:v>2.144249512670565</c:v>
                </c:pt>
                <c:pt idx="9">
                  <c:v>2.5</c:v>
                </c:pt>
                <c:pt idx="10">
                  <c:v>4.166666666666667</c:v>
                </c:pt>
                <c:pt idx="11">
                  <c:v>1.4285714285714286</c:v>
                </c:pt>
                <c:pt idx="12">
                  <c:v>0.47619047619047616</c:v>
                </c:pt>
                <c:pt idx="13">
                  <c:v>3.5555555555555554</c:v>
                </c:pt>
                <c:pt idx="14">
                  <c:v>5.1876750700280114</c:v>
                </c:pt>
                <c:pt idx="15">
                  <c:v>3.5897435897435894</c:v>
                </c:pt>
                <c:pt idx="16">
                  <c:v>3.1111111111111112</c:v>
                </c:pt>
                <c:pt idx="17">
                  <c:v>4.5833333333333339</c:v>
                </c:pt>
                <c:pt idx="18">
                  <c:v>4.4444444444444446</c:v>
                </c:pt>
                <c:pt idx="19">
                  <c:v>3.9705882352941173</c:v>
                </c:pt>
                <c:pt idx="20">
                  <c:v>4.8888888888888893</c:v>
                </c:pt>
                <c:pt idx="21">
                  <c:v>6</c:v>
                </c:pt>
                <c:pt idx="22">
                  <c:v>7.2727272727272725</c:v>
                </c:pt>
                <c:pt idx="23">
                  <c:v>5.7142857142857135</c:v>
                </c:pt>
                <c:pt idx="24">
                  <c:v>5.9259259259259265</c:v>
                </c:pt>
                <c:pt idx="25">
                  <c:v>7.4074074074074083</c:v>
                </c:pt>
                <c:pt idx="26">
                  <c:v>4.7619047619047619</c:v>
                </c:pt>
                <c:pt idx="27">
                  <c:v>6.0195360195360204</c:v>
                </c:pt>
                <c:pt idx="28">
                  <c:v>6.8888888888888893</c:v>
                </c:pt>
                <c:pt idx="29">
                  <c:v>5.9259259259259265</c:v>
                </c:pt>
                <c:pt idx="30">
                  <c:v>5.333333333333333</c:v>
                </c:pt>
                <c:pt idx="31">
                  <c:v>8.3333333333333321</c:v>
                </c:pt>
                <c:pt idx="32">
                  <c:v>10.666666666666666</c:v>
                </c:pt>
                <c:pt idx="33">
                  <c:v>7.333333333333333</c:v>
                </c:pt>
                <c:pt idx="34">
                  <c:v>4</c:v>
                </c:pt>
                <c:pt idx="35">
                  <c:v>7.4074074074074083</c:v>
                </c:pt>
                <c:pt idx="36">
                  <c:v>6.6666666666666652</c:v>
                </c:pt>
                <c:pt idx="37">
                  <c:v>2.9629629629629632</c:v>
                </c:pt>
                <c:pt idx="38" formatCode="0.00">
                  <c:v>4.166666666666667</c:v>
                </c:pt>
                <c:pt idx="39" formatCode="0.00">
                  <c:v>3.0555555555555558</c:v>
                </c:pt>
                <c:pt idx="40" formatCode="0.00">
                  <c:v>4.166666666666667</c:v>
                </c:pt>
                <c:pt idx="41" formatCode="0.00">
                  <c:v>5.833333333333333</c:v>
                </c:pt>
                <c:pt idx="42" formatCode="0.00">
                  <c:v>5.7142857142857144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E0F-418E-A639-E19F4206E5EC}"/>
            </c:ext>
          </c:extLst>
        </c:ser>
        <c:ser>
          <c:idx val="1"/>
          <c:order val="3"/>
          <c:tx>
            <c:strRef>
              <c:f>'G5'!$E$56</c:f>
              <c:strCache>
                <c:ptCount val="1"/>
                <c:pt idx="0">
                  <c:v>Comprar títulos o bonos hipotecarios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'G5'!$C$59:$C$101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'G5'!$E$59:$E$101</c:f>
              <c:numCache>
                <c:formatCode>0.0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1.2857142857142858</c:v>
                </c:pt>
                <c:pt idx="3">
                  <c:v>0.27777777777777779</c:v>
                </c:pt>
                <c:pt idx="4">
                  <c:v>1.2121212121212122</c:v>
                </c:pt>
                <c:pt idx="5">
                  <c:v>2.1212121212121215</c:v>
                </c:pt>
                <c:pt idx="6">
                  <c:v>1.1111111111111112</c:v>
                </c:pt>
                <c:pt idx="7">
                  <c:v>1.1111111111111112</c:v>
                </c:pt>
                <c:pt idx="8">
                  <c:v>0</c:v>
                </c:pt>
                <c:pt idx="9">
                  <c:v>0</c:v>
                </c:pt>
                <c:pt idx="10">
                  <c:v>1.6666666666666667</c:v>
                </c:pt>
                <c:pt idx="11">
                  <c:v>0</c:v>
                </c:pt>
                <c:pt idx="12">
                  <c:v>0</c:v>
                </c:pt>
                <c:pt idx="13">
                  <c:v>0.88888888888888884</c:v>
                </c:pt>
                <c:pt idx="14">
                  <c:v>0.95238095238095233</c:v>
                </c:pt>
                <c:pt idx="15">
                  <c:v>1.0256410256410255</c:v>
                </c:pt>
                <c:pt idx="16">
                  <c:v>2.7023809523809521</c:v>
                </c:pt>
                <c:pt idx="17">
                  <c:v>1.6666666666666667</c:v>
                </c:pt>
                <c:pt idx="18">
                  <c:v>0.88888888888888884</c:v>
                </c:pt>
                <c:pt idx="19">
                  <c:v>0.74074074074074081</c:v>
                </c:pt>
                <c:pt idx="20">
                  <c:v>0</c:v>
                </c:pt>
                <c:pt idx="21">
                  <c:v>0</c:v>
                </c:pt>
                <c:pt idx="22">
                  <c:v>1.2121212121212122</c:v>
                </c:pt>
                <c:pt idx="23">
                  <c:v>1.4285714285714284</c:v>
                </c:pt>
                <c:pt idx="24">
                  <c:v>0</c:v>
                </c:pt>
                <c:pt idx="25">
                  <c:v>3.7037037037037033</c:v>
                </c:pt>
                <c:pt idx="26">
                  <c:v>4.2857142857142856</c:v>
                </c:pt>
                <c:pt idx="27">
                  <c:v>2.5641025641025639</c:v>
                </c:pt>
                <c:pt idx="28">
                  <c:v>1.7777777777777777</c:v>
                </c:pt>
                <c:pt idx="29">
                  <c:v>5.3439153439153442</c:v>
                </c:pt>
                <c:pt idx="30">
                  <c:v>2</c:v>
                </c:pt>
                <c:pt idx="31">
                  <c:v>2.7380952380952381</c:v>
                </c:pt>
                <c:pt idx="32">
                  <c:v>8.7407407407407405</c:v>
                </c:pt>
                <c:pt idx="33">
                  <c:v>1.3333333333333333</c:v>
                </c:pt>
                <c:pt idx="34">
                  <c:v>5.333333333333333</c:v>
                </c:pt>
                <c:pt idx="35">
                  <c:v>3.7037037037037033</c:v>
                </c:pt>
                <c:pt idx="36">
                  <c:v>4.7619047619047619</c:v>
                </c:pt>
                <c:pt idx="37">
                  <c:v>4.4444444444444438</c:v>
                </c:pt>
                <c:pt idx="38" formatCode="0.00">
                  <c:v>4.1666666666666661</c:v>
                </c:pt>
                <c:pt idx="39" formatCode="0.00">
                  <c:v>0</c:v>
                </c:pt>
                <c:pt idx="40" formatCode="0.00">
                  <c:v>4.1666666666666661</c:v>
                </c:pt>
                <c:pt idx="41" formatCode="0.00">
                  <c:v>4.1666666666666661</c:v>
                </c:pt>
                <c:pt idx="42" formatCode="0.00">
                  <c:v>5.7142857142857144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E0F-418E-A639-E19F4206E5EC}"/>
            </c:ext>
          </c:extLst>
        </c:ser>
        <c:ser>
          <c:idx val="4"/>
          <c:order val="4"/>
          <c:tx>
            <c:strRef>
              <c:f>'G5'!$G$56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'G5'!$C$59:$C$101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'G5'!$G$59:$G$101</c:f>
              <c:numCache>
                <c:formatCode>0.0</c:formatCode>
                <c:ptCount val="43"/>
                <c:pt idx="0">
                  <c:v>9.24098124098124</c:v>
                </c:pt>
                <c:pt idx="1">
                  <c:v>12.280701754385964</c:v>
                </c:pt>
                <c:pt idx="2">
                  <c:v>11.283208020050125</c:v>
                </c:pt>
                <c:pt idx="3">
                  <c:v>10.841583537235712</c:v>
                </c:pt>
                <c:pt idx="4">
                  <c:v>14.848484848484853</c:v>
                </c:pt>
                <c:pt idx="5">
                  <c:v>6.9696969696969706</c:v>
                </c:pt>
                <c:pt idx="6">
                  <c:v>11.481481481481483</c:v>
                </c:pt>
                <c:pt idx="7">
                  <c:v>11.429881894278179</c:v>
                </c:pt>
                <c:pt idx="8">
                  <c:v>8.0575622061690186</c:v>
                </c:pt>
                <c:pt idx="9">
                  <c:v>7.5</c:v>
                </c:pt>
                <c:pt idx="10">
                  <c:v>9.1666666666666661</c:v>
                </c:pt>
                <c:pt idx="11">
                  <c:v>14.761904761904763</c:v>
                </c:pt>
                <c:pt idx="12">
                  <c:v>9.0476190476190474</c:v>
                </c:pt>
                <c:pt idx="13">
                  <c:v>8.4444444444444446</c:v>
                </c:pt>
                <c:pt idx="14">
                  <c:v>6.3753501400560229</c:v>
                </c:pt>
                <c:pt idx="15">
                  <c:v>4.6153846153846159</c:v>
                </c:pt>
                <c:pt idx="16">
                  <c:v>8.0992063492063497</c:v>
                </c:pt>
                <c:pt idx="17">
                  <c:v>7.083333333333333</c:v>
                </c:pt>
                <c:pt idx="18">
                  <c:v>7.5555555555555554</c:v>
                </c:pt>
                <c:pt idx="19">
                  <c:v>8.7309368191721131</c:v>
                </c:pt>
                <c:pt idx="20">
                  <c:v>9.7777777777777786</c:v>
                </c:pt>
                <c:pt idx="21">
                  <c:v>10.148148148148149</c:v>
                </c:pt>
                <c:pt idx="22">
                  <c:v>8.4848484848484862</c:v>
                </c:pt>
                <c:pt idx="23">
                  <c:v>10.952380952380954</c:v>
                </c:pt>
                <c:pt idx="24">
                  <c:v>11.851851851851853</c:v>
                </c:pt>
                <c:pt idx="25">
                  <c:v>2.9629629629629632</c:v>
                </c:pt>
                <c:pt idx="26">
                  <c:v>10</c:v>
                </c:pt>
                <c:pt idx="27">
                  <c:v>6.6178266178266183</c:v>
                </c:pt>
                <c:pt idx="28">
                  <c:v>9.1111111111111107</c:v>
                </c:pt>
                <c:pt idx="29">
                  <c:v>8.1481481481481488</c:v>
                </c:pt>
                <c:pt idx="30">
                  <c:v>6</c:v>
                </c:pt>
                <c:pt idx="31">
                  <c:v>4.1269841269841265</c:v>
                </c:pt>
                <c:pt idx="32">
                  <c:v>3.3333333333333335</c:v>
                </c:pt>
                <c:pt idx="33">
                  <c:v>6.666666666666667</c:v>
                </c:pt>
                <c:pt idx="34">
                  <c:v>4.6666666666666661</c:v>
                </c:pt>
                <c:pt idx="35">
                  <c:v>5.9259259259259265</c:v>
                </c:pt>
                <c:pt idx="36">
                  <c:v>1.9047619047619047</c:v>
                </c:pt>
                <c:pt idx="37">
                  <c:v>7.4074074074074083</c:v>
                </c:pt>
                <c:pt idx="38" formatCode="0.00">
                  <c:v>4.1666666666666661</c:v>
                </c:pt>
                <c:pt idx="39" formatCode="0.00">
                  <c:v>4.6296296296296298</c:v>
                </c:pt>
                <c:pt idx="40" formatCode="0.00">
                  <c:v>5.833333333333333</c:v>
                </c:pt>
                <c:pt idx="41" formatCode="0.00">
                  <c:v>10</c:v>
                </c:pt>
                <c:pt idx="42" formatCode="0.00">
                  <c:v>5.7142857142857144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E0F-418E-A639-E19F4206E5EC}"/>
            </c:ext>
          </c:extLst>
        </c:ser>
        <c:ser>
          <c:idx val="5"/>
          <c:order val="5"/>
          <c:tx>
            <c:strRef>
              <c:f>'G5'!$L$56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numRef>
              <c:f>'G5'!$C$59:$C$101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'G5'!$L$59:$L$101</c:f>
              <c:numCache>
                <c:formatCode>0.0</c:formatCode>
                <c:ptCount val="43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  <c:pt idx="36">
                  <c:v>13.333333333333334</c:v>
                </c:pt>
                <c:pt idx="37">
                  <c:v>7.4074074074074083</c:v>
                </c:pt>
                <c:pt idx="38" formatCode="0.00">
                  <c:v>9.1666666666666679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15.000000000000002</c:v>
                </c:pt>
                <c:pt idx="42" formatCode="0.00">
                  <c:v>17.142857142857142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E0F-418E-A639-E19F4206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118688"/>
        <c:axId val="854119248"/>
      </c:lineChart>
      <c:dateAx>
        <c:axId val="854118688"/>
        <c:scaling>
          <c:orientation val="minMax"/>
          <c:max val="43617"/>
          <c:min val="41061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854119248"/>
        <c:crosses val="autoZero"/>
        <c:auto val="0"/>
        <c:lblOffset val="100"/>
        <c:baseTimeUnit val="months"/>
        <c:majorUnit val="6"/>
        <c:majorTimeUnit val="months"/>
      </c:dateAx>
      <c:valAx>
        <c:axId val="8541192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8541186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'G5'!$K$105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'G5'!$C$108:$C$150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'G5'!$K$108:$K$150</c:f>
              <c:numCache>
                <c:formatCode>0.0</c:formatCode>
                <c:ptCount val="43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  <c:pt idx="36">
                  <c:v>31.666666666666664</c:v>
                </c:pt>
                <c:pt idx="37">
                  <c:v>31.666666666666664</c:v>
                </c:pt>
                <c:pt idx="38" formatCode="0.00">
                  <c:v>31.666666666666664</c:v>
                </c:pt>
                <c:pt idx="39" formatCode="0.00">
                  <c:v>30</c:v>
                </c:pt>
                <c:pt idx="40" formatCode="0.00">
                  <c:v>26.666666666666668</c:v>
                </c:pt>
                <c:pt idx="41" formatCode="0.00">
                  <c:v>29.333333333333332</c:v>
                </c:pt>
                <c:pt idx="42" formatCode="0.00">
                  <c:v>28.000000000000004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3"/>
          <c:order val="1"/>
          <c:tx>
            <c:strRef>
              <c:f>'G5'!$P$105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'G5'!$C$108:$C$150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'G5'!$P$108:$P$150</c:f>
              <c:numCache>
                <c:formatCode>0.0</c:formatCode>
                <c:ptCount val="43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  <c:pt idx="36">
                  <c:v>16.666666666666668</c:v>
                </c:pt>
                <c:pt idx="37">
                  <c:v>16.666666666666664</c:v>
                </c:pt>
                <c:pt idx="38" formatCode="0.00">
                  <c:v>18.333333333333336</c:v>
                </c:pt>
                <c:pt idx="39" formatCode="0.00">
                  <c:v>15</c:v>
                </c:pt>
                <c:pt idx="40" formatCode="0.00">
                  <c:v>16.666666666666668</c:v>
                </c:pt>
                <c:pt idx="41" formatCode="0.00">
                  <c:v>17.333333333333332</c:v>
                </c:pt>
                <c:pt idx="42" formatCode="0.00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4"/>
          <c:order val="2"/>
          <c:tx>
            <c:strRef>
              <c:f>'G5'!$N$105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'G5'!$C$108:$C$150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'G5'!$N$108:$N$150</c:f>
              <c:numCache>
                <c:formatCode>0.0</c:formatCode>
                <c:ptCount val="43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  <c:pt idx="36">
                  <c:v>23.333333333333332</c:v>
                </c:pt>
                <c:pt idx="37">
                  <c:v>16.666666666666664</c:v>
                </c:pt>
                <c:pt idx="38" formatCode="0.00">
                  <c:v>23.333333333333332</c:v>
                </c:pt>
                <c:pt idx="39" formatCode="0.00">
                  <c:v>20</c:v>
                </c:pt>
                <c:pt idx="40" formatCode="0.00">
                  <c:v>25</c:v>
                </c:pt>
                <c:pt idx="41" formatCode="0.00">
                  <c:v>24</c:v>
                </c:pt>
                <c:pt idx="42" formatCode="0.00">
                  <c:v>22.666666666666668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3"/>
          <c:tx>
            <c:strRef>
              <c:f>'G5'!$L$105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'G5'!$C$108:$C$150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'G5'!$L$108:$L$150</c:f>
              <c:numCache>
                <c:formatCode>0.0</c:formatCode>
                <c:ptCount val="43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  <c:pt idx="36">
                  <c:v>13.333333333333334</c:v>
                </c:pt>
                <c:pt idx="37">
                  <c:v>15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</c:v>
                </c:pt>
                <c:pt idx="41" formatCode="0.00">
                  <c:v>14.666666666666666</c:v>
                </c:pt>
                <c:pt idx="42" formatCode="0.00">
                  <c:v>14.666666666666666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4"/>
          <c:tx>
            <c:strRef>
              <c:f>'G5'!$O$105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'G5'!$C$108:$C$150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'G5'!$O$108:$O$150</c:f>
              <c:numCache>
                <c:formatCode>0.0</c:formatCode>
                <c:ptCount val="43"/>
                <c:pt idx="0">
                  <c:v>0.95238095238095233</c:v>
                </c:pt>
                <c:pt idx="1">
                  <c:v>7.6190476190476195</c:v>
                </c:pt>
                <c:pt idx="2">
                  <c:v>3.0555555555555558</c:v>
                </c:pt>
                <c:pt idx="3">
                  <c:v>5.5555555555555554</c:v>
                </c:pt>
                <c:pt idx="4">
                  <c:v>1.9047619047619047</c:v>
                </c:pt>
                <c:pt idx="5">
                  <c:v>1.9047619047619047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2.2222222222222223</c:v>
                </c:pt>
                <c:pt idx="11">
                  <c:v>0.95238095238095233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2.8571428571428572</c:v>
                </c:pt>
                <c:pt idx="17">
                  <c:v>0.95238095238095233</c:v>
                </c:pt>
                <c:pt idx="18">
                  <c:v>0</c:v>
                </c:pt>
                <c:pt idx="19">
                  <c:v>1.9047619047619047</c:v>
                </c:pt>
                <c:pt idx="20">
                  <c:v>1.9047619047619047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1.6666666666666667</c:v>
                </c:pt>
                <c:pt idx="25">
                  <c:v>1.6666666666666667</c:v>
                </c:pt>
                <c:pt idx="26">
                  <c:v>2.6666666666666665</c:v>
                </c:pt>
                <c:pt idx="27">
                  <c:v>0</c:v>
                </c:pt>
                <c:pt idx="28">
                  <c:v>5.333333333333333</c:v>
                </c:pt>
                <c:pt idx="29">
                  <c:v>0</c:v>
                </c:pt>
                <c:pt idx="30">
                  <c:v>0</c:v>
                </c:pt>
                <c:pt idx="31">
                  <c:v>5</c:v>
                </c:pt>
                <c:pt idx="32">
                  <c:v>2.6666666666666665</c:v>
                </c:pt>
                <c:pt idx="33">
                  <c:v>5</c:v>
                </c:pt>
                <c:pt idx="34">
                  <c:v>0</c:v>
                </c:pt>
                <c:pt idx="35">
                  <c:v>4.4444444444444446</c:v>
                </c:pt>
                <c:pt idx="36">
                  <c:v>6.666666666666667</c:v>
                </c:pt>
                <c:pt idx="37">
                  <c:v>3.3333333333333335</c:v>
                </c:pt>
                <c:pt idx="38" formatCode="0.00">
                  <c:v>5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2.6666666666666665</c:v>
                </c:pt>
                <c:pt idx="42" formatCode="0.00">
                  <c:v>5.333333333333333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5"/>
          <c:order val="5"/>
          <c:tx>
            <c:strRef>
              <c:f>'G5'!$R$105</c:f>
              <c:strCache>
                <c:ptCount val="1"/>
                <c:pt idx="0">
                  <c:v>Otro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'G5'!$C$108:$C$150</c:f>
              <c:numCache>
                <c:formatCode>mmm\-yy</c:formatCode>
                <c:ptCount val="43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  <c:pt idx="41">
                  <c:v>43525</c:v>
                </c:pt>
                <c:pt idx="42">
                  <c:v>43617</c:v>
                </c:pt>
              </c:numCache>
            </c:numRef>
          </c:cat>
          <c:val>
            <c:numRef>
              <c:f>'G5'!$R$108:$R$150</c:f>
              <c:numCache>
                <c:formatCode>0.0</c:formatCode>
                <c:ptCount val="43"/>
                <c:pt idx="0">
                  <c:v>1.9047619047619047</c:v>
                </c:pt>
                <c:pt idx="1">
                  <c:v>0.95238095238095233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1.9047619047619047</c:v>
                </c:pt>
                <c:pt idx="6">
                  <c:v>0.95238095238095233</c:v>
                </c:pt>
                <c:pt idx="7">
                  <c:v>2.8571428571428572</c:v>
                </c:pt>
                <c:pt idx="8">
                  <c:v>0</c:v>
                </c:pt>
                <c:pt idx="9">
                  <c:v>1.9047619047619047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2.6666666666666665</c:v>
                </c:pt>
                <c:pt idx="34">
                  <c:v>3.3333333333333335</c:v>
                </c:pt>
                <c:pt idx="35">
                  <c:v>0</c:v>
                </c:pt>
                <c:pt idx="36">
                  <c:v>0</c:v>
                </c:pt>
                <c:pt idx="37">
                  <c:v>1.6666666666666667</c:v>
                </c:pt>
                <c:pt idx="38" formatCode="0.00">
                  <c:v>1.6666666666666667</c:v>
                </c:pt>
                <c:pt idx="39" formatCode="0.00">
                  <c:v>13.333333333333334</c:v>
                </c:pt>
                <c:pt idx="40" formatCode="0.00">
                  <c:v>0</c:v>
                </c:pt>
                <c:pt idx="41" formatCode="0.00">
                  <c:v>4</c:v>
                </c:pt>
                <c:pt idx="42" formatCode="0.00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870-495D-BF72-801EDD70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124848"/>
        <c:axId val="854125408"/>
      </c:lineChart>
      <c:dateAx>
        <c:axId val="854124848"/>
        <c:scaling>
          <c:orientation val="minMax"/>
          <c:max val="43617"/>
          <c:min val="41061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854125408"/>
        <c:crosses val="autoZero"/>
        <c:auto val="1"/>
        <c:lblOffset val="100"/>
        <c:baseTimeUnit val="months"/>
        <c:majorUnit val="6"/>
        <c:majorTimeUnit val="months"/>
      </c:dateAx>
      <c:valAx>
        <c:axId val="85412540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8541248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'G6'!$C$9:$C$54</c:f>
              <c:numCache>
                <c:formatCode>_(* #,##0.00_);_(* \(#,##0.00\);_(* "-"??_);_(@_)</c:formatCode>
                <c:ptCount val="46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 formatCode="0.00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 formatCode="General">
                  <c:v>75</c:v>
                </c:pt>
                <c:pt idx="45">
                  <c:v>66.666666666666657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'G6'!$D$9:$D$54</c:f>
              <c:numCache>
                <c:formatCode>_(* #,##0.00_);_(* \(#,##0.00\);_(* "-"??_);_(@_)</c:formatCode>
                <c:ptCount val="46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 formatCode="0.00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 formatCode="General">
                  <c:v>93.75</c:v>
                </c:pt>
                <c:pt idx="45">
                  <c:v>66.666666666666657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'G6'!$E$9:$E$54</c:f>
              <c:numCache>
                <c:formatCode>_(* #,##0.00_);_(* \(#,##0.00\);_(* "-"??_);_(@_)</c:formatCode>
                <c:ptCount val="46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 formatCode="0.00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 formatCode="General">
                  <c:v>68.75</c:v>
                </c:pt>
                <c:pt idx="45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'G6'!$H$9:$H$54</c:f>
              <c:numCache>
                <c:formatCode>_(* #,##0.00_);_(* \(#,##0.00\);_(* "-"??_);_(@_)</c:formatCode>
                <c:ptCount val="46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 formatCode="0.00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 formatCode="General">
                  <c:v>68.75</c:v>
                </c:pt>
                <c:pt idx="45">
                  <c:v>26.666666666666668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'G6'!$G$9:$G$54</c:f>
              <c:numCache>
                <c:formatCode>_(* #,##0.00_);_(* \(#,##0.00\);_(* "-"??_);_(@_)</c:formatCode>
                <c:ptCount val="46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 formatCode="0.00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 formatCode="General">
                  <c:v>-50</c:v>
                </c:pt>
                <c:pt idx="45">
                  <c:v>-40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'G6'!$I$9:$I$54</c:f>
              <c:numCache>
                <c:formatCode>_(* #,##0.00_);_(* \(#,##0.00\);_(* "-"??_);_(@_)</c:formatCode>
                <c:ptCount val="46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 formatCode="0.00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 formatCode="General">
                  <c:v>68.75</c:v>
                </c:pt>
                <c:pt idx="45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'G6'!$L$9:$L$54</c:f>
              <c:numCache>
                <c:formatCode>_(* #,##0.00_);_(* \(#,##0.00\);_(* "-"??_);_(@_)</c:formatCode>
                <c:ptCount val="46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 formatCode="0.00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 formatCode="General">
                  <c:v>62.5</c:v>
                </c:pt>
                <c:pt idx="45">
                  <c:v>66.666666666666657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'G6'!$J$9:$J$54</c:f>
              <c:numCache>
                <c:formatCode>_(* #,##0.00_);_(* \(#,##0.00\);_(* "-"??_);_(@_)</c:formatCode>
                <c:ptCount val="46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 formatCode="0.00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 formatCode="General">
                  <c:v>25</c:v>
                </c:pt>
                <c:pt idx="45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'G6'!$B$9:$B$54</c:f>
              <c:numCache>
                <c:formatCode>mmm\-yy</c:formatCode>
                <c:ptCount val="4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'G6'!$F$9:$F$54</c:f>
              <c:numCache>
                <c:formatCode>_(* #,##0.00_);_(* \(#,##0.00\);_(* "-"??_);_(@_)</c:formatCode>
                <c:ptCount val="46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 formatCode="0.00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 formatCode="General">
                  <c:v>-37.5</c:v>
                </c:pt>
                <c:pt idx="45">
                  <c:v>-26.666666666666668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132688"/>
        <c:axId val="854133248"/>
      </c:lineChart>
      <c:dateAx>
        <c:axId val="854132688"/>
        <c:scaling>
          <c:orientation val="minMax"/>
          <c:min val="41426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854133248"/>
        <c:crosses val="autoZero"/>
        <c:auto val="0"/>
        <c:lblOffset val="100"/>
        <c:baseTimeUnit val="months"/>
        <c:majorUnit val="6"/>
        <c:majorTimeUnit val="months"/>
      </c:dateAx>
      <c:valAx>
        <c:axId val="85413324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8541326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'G6'!$C$98:$C$141</c:f>
              <c:numCache>
                <c:formatCode>_(* #,##0.00_);_(* \(#,##0.00\);_(* "-"??_);_(@_)</c:formatCode>
                <c:ptCount val="44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  <c:pt idx="38">
                  <c:v>57.142857142857103</c:v>
                </c:pt>
                <c:pt idx="39">
                  <c:v>55.555555555555557</c:v>
                </c:pt>
                <c:pt idx="40" formatCode="0.00">
                  <c:v>62.5</c:v>
                </c:pt>
                <c:pt idx="41">
                  <c:v>33.333333333333329</c:v>
                </c:pt>
                <c:pt idx="42">
                  <c:v>62.5</c:v>
                </c:pt>
                <c:pt idx="43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49-404A-8EB9-FDED79EC9C9A}"/>
            </c:ext>
          </c:extLst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'G6'!$D$98:$D$142</c:f>
              <c:numCache>
                <c:formatCode>_(* #,##0.00_);_(* \(#,##0.00\);_(* "-"??_);_(@_)</c:formatCode>
                <c:ptCount val="45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  <c:pt idx="38">
                  <c:v>71.428571428571431</c:v>
                </c:pt>
                <c:pt idx="39">
                  <c:v>33.333333333333329</c:v>
                </c:pt>
                <c:pt idx="40" formatCode="0.00">
                  <c:v>25</c:v>
                </c:pt>
                <c:pt idx="41">
                  <c:v>55.555555555555557</c:v>
                </c:pt>
                <c:pt idx="42">
                  <c:v>50</c:v>
                </c:pt>
                <c:pt idx="43">
                  <c:v>0</c:v>
                </c:pt>
                <c:pt idx="44">
                  <c:v>42.857142857142854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49-404A-8EB9-FDED79EC9C9A}"/>
            </c:ext>
          </c:extLst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'G6'!$E$98:$E$142</c:f>
              <c:numCache>
                <c:formatCode>_(* #,##0.00_);_(* \(#,##0.00\);_(* "-"??_);_(@_)</c:formatCode>
                <c:ptCount val="45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  <c:pt idx="38">
                  <c:v>42.857142857142854</c:v>
                </c:pt>
                <c:pt idx="39">
                  <c:v>55.555555555555557</c:v>
                </c:pt>
                <c:pt idx="40" formatCode="0.00">
                  <c:v>37.5</c:v>
                </c:pt>
                <c:pt idx="41">
                  <c:v>66.666666666666657</c:v>
                </c:pt>
                <c:pt idx="42">
                  <c:v>62.5</c:v>
                </c:pt>
                <c:pt idx="43">
                  <c:v>37.5</c:v>
                </c:pt>
                <c:pt idx="44">
                  <c:v>57.142857142857139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49-404A-8EB9-FDED79EC9C9A}"/>
            </c:ext>
          </c:extLst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'G6'!$H$98:$H$142</c:f>
              <c:numCache>
                <c:formatCode>_(* #,##0.00_);_(* \(#,##0.00\);_(* "-"??_);_(@_)</c:formatCode>
                <c:ptCount val="45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  <c:pt idx="38">
                  <c:v>57.142857142857139</c:v>
                </c:pt>
                <c:pt idx="39">
                  <c:v>11.111111111111111</c:v>
                </c:pt>
                <c:pt idx="40" formatCode="0.00">
                  <c:v>-25</c:v>
                </c:pt>
                <c:pt idx="41">
                  <c:v>22.222222222222221</c:v>
                </c:pt>
                <c:pt idx="42">
                  <c:v>12.5</c:v>
                </c:pt>
                <c:pt idx="43">
                  <c:v>37.5</c:v>
                </c:pt>
                <c:pt idx="44">
                  <c:v>42.857142857142854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A49-404A-8EB9-FDED79EC9C9A}"/>
            </c:ext>
          </c:extLst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'G6'!$G$98:$G$142</c:f>
              <c:numCache>
                <c:formatCode>_(* #,##0.00_);_(* \(#,##0.00\);_(* "-"??_);_(@_)</c:formatCode>
                <c:ptCount val="45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  <c:pt idx="38">
                  <c:v>-28.571428571428569</c:v>
                </c:pt>
                <c:pt idx="39">
                  <c:v>-55.555555555555557</c:v>
                </c:pt>
                <c:pt idx="40" formatCode="0.00">
                  <c:v>-25</c:v>
                </c:pt>
                <c:pt idx="41">
                  <c:v>-33.333333333333329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A49-404A-8EB9-FDED79EC9C9A}"/>
            </c:ext>
          </c:extLst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'G6'!$I$98:$I$142</c:f>
              <c:numCache>
                <c:formatCode>_(* #,##0.00_);_(* \(#,##0.00\);_(* "-"??_);_(@_)</c:formatCode>
                <c:ptCount val="45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  <c:pt idx="37">
                  <c:v>44.444444444444443</c:v>
                </c:pt>
                <c:pt idx="38">
                  <c:v>14.285714285714285</c:v>
                </c:pt>
                <c:pt idx="39">
                  <c:v>44.444444444444443</c:v>
                </c:pt>
                <c:pt idx="40" formatCode="0.00">
                  <c:v>12.5</c:v>
                </c:pt>
                <c:pt idx="41">
                  <c:v>22.222222222222221</c:v>
                </c:pt>
                <c:pt idx="42">
                  <c:v>50</c:v>
                </c:pt>
                <c:pt idx="43">
                  <c:v>37.5</c:v>
                </c:pt>
                <c:pt idx="44">
                  <c:v>71.428571428571431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A49-404A-8EB9-FDED79EC9C9A}"/>
            </c:ext>
          </c:extLst>
        </c:ser>
        <c:ser>
          <c:idx val="6"/>
          <c:order val="6"/>
          <c:tx>
            <c:strRef>
              <c:f>'G6'!$L$97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'G6'!$L$98:$L$142</c:f>
              <c:numCache>
                <c:formatCode>_(* #,##0.00_);_(* \(#,##0.00\);_(* "-"??_);_(@_)</c:formatCode>
                <c:ptCount val="45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  <c:pt idx="38">
                  <c:v>57.142857142857139</c:v>
                </c:pt>
                <c:pt idx="39">
                  <c:v>22.222222222222221</c:v>
                </c:pt>
                <c:pt idx="40" formatCode="0.00">
                  <c:v>25</c:v>
                </c:pt>
                <c:pt idx="41">
                  <c:v>22.222222222222221</c:v>
                </c:pt>
                <c:pt idx="42">
                  <c:v>50</c:v>
                </c:pt>
                <c:pt idx="43">
                  <c:v>-25</c:v>
                </c:pt>
                <c:pt idx="44">
                  <c:v>42.857142857142854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A49-404A-8EB9-FDED79EC9C9A}"/>
            </c:ext>
          </c:extLst>
        </c:ser>
        <c:ser>
          <c:idx val="7"/>
          <c:order val="7"/>
          <c:tx>
            <c:strRef>
              <c:f>'G6'!$J$97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'G6'!$J$98:$J$142</c:f>
              <c:numCache>
                <c:formatCode>_(* #,##0.00_);_(* \(#,##0.00\);_(* "-"??_);_(@_)</c:formatCode>
                <c:ptCount val="45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  <c:pt idx="38">
                  <c:v>42.857142857142854</c:v>
                </c:pt>
                <c:pt idx="39">
                  <c:v>33.333333333333329</c:v>
                </c:pt>
                <c:pt idx="40" formatCode="0.00">
                  <c:v>-25</c:v>
                </c:pt>
                <c:pt idx="41">
                  <c:v>0</c:v>
                </c:pt>
                <c:pt idx="42">
                  <c:v>37.5</c:v>
                </c:pt>
                <c:pt idx="43">
                  <c:v>37.5</c:v>
                </c:pt>
                <c:pt idx="44">
                  <c:v>28.571428571428569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A49-404A-8EB9-FDED79EC9C9A}"/>
            </c:ext>
          </c:extLst>
        </c:ser>
        <c:ser>
          <c:idx val="9"/>
          <c:order val="8"/>
          <c:tx>
            <c:strRef>
              <c:f>'G6'!$F$97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'G6'!$B$98:$B$142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'G6'!$F$98:$F$142</c:f>
              <c:numCache>
                <c:formatCode>_(* #,##0.00_);_(* \(#,##0.00\);_(* "-"??_);_(@_)</c:formatCode>
                <c:ptCount val="45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  <c:pt idx="38">
                  <c:v>42.857142857142854</c:v>
                </c:pt>
                <c:pt idx="39">
                  <c:v>-11.111111111111111</c:v>
                </c:pt>
                <c:pt idx="40" formatCode="0.00">
                  <c:v>-12.5</c:v>
                </c:pt>
                <c:pt idx="41">
                  <c:v>0</c:v>
                </c:pt>
                <c:pt idx="42">
                  <c:v>12.5</c:v>
                </c:pt>
                <c:pt idx="43">
                  <c:v>25</c:v>
                </c:pt>
                <c:pt idx="44">
                  <c:v>57.142857142857139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6A49-404A-8EB9-FDED79EC9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140528"/>
        <c:axId val="854141088"/>
      </c:lineChart>
      <c:dateAx>
        <c:axId val="854140528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854141088"/>
        <c:crosses val="autoZero"/>
        <c:auto val="0"/>
        <c:lblOffset val="100"/>
        <c:baseTimeUnit val="months"/>
        <c:majorUnit val="6"/>
        <c:majorTimeUnit val="months"/>
      </c:dateAx>
      <c:valAx>
        <c:axId val="85414108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54140528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'G6'!$C$146:$C$190</c:f>
              <c:numCache>
                <c:formatCode>_(* #,##0.00_);_(* \(#,##0.00\);_(* "-"??_);_(@_)</c:formatCode>
                <c:ptCount val="45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  <c:pt idx="38">
                  <c:v>0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  <c:pt idx="42" formatCode="General">
                  <c:v>50</c:v>
                </c:pt>
                <c:pt idx="43" formatCode="General">
                  <c:v>40</c:v>
                </c:pt>
                <c:pt idx="44" formatCode="General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98-4404-8F3B-29F52441F99C}"/>
            </c:ext>
          </c:extLst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'G6'!$D$146:$D$190</c:f>
              <c:numCache>
                <c:formatCode>_(* #,##0.00_);_(* \(#,##0.00\);_(* "-"??_);_(@_)</c:formatCode>
                <c:ptCount val="45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  <c:pt idx="38">
                  <c:v>25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  <c:pt idx="42" formatCode="General">
                  <c:v>-25</c:v>
                </c:pt>
                <c:pt idx="43" formatCode="General">
                  <c:v>60</c:v>
                </c:pt>
                <c:pt idx="44" formatCode="General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98-4404-8F3B-29F52441F99C}"/>
            </c:ext>
          </c:extLst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'G6'!$E$146:$E$190</c:f>
              <c:numCache>
                <c:formatCode>_(* #,##0.00_);_(* \(#,##0.00\);_(* "-"??_);_(@_)</c:formatCode>
                <c:ptCount val="45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25</c:v>
                </c:pt>
                <c:pt idx="41" formatCode="General">
                  <c:v>50</c:v>
                </c:pt>
                <c:pt idx="42" formatCode="General">
                  <c:v>25</c:v>
                </c:pt>
                <c:pt idx="43" formatCode="General">
                  <c:v>60</c:v>
                </c:pt>
                <c:pt idx="44" formatCode="General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98-4404-8F3B-29F52441F99C}"/>
            </c:ext>
          </c:extLst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'G6'!$H$146:$H$190</c:f>
              <c:numCache>
                <c:formatCode>_(* #,##0.00_);_(* \(#,##0.00\);_(* "-"??_);_(@_)</c:formatCode>
                <c:ptCount val="45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50</c:v>
                </c:pt>
                <c:pt idx="41" formatCode="General">
                  <c:v>0</c:v>
                </c:pt>
                <c:pt idx="42" formatCode="General">
                  <c:v>25</c:v>
                </c:pt>
                <c:pt idx="43" formatCode="General">
                  <c:v>20</c:v>
                </c:pt>
                <c:pt idx="44" formatCode="General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98-4404-8F3B-29F52441F99C}"/>
            </c:ext>
          </c:extLst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'G6'!$G$146:$G$190</c:f>
              <c:numCache>
                <c:formatCode>_(* #,##0.00_);_(* \(#,##0.00\);_(* "-"??_);_(@_)</c:formatCode>
                <c:ptCount val="45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-50</c:v>
                </c:pt>
                <c:pt idx="41" formatCode="General">
                  <c:v>-25</c:v>
                </c:pt>
                <c:pt idx="42" formatCode="General">
                  <c:v>-25</c:v>
                </c:pt>
                <c:pt idx="43" formatCode="General">
                  <c:v>-20</c:v>
                </c:pt>
                <c:pt idx="44" formatCode="General">
                  <c:v>-40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B98-4404-8F3B-29F52441F99C}"/>
            </c:ext>
          </c:extLst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'G6'!$I$146:$I$190</c:f>
              <c:numCache>
                <c:formatCode>_(* #,##0.00_);_(* \(#,##0.00\);_(* "-"??_);_(@_)</c:formatCode>
                <c:ptCount val="45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-25</c:v>
                </c:pt>
                <c:pt idx="41" formatCode="General">
                  <c:v>-25</c:v>
                </c:pt>
                <c:pt idx="42" formatCode="General">
                  <c:v>0</c:v>
                </c:pt>
                <c:pt idx="43" formatCode="General">
                  <c:v>-20</c:v>
                </c:pt>
                <c:pt idx="44" formatCode="General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B98-4404-8F3B-29F52441F99C}"/>
            </c:ext>
          </c:extLst>
        </c:ser>
        <c:ser>
          <c:idx val="6"/>
          <c:order val="6"/>
          <c:tx>
            <c:strRef>
              <c:f>'G6'!$L$145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'G6'!$L$146:$L$190</c:f>
              <c:numCache>
                <c:formatCode>_(* #,##0.00_);_(* \(#,##0.00\);_(* "-"??_);_(@_)</c:formatCode>
                <c:ptCount val="45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  <c:pt idx="38">
                  <c:v>50</c:v>
                </c:pt>
                <c:pt idx="39">
                  <c:v>100</c:v>
                </c:pt>
                <c:pt idx="40" formatCode="0.00">
                  <c:v>25</c:v>
                </c:pt>
                <c:pt idx="41" formatCode="General">
                  <c:v>75</c:v>
                </c:pt>
                <c:pt idx="42" formatCode="General">
                  <c:v>50</c:v>
                </c:pt>
                <c:pt idx="43" formatCode="General">
                  <c:v>60</c:v>
                </c:pt>
                <c:pt idx="44" formatCode="General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B98-4404-8F3B-29F52441F99C}"/>
            </c:ext>
          </c:extLst>
        </c:ser>
        <c:ser>
          <c:idx val="7"/>
          <c:order val="7"/>
          <c:tx>
            <c:strRef>
              <c:f>'G6'!$J$145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'G6'!$J$146:$J$190</c:f>
              <c:numCache>
                <c:formatCode>_(* #,##0.00_);_(* \(#,##0.00\);_(* "-"??_);_(@_)</c:formatCode>
                <c:ptCount val="45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-60</c:v>
                </c:pt>
                <c:pt idx="44" formatCode="General">
                  <c:v>-40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B98-4404-8F3B-29F52441F99C}"/>
            </c:ext>
          </c:extLst>
        </c:ser>
        <c:ser>
          <c:idx val="8"/>
          <c:order val="8"/>
          <c:tx>
            <c:strRef>
              <c:f>'G6'!$F$145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'G6'!$B$146:$B$190</c:f>
              <c:numCache>
                <c:formatCode>mmm\-yy</c:formatCode>
                <c:ptCount val="4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  <c:pt idx="43">
                  <c:v>43525</c:v>
                </c:pt>
                <c:pt idx="44">
                  <c:v>43617</c:v>
                </c:pt>
              </c:numCache>
            </c:numRef>
          </c:cat>
          <c:val>
            <c:numRef>
              <c:f>'G6'!$F$146:$F$190</c:f>
              <c:numCache>
                <c:formatCode>_(* #,##0.00_);_(* \(#,##0.00\);_(* "-"??_);_(@_)</c:formatCode>
                <c:ptCount val="45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-50</c:v>
                </c:pt>
                <c:pt idx="41" formatCode="General">
                  <c:v>-25</c:v>
                </c:pt>
                <c:pt idx="42" formatCode="General">
                  <c:v>-75</c:v>
                </c:pt>
                <c:pt idx="43" formatCode="General">
                  <c:v>-60</c:v>
                </c:pt>
                <c:pt idx="44" formatCode="General">
                  <c:v>-80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FB98-4404-8F3B-29F52441F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148368"/>
        <c:axId val="854148928"/>
      </c:lineChart>
      <c:dateAx>
        <c:axId val="854148368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854148928"/>
        <c:crosses val="autoZero"/>
        <c:auto val="0"/>
        <c:lblOffset val="100"/>
        <c:baseTimeUnit val="months"/>
        <c:majorUnit val="6"/>
        <c:majorTimeUnit val="months"/>
      </c:dateAx>
      <c:valAx>
        <c:axId val="85414892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85414836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'G7'!$H$7:$H$27</c:f>
              <c:numCache>
                <c:formatCode>0.0</c:formatCode>
                <c:ptCount val="2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 formatCode="_(* #,##0.00_);_(* \(#,##0.00\);_(* &quot;-&quot;??_);_(@_)">
                  <c:v>18.75</c:v>
                </c:pt>
                <c:pt idx="17" formatCode="_(* #,##0.00_);_(* \(#,##0.00\);_(* &quot;-&quot;??_);_(@_)">
                  <c:v>7.6923076923076925</c:v>
                </c:pt>
                <c:pt idx="18" formatCode="_(* #,##0.00_);_(* \(#,##0.00\);_(* &quot;-&quot;??_);_(@_)">
                  <c:v>43.75</c:v>
                </c:pt>
                <c:pt idx="19" formatCode="_(* #,##0.00_);_(* \(#,##0.00\);_(* &quot;-&quot;??_);_(@_)">
                  <c:v>43.75</c:v>
                </c:pt>
                <c:pt idx="20" formatCode="_(* #,##0.00_);_(* \(#,##0.00\);_(* &quot;-&quot;??_);_(@_)">
                  <c:v>37.5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'G7'!$I$7:$I$27</c:f>
              <c:numCache>
                <c:formatCode>0.0</c:formatCode>
                <c:ptCount val="2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 formatCode="_(* #,##0.00_);_(* \(#,##0.00\);_(* &quot;-&quot;??_);_(@_)">
                  <c:v>17.204591583147476</c:v>
                </c:pt>
                <c:pt idx="17" formatCode="_(* #,##0.00_);_(* \(#,##0.00\);_(* &quot;-&quot;??_);_(@_)">
                  <c:v>6.8934328873853872</c:v>
                </c:pt>
                <c:pt idx="18" formatCode="_(* #,##0.00_);_(* \(#,##0.00\);_(* &quot;-&quot;??_);_(@_)">
                  <c:v>33.260665849472069</c:v>
                </c:pt>
                <c:pt idx="19" formatCode="_(* #,##0.00_);_(* \(#,##0.00\);_(* &quot;-&quot;??_);_(@_)">
                  <c:v>28.175026317480427</c:v>
                </c:pt>
                <c:pt idx="20" formatCode="_(* #,##0.00_);_(* \(#,##0.00\);_(* &quot;-&quot;??_);_(@_)">
                  <c:v>33.31061313441532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'G7'!$J$7:$J$27</c:f>
              <c:numCache>
                <c:formatCode>0.0</c:formatCode>
                <c:ptCount val="2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 formatCode="_(* #,##0.00_);_(* \(#,##0.00\);_(* &quot;-&quot;??_);_(@_)">
                  <c:v>-6.25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6.25</c:v>
                </c:pt>
                <c:pt idx="20" formatCode="_(* #,##0.00_);_(* \(#,##0.00\);_(* &quot;-&quot;??_);_(@_)">
                  <c:v>18.75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'G7'!$K$7:$K$27</c:f>
              <c:numCache>
                <c:formatCode>0.0</c:formatCode>
                <c:ptCount val="2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6.25</c:v>
                </c:pt>
                <c:pt idx="19" formatCode="_(* #,##0.00_);_(* \(#,##0.00\);_(* &quot;-&quot;??_);_(@_)">
                  <c:v>12.5</c:v>
                </c:pt>
                <c:pt idx="20" formatCode="_(* #,##0.00_);_(* \(#,##0.00\);_(* &quot;-&quot;??_);_(@_)">
                  <c:v>12.5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153408"/>
        <c:axId val="854153968"/>
      </c:lineChart>
      <c:dateAx>
        <c:axId val="854153408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854153968"/>
        <c:crosses val="autoZero"/>
        <c:auto val="1"/>
        <c:lblOffset val="100"/>
        <c:baseTimeUnit val="months"/>
        <c:majorUnit val="6"/>
        <c:majorTimeUnit val="months"/>
      </c:dateAx>
      <c:valAx>
        <c:axId val="8541539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8541534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'G1'!$G$6:$G$47</c:f>
              <c:numCache>
                <c:formatCode>0.00</c:formatCode>
                <c:ptCount val="42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14.01596561246048</c:v>
                </c:pt>
                <c:pt idx="33">
                  <c:v>12.641880689079743</c:v>
                </c:pt>
                <c:pt idx="34">
                  <c:v>12.025212691964327</c:v>
                </c:pt>
                <c:pt idx="35">
                  <c:v>11.380420637959542</c:v>
                </c:pt>
                <c:pt idx="36">
                  <c:v>11.261617602817076</c:v>
                </c:pt>
                <c:pt idx="37">
                  <c:v>12.52071947210467</c:v>
                </c:pt>
                <c:pt idx="38">
                  <c:v>11.580094865668112</c:v>
                </c:pt>
                <c:pt idx="39">
                  <c:v>12.17263400459685</c:v>
                </c:pt>
                <c:pt idx="40">
                  <c:v>12.249172201273574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840298704"/>
        <c:axId val="840298144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7D-4991-9D9C-01FCB94D301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'G1'!$H$6:$H$47</c:f>
              <c:numCache>
                <c:formatCode>0.00</c:formatCode>
                <c:ptCount val="42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13.143957223472841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297024"/>
        <c:axId val="840297584"/>
      </c:lineChart>
      <c:dateAx>
        <c:axId val="840297024"/>
        <c:scaling>
          <c:orientation val="minMax"/>
          <c:max val="43617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4029758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40297584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297024"/>
        <c:crosses val="autoZero"/>
        <c:crossBetween val="between"/>
      </c:valAx>
      <c:valAx>
        <c:axId val="840298144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298704"/>
        <c:crosses val="max"/>
        <c:crossBetween val="between"/>
      </c:valAx>
      <c:dateAx>
        <c:axId val="84029870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84029814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'G7'!$L$7:$L$27</c:f>
              <c:numCache>
                <c:formatCode>0.0</c:formatCode>
                <c:ptCount val="2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22.222222222222221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33.333333333333329</c:v>
                </c:pt>
                <c:pt idx="20" formatCode="_(* #,##0.00_);_(* \(#,##0.00\);_(* &quot;-&quot;??_);_(@_)">
                  <c:v>14.285714285714285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'G7'!$M$7:$M$27</c:f>
              <c:numCache>
                <c:formatCode>0.0</c:formatCode>
                <c:ptCount val="2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 formatCode="_(* #,##0.00_);_(* \(#,##0.00\);_(* &quot;-&quot;??_);_(@_)">
                  <c:v>-13.308734067583462</c:v>
                </c:pt>
                <c:pt idx="17" formatCode="_(* #,##0.00_);_(* \(#,##0.00\);_(* &quot;-&quot;??_);_(@_)">
                  <c:v>-9.5036049741939941</c:v>
                </c:pt>
                <c:pt idx="18" formatCode="_(* #,##0.00_);_(* \(#,##0.00\);_(* &quot;-&quot;??_);_(@_)">
                  <c:v>-2.4401636561402684</c:v>
                </c:pt>
                <c:pt idx="19" formatCode="_(* #,##0.00_);_(* \(#,##0.00\);_(* &quot;-&quot;??_);_(@_)">
                  <c:v>25.377762721448477</c:v>
                </c:pt>
                <c:pt idx="20" formatCode="_(* #,##0.00_);_(* \(#,##0.00\);_(* &quot;-&quot;??_);_(@_)">
                  <c:v>33.158266718257124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'G7'!$N$7:$N$27</c:f>
              <c:numCache>
                <c:formatCode>0.0</c:formatCode>
                <c:ptCount val="2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22.222222222222221</c:v>
                </c:pt>
                <c:pt idx="19" formatCode="_(* #,##0.00_);_(* \(#,##0.00\);_(* &quot;-&quot;??_);_(@_)">
                  <c:v>11.111111111111111</c:v>
                </c:pt>
                <c:pt idx="20" formatCode="_(* #,##0.00_);_(* \(#,##0.00\);_(* &quot;-&quot;??_);_(@_)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'G7'!$O$7:$O$27</c:f>
              <c:numCache>
                <c:formatCode>0.0</c:formatCode>
                <c:ptCount val="2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11.111111111111111</c:v>
                </c:pt>
                <c:pt idx="19" formatCode="_(* #,##0.00_);_(* \(#,##0.00\);_(* &quot;-&quot;??_);_(@_)">
                  <c:v>0</c:v>
                </c:pt>
                <c:pt idx="20" formatCode="_(* #,##0.00_);_(* \(#,##0.00\);_(* &quot;-&quot;??_);_(@_)">
                  <c:v>14.285714285714285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158448"/>
        <c:axId val="854159008"/>
      </c:lineChart>
      <c:dateAx>
        <c:axId val="854158448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854159008"/>
        <c:crosses val="autoZero"/>
        <c:auto val="1"/>
        <c:lblOffset val="100"/>
        <c:baseTimeUnit val="months"/>
        <c:majorUnit val="6"/>
        <c:majorTimeUnit val="months"/>
      </c:dateAx>
      <c:valAx>
        <c:axId val="8541590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8541584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'G7'!$P$7:$P$27</c:f>
              <c:numCache>
                <c:formatCode>0.0</c:formatCode>
                <c:ptCount val="2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50</c:v>
                </c:pt>
                <c:pt idx="19" formatCode="_(* #,##0.00_);_(* \(#,##0.00\);_(* &quot;-&quot;??_);_(@_)">
                  <c:v>80</c:v>
                </c:pt>
                <c:pt idx="20" formatCode="_(* #,##0.00_);_(* \(#,##0.00\);_(* &quot;-&quot;??_);_(@_)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'G7'!$Q$7:$Q$27</c:f>
              <c:numCache>
                <c:formatCode>0.0</c:formatCode>
                <c:ptCount val="2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 formatCode="_(* #,##0.00_);_(* \(#,##0.00\);_(* &quot;-&quot;??_);_(@_)">
                  <c:v>-17.65083521439982</c:v>
                </c:pt>
                <c:pt idx="17" formatCode="_(* #,##0.00_);_(* \(#,##0.00\);_(* &quot;-&quot;??_);_(@_)">
                  <c:v>-15.944696966280119</c:v>
                </c:pt>
                <c:pt idx="18" formatCode="_(* #,##0.00_);_(* \(#,##0.00\);_(* &quot;-&quot;??_);_(@_)">
                  <c:v>8.3037231820149415</c:v>
                </c:pt>
                <c:pt idx="19" formatCode="_(* #,##0.00_);_(* \(#,##0.00\);_(* &quot;-&quot;??_);_(@_)">
                  <c:v>52.951248501685363</c:v>
                </c:pt>
                <c:pt idx="20" formatCode="_(* #,##0.00_);_(* \(#,##0.00\);_(* &quot;-&quot;??_);_(@_)">
                  <c:v>39.000523495009503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'G7'!$R$7:$R$27</c:f>
              <c:numCache>
                <c:formatCode>0.0</c:formatCode>
                <c:ptCount val="2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 formatCode="_(* #,##0.00_);_(* \(#,##0.00\);_(* &quot;-&quot;??_);_(@_)">
                  <c:v>75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25</c:v>
                </c:pt>
                <c:pt idx="19" formatCode="_(* #,##0.00_);_(* \(#,##0.00\);_(* &quot;-&quot;??_);_(@_)">
                  <c:v>60</c:v>
                </c:pt>
                <c:pt idx="20" formatCode="_(* #,##0.00_);_(* \(#,##0.00\);_(* &quot;-&quot;??_);_(@_)">
                  <c:v>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'G7'!$S$7:$S$27</c:f>
              <c:numCache>
                <c:formatCode>0.0</c:formatCode>
                <c:ptCount val="2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25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80</c:v>
                </c:pt>
                <c:pt idx="20" formatCode="_(* #,##0.00_);_(* \(#,##0.00\);_(* &quot;-&quot;??_);_(@_)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163488"/>
        <c:axId val="854164048"/>
      </c:lineChart>
      <c:dateAx>
        <c:axId val="854163488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854164048"/>
        <c:crosses val="autoZero"/>
        <c:auto val="1"/>
        <c:lblOffset val="100"/>
        <c:baseTimeUnit val="months"/>
        <c:majorUnit val="6"/>
        <c:majorTimeUnit val="months"/>
      </c:dateAx>
      <c:valAx>
        <c:axId val="854164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8541634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'G8'!$B$7:$B$10</c:f>
              <c:numCache>
                <c:formatCode>0.00</c:formatCode>
                <c:ptCount val="4"/>
                <c:pt idx="0">
                  <c:v>21.793109556283763</c:v>
                </c:pt>
                <c:pt idx="1">
                  <c:v>38.080319586417573</c:v>
                </c:pt>
                <c:pt idx="2">
                  <c:v>15.197237279244625</c:v>
                </c:pt>
                <c:pt idx="3">
                  <c:v>26.267614672701484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'G8'!$C$7:$C$10</c:f>
              <c:numCache>
                <c:formatCode>0.00</c:formatCode>
                <c:ptCount val="4"/>
                <c:pt idx="0">
                  <c:v>39.679967452195413</c:v>
                </c:pt>
                <c:pt idx="1">
                  <c:v>41.409395973154368</c:v>
                </c:pt>
                <c:pt idx="2">
                  <c:v>28.407088122605366</c:v>
                </c:pt>
                <c:pt idx="3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F17-480C-8856-E2A3C168E62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92D05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'G8'!$D$7:$D$10</c:f>
              <c:numCache>
                <c:formatCode>0.00</c:formatCode>
                <c:ptCount val="4"/>
                <c:pt idx="0">
                  <c:v>4.6320183677729068</c:v>
                </c:pt>
                <c:pt idx="1">
                  <c:v>4.4081041968162085</c:v>
                </c:pt>
                <c:pt idx="2">
                  <c:v>3.4785766158315177</c:v>
                </c:pt>
                <c:pt idx="3">
                  <c:v>14.819887834339948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352432"/>
        <c:axId val="863352992"/>
      </c:barChart>
      <c:catAx>
        <c:axId val="86335243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863352992"/>
        <c:crosses val="autoZero"/>
        <c:auto val="1"/>
        <c:lblAlgn val="ctr"/>
        <c:lblOffset val="100"/>
        <c:noMultiLvlLbl val="0"/>
      </c:catAx>
      <c:valAx>
        <c:axId val="863352992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8633524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'G8'!$B$14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'G8'!$B$15:$B$18</c:f>
              <c:numCache>
                <c:formatCode>0.00</c:formatCode>
                <c:ptCount val="4"/>
                <c:pt idx="0">
                  <c:v>57.670753036825253</c:v>
                </c:pt>
                <c:pt idx="1">
                  <c:v>36.899800670912533</c:v>
                </c:pt>
                <c:pt idx="2">
                  <c:v>27.016969696969699</c:v>
                </c:pt>
                <c:pt idx="3">
                  <c:v>37.112126450975552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'G8'!$C$14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'G8'!$C$15:$C$18</c:f>
              <c:numCache>
                <c:formatCode>0.00</c:formatCode>
                <c:ptCount val="4"/>
                <c:pt idx="0">
                  <c:v>26.937723995145284</c:v>
                </c:pt>
                <c:pt idx="1">
                  <c:v>41.528080808080809</c:v>
                </c:pt>
                <c:pt idx="2">
                  <c:v>30.351288056206087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'G8'!$D$14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'G8'!$D$15:$D$18</c:f>
              <c:numCache>
                <c:formatCode>0.00</c:formatCode>
                <c:ptCount val="4"/>
                <c:pt idx="0">
                  <c:v>4.6782703815713269</c:v>
                </c:pt>
                <c:pt idx="1">
                  <c:v>6.4468085106382977</c:v>
                </c:pt>
                <c:pt idx="2">
                  <c:v>3.0818965517241383</c:v>
                </c:pt>
                <c:pt idx="3">
                  <c:v>21.168478260869566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63356912"/>
        <c:axId val="863357472"/>
      </c:barChart>
      <c:catAx>
        <c:axId val="863356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863357472"/>
        <c:crosses val="autoZero"/>
        <c:auto val="1"/>
        <c:lblAlgn val="ctr"/>
        <c:lblOffset val="100"/>
        <c:noMultiLvlLbl val="0"/>
      </c:catAx>
      <c:valAx>
        <c:axId val="863357472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633569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5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D2B-4D52-967E-1108A16EA6F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'G9'!$A$7:$A$52</c:f>
              <c:numCache>
                <c:formatCode>mmm\-yy</c:formatCode>
                <c:ptCount val="4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'G9'!$B$7:$B$52</c:f>
              <c:numCache>
                <c:formatCode>0.00</c:formatCode>
                <c:ptCount val="46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 formatCode="General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3360832"/>
        <c:axId val="863361392"/>
      </c:lineChart>
      <c:dateAx>
        <c:axId val="863360832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86336139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633613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63360832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5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381-4447-9A07-FEB8B827693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'G9'!$A$7:$A$52</c:f>
              <c:numCache>
                <c:formatCode>mmm\-yy</c:formatCode>
                <c:ptCount val="4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'G9'!$C$7:$C$52</c:f>
              <c:numCache>
                <c:formatCode>0.00</c:formatCode>
                <c:ptCount val="46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 formatCode="General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3363632"/>
        <c:axId val="863364192"/>
      </c:lineChart>
      <c:dateAx>
        <c:axId val="863363632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86336419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633641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63363632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5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335-4839-8208-D9B1CC870AA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'G9'!$A$7:$A$52</c:f>
              <c:numCache>
                <c:formatCode>mmm\-yy</c:formatCode>
                <c:ptCount val="4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'G9'!$D$7:$D$52</c:f>
              <c:numCache>
                <c:formatCode>0.00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 formatCode="General">
                  <c:v>-20</c:v>
                </c:pt>
                <c:pt idx="44">
                  <c:v>33.333333333333329</c:v>
                </c:pt>
                <c:pt idx="4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3366432"/>
        <c:axId val="863366992"/>
      </c:lineChart>
      <c:dateAx>
        <c:axId val="863366432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86336699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633669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63366432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5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6A1-4F53-AF70-5D0F10AF03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'G9'!$A$7:$A$52</c:f>
              <c:numCache>
                <c:formatCode>mmm\-yy</c:formatCode>
                <c:ptCount val="4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</c:numCache>
            </c:numRef>
          </c:cat>
          <c:val>
            <c:numRef>
              <c:f>'G9'!$E$7:$E$52</c:f>
              <c:numCache>
                <c:formatCode>0.00</c:formatCode>
                <c:ptCount val="46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3369232"/>
        <c:axId val="863369792"/>
      </c:lineChart>
      <c:dateAx>
        <c:axId val="863369232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863369792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8633697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63369232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'G10'!$C$21:$C$53</c:f>
              <c:numCache>
                <c:formatCode>mmm\-yy</c:formatCode>
                <c:ptCount val="33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  <c:pt idx="32">
                  <c:v>43709</c:v>
                </c:pt>
              </c:numCache>
            </c:numRef>
          </c:cat>
          <c:val>
            <c:numRef>
              <c:f>'G10'!$D$21:$D$53</c:f>
              <c:numCache>
                <c:formatCode>0.0%</c:formatCode>
                <c:ptCount val="33"/>
                <c:pt idx="0">
                  <c:v>0.14285714285714285</c:v>
                </c:pt>
                <c:pt idx="1">
                  <c:v>0.19047619047619047</c:v>
                </c:pt>
                <c:pt idx="2">
                  <c:v>0.28599999999999998</c:v>
                </c:pt>
                <c:pt idx="3">
                  <c:v>0.26300000000000001</c:v>
                </c:pt>
                <c:pt idx="4">
                  <c:v>0.28599999999999998</c:v>
                </c:pt>
                <c:pt idx="5">
                  <c:v>0.39100000000000001</c:v>
                </c:pt>
                <c:pt idx="6">
                  <c:v>0.45</c:v>
                </c:pt>
                <c:pt idx="7">
                  <c:v>0.5</c:v>
                </c:pt>
                <c:pt idx="8">
                  <c:v>0.31578947368421051</c:v>
                </c:pt>
                <c:pt idx="9">
                  <c:v>0.41176470588235292</c:v>
                </c:pt>
                <c:pt idx="10">
                  <c:v>0.36842105263157893</c:v>
                </c:pt>
                <c:pt idx="11">
                  <c:v>0.29411764705882354</c:v>
                </c:pt>
                <c:pt idx="12">
                  <c:v>0.3125</c:v>
                </c:pt>
                <c:pt idx="13">
                  <c:v>0.15384615384615385</c:v>
                </c:pt>
                <c:pt idx="14">
                  <c:v>0.38461538461538464</c:v>
                </c:pt>
                <c:pt idx="15">
                  <c:v>0.4375</c:v>
                </c:pt>
                <c:pt idx="16">
                  <c:v>0.5714285714285714</c:v>
                </c:pt>
                <c:pt idx="17">
                  <c:v>0.66666666666666663</c:v>
                </c:pt>
                <c:pt idx="18">
                  <c:v>0.53333333333333333</c:v>
                </c:pt>
                <c:pt idx="19">
                  <c:v>0.53333333333333333</c:v>
                </c:pt>
                <c:pt idx="20">
                  <c:v>0.7142857142857143</c:v>
                </c:pt>
                <c:pt idx="21">
                  <c:v>0.41666666666666663</c:v>
                </c:pt>
                <c:pt idx="22">
                  <c:v>0.33333333333333331</c:v>
                </c:pt>
                <c:pt idx="23">
                  <c:v>0.5625</c:v>
                </c:pt>
                <c:pt idx="24">
                  <c:v>0.4375</c:v>
                </c:pt>
                <c:pt idx="25">
                  <c:v>0.60000000000000009</c:v>
                </c:pt>
                <c:pt idx="26">
                  <c:v>0.2857142857142857</c:v>
                </c:pt>
                <c:pt idx="27">
                  <c:v>0.4</c:v>
                </c:pt>
                <c:pt idx="28">
                  <c:v>0.30769230769230771</c:v>
                </c:pt>
                <c:pt idx="29">
                  <c:v>6.6666666666666666E-2</c:v>
                </c:pt>
                <c:pt idx="30">
                  <c:v>6.6666666666666666E-2</c:v>
                </c:pt>
                <c:pt idx="31">
                  <c:v>0.45454545454545459</c:v>
                </c:pt>
                <c:pt idx="32">
                  <c:v>0.45454545454545453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7F-41AA-841F-08E68785EFDE}"/>
            </c:ext>
          </c:extLst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'G10'!$C$21:$C$53</c:f>
              <c:numCache>
                <c:formatCode>mmm\-yy</c:formatCode>
                <c:ptCount val="33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  <c:pt idx="32">
                  <c:v>43709</c:v>
                </c:pt>
              </c:numCache>
            </c:numRef>
          </c:cat>
          <c:val>
            <c:numRef>
              <c:f>'G10'!$E$21:$E$53</c:f>
              <c:numCache>
                <c:formatCode>0.0%</c:formatCode>
                <c:ptCount val="33"/>
                <c:pt idx="0">
                  <c:v>0.76190476190476186</c:v>
                </c:pt>
                <c:pt idx="1">
                  <c:v>0.76190476190476186</c:v>
                </c:pt>
                <c:pt idx="2">
                  <c:v>0.66600000000000004</c:v>
                </c:pt>
                <c:pt idx="3">
                  <c:v>0.73699999999999999</c:v>
                </c:pt>
                <c:pt idx="4">
                  <c:v>0.61899999999999999</c:v>
                </c:pt>
                <c:pt idx="5">
                  <c:v>0.60899999999999999</c:v>
                </c:pt>
                <c:pt idx="6">
                  <c:v>0.5</c:v>
                </c:pt>
                <c:pt idx="7">
                  <c:v>0.44444444444444442</c:v>
                </c:pt>
                <c:pt idx="8">
                  <c:v>0.68421052631578949</c:v>
                </c:pt>
                <c:pt idx="9">
                  <c:v>0.47058823529411764</c:v>
                </c:pt>
                <c:pt idx="10">
                  <c:v>0.52631578947368418</c:v>
                </c:pt>
                <c:pt idx="11">
                  <c:v>0.6470588235294118</c:v>
                </c:pt>
                <c:pt idx="12">
                  <c:v>0.6875</c:v>
                </c:pt>
                <c:pt idx="13">
                  <c:v>0.61538461538461542</c:v>
                </c:pt>
                <c:pt idx="14">
                  <c:v>0.61538461538461542</c:v>
                </c:pt>
                <c:pt idx="15">
                  <c:v>0.5</c:v>
                </c:pt>
                <c:pt idx="16">
                  <c:v>0.42857142857142855</c:v>
                </c:pt>
                <c:pt idx="17">
                  <c:v>0.33333333333333331</c:v>
                </c:pt>
                <c:pt idx="18">
                  <c:v>0.46666666666666667</c:v>
                </c:pt>
                <c:pt idx="19">
                  <c:v>0.46666666666666667</c:v>
                </c:pt>
                <c:pt idx="20">
                  <c:v>0.21428571428571427</c:v>
                </c:pt>
                <c:pt idx="21">
                  <c:v>0.5</c:v>
                </c:pt>
                <c:pt idx="22">
                  <c:v>0.66666666666666663</c:v>
                </c:pt>
                <c:pt idx="23">
                  <c:v>0.375</c:v>
                </c:pt>
                <c:pt idx="24">
                  <c:v>0.4375</c:v>
                </c:pt>
                <c:pt idx="25">
                  <c:v>0.4</c:v>
                </c:pt>
                <c:pt idx="26">
                  <c:v>0.7142857142857143</c:v>
                </c:pt>
                <c:pt idx="27">
                  <c:v>0.6</c:v>
                </c:pt>
                <c:pt idx="28">
                  <c:v>0.69230769230769229</c:v>
                </c:pt>
                <c:pt idx="29">
                  <c:v>0.8666666666666667</c:v>
                </c:pt>
                <c:pt idx="30">
                  <c:v>0.73333333333333328</c:v>
                </c:pt>
                <c:pt idx="31">
                  <c:v>0.36363636363636365</c:v>
                </c:pt>
                <c:pt idx="32">
                  <c:v>0.45454545454545453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C7F-41AA-841F-08E68785EFDE}"/>
            </c:ext>
          </c:extLst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'G10'!$C$21:$C$53</c:f>
              <c:numCache>
                <c:formatCode>mmm\-yy</c:formatCode>
                <c:ptCount val="33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  <c:pt idx="32">
                  <c:v>43709</c:v>
                </c:pt>
              </c:numCache>
            </c:numRef>
          </c:cat>
          <c:val>
            <c:numRef>
              <c:f>'G10'!$F$21:$F$53</c:f>
              <c:numCache>
                <c:formatCode>0.0%</c:formatCode>
                <c:ptCount val="33"/>
                <c:pt idx="0">
                  <c:v>9.5238095238095233E-2</c:v>
                </c:pt>
                <c:pt idx="1">
                  <c:v>4.7619047619047616E-2</c:v>
                </c:pt>
                <c:pt idx="2">
                  <c:v>4.8000000000000001E-2</c:v>
                </c:pt>
                <c:pt idx="3">
                  <c:v>0</c:v>
                </c:pt>
                <c:pt idx="4">
                  <c:v>9.5000000000000001E-2</c:v>
                </c:pt>
                <c:pt idx="5">
                  <c:v>0</c:v>
                </c:pt>
                <c:pt idx="6">
                  <c:v>0.05</c:v>
                </c:pt>
                <c:pt idx="7">
                  <c:v>5.5555555555555552E-2</c:v>
                </c:pt>
                <c:pt idx="8">
                  <c:v>0</c:v>
                </c:pt>
                <c:pt idx="9">
                  <c:v>0.11764705882352941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</c:v>
                </c:pt>
                <c:pt idx="13">
                  <c:v>0.23076923076923078</c:v>
                </c:pt>
                <c:pt idx="14">
                  <c:v>0</c:v>
                </c:pt>
                <c:pt idx="15">
                  <c:v>6.25E-2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7.1428571428571425E-2</c:v>
                </c:pt>
                <c:pt idx="21">
                  <c:v>8.3333333333333329E-2</c:v>
                </c:pt>
                <c:pt idx="22">
                  <c:v>0</c:v>
                </c:pt>
                <c:pt idx="23">
                  <c:v>6.25E-2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6.6666666666666666E-2</c:v>
                </c:pt>
                <c:pt idx="30">
                  <c:v>0.2</c:v>
                </c:pt>
                <c:pt idx="31">
                  <c:v>0.18181818181818182</c:v>
                </c:pt>
                <c:pt idx="32">
                  <c:v>9.0909090909090912E-2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C7F-41AA-841F-08E68785E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3373152"/>
        <c:axId val="863373712"/>
      </c:barChart>
      <c:dateAx>
        <c:axId val="863373152"/>
        <c:scaling>
          <c:orientation val="minMax"/>
          <c:max val="43709"/>
          <c:min val="4115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63373712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86337371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633731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'G11'!$C$18:$C$53</c:f>
              <c:numCache>
                <c:formatCode>mmm\-yy</c:formatCode>
                <c:ptCount val="36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</c:numCache>
            </c:numRef>
          </c:cat>
          <c:val>
            <c:numRef>
              <c:f>'G11'!$D$18:$D$53</c:f>
              <c:numCache>
                <c:formatCode>0.0%</c:formatCode>
                <c:ptCount val="36"/>
                <c:pt idx="0">
                  <c:v>5.9000000000000004E-2</c:v>
                </c:pt>
                <c:pt idx="1">
                  <c:v>0.15789473684210525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0.55555555555555547</c:v>
                </c:pt>
                <c:pt idx="7">
                  <c:v>0.49931224209078406</c:v>
                </c:pt>
                <c:pt idx="8">
                  <c:v>0.60855949895615868</c:v>
                </c:pt>
                <c:pt idx="9">
                  <c:v>0.6</c:v>
                </c:pt>
                <c:pt idx="10">
                  <c:v>0.4375</c:v>
                </c:pt>
                <c:pt idx="11">
                  <c:v>0.36842105263157893</c:v>
                </c:pt>
                <c:pt idx="12">
                  <c:v>0.3125</c:v>
                </c:pt>
                <c:pt idx="13">
                  <c:v>0.11764705882352941</c:v>
                </c:pt>
                <c:pt idx="14">
                  <c:v>0.29411764705882354</c:v>
                </c:pt>
                <c:pt idx="15">
                  <c:v>0.2857142857142857</c:v>
                </c:pt>
                <c:pt idx="16">
                  <c:v>0.25</c:v>
                </c:pt>
                <c:pt idx="17">
                  <c:v>0.30769230769230771</c:v>
                </c:pt>
                <c:pt idx="18">
                  <c:v>0.46666666666666667</c:v>
                </c:pt>
                <c:pt idx="19">
                  <c:v>0.66666666666666663</c:v>
                </c:pt>
                <c:pt idx="20">
                  <c:v>0.46153846153846156</c:v>
                </c:pt>
                <c:pt idx="21">
                  <c:v>0.46153846153846156</c:v>
                </c:pt>
                <c:pt idx="22">
                  <c:v>0.53333333333333333</c:v>
                </c:pt>
                <c:pt idx="23">
                  <c:v>0.6</c:v>
                </c:pt>
                <c:pt idx="24">
                  <c:v>0.42857142857142855</c:v>
                </c:pt>
                <c:pt idx="25">
                  <c:v>0.46153846153846156</c:v>
                </c:pt>
                <c:pt idx="26">
                  <c:v>0.69230769230769229</c:v>
                </c:pt>
                <c:pt idx="27">
                  <c:v>0.69230769230769229</c:v>
                </c:pt>
                <c:pt idx="28">
                  <c:v>0.77777777777777779</c:v>
                </c:pt>
                <c:pt idx="29">
                  <c:v>0.33333333333333331</c:v>
                </c:pt>
                <c:pt idx="30">
                  <c:v>0.1111111111111111</c:v>
                </c:pt>
                <c:pt idx="31">
                  <c:v>0.125</c:v>
                </c:pt>
                <c:pt idx="32">
                  <c:v>7.6923076923076927E-2</c:v>
                </c:pt>
                <c:pt idx="33">
                  <c:v>7.6923076923076927E-2</c:v>
                </c:pt>
                <c:pt idx="34">
                  <c:v>0.33333333333333331</c:v>
                </c:pt>
                <c:pt idx="35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49-4F74-9EFB-56AC6FF19A7B}"/>
            </c:ext>
          </c:extLst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'G11'!$C$18:$C$53</c:f>
              <c:numCache>
                <c:formatCode>mmm\-yy</c:formatCode>
                <c:ptCount val="36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</c:numCache>
            </c:numRef>
          </c:cat>
          <c:val>
            <c:numRef>
              <c:f>'G11'!$E$18:$E$53</c:f>
              <c:numCache>
                <c:formatCode>0.0%</c:formatCode>
                <c:ptCount val="36"/>
                <c:pt idx="0">
                  <c:v>0.70599999999999996</c:v>
                </c:pt>
                <c:pt idx="1">
                  <c:v>0.63157894736842102</c:v>
                </c:pt>
                <c:pt idx="2">
                  <c:v>0.5</c:v>
                </c:pt>
                <c:pt idx="3">
                  <c:v>0.47619047619047616</c:v>
                </c:pt>
                <c:pt idx="4">
                  <c:v>0.38095238095238093</c:v>
                </c:pt>
                <c:pt idx="5">
                  <c:v>0.33333333333333331</c:v>
                </c:pt>
                <c:pt idx="6">
                  <c:v>0.38888888888888884</c:v>
                </c:pt>
                <c:pt idx="7">
                  <c:v>0.501</c:v>
                </c:pt>
                <c:pt idx="8">
                  <c:v>0.26096033402922758</c:v>
                </c:pt>
                <c:pt idx="9">
                  <c:v>0.3</c:v>
                </c:pt>
                <c:pt idx="10">
                  <c:v>0.5</c:v>
                </c:pt>
                <c:pt idx="11">
                  <c:v>0.47368421052631576</c:v>
                </c:pt>
                <c:pt idx="12">
                  <c:v>0.5</c:v>
                </c:pt>
                <c:pt idx="13">
                  <c:v>0.6470588235294118</c:v>
                </c:pt>
                <c:pt idx="14">
                  <c:v>0.58823529411764708</c:v>
                </c:pt>
                <c:pt idx="15">
                  <c:v>0.6428571428571429</c:v>
                </c:pt>
                <c:pt idx="16">
                  <c:v>0.5</c:v>
                </c:pt>
                <c:pt idx="17">
                  <c:v>0.61538461538461542</c:v>
                </c:pt>
                <c:pt idx="18">
                  <c:v>0.53333333333333333</c:v>
                </c:pt>
                <c:pt idx="19">
                  <c:v>0.33333333333333331</c:v>
                </c:pt>
                <c:pt idx="20">
                  <c:v>0.53846153846153844</c:v>
                </c:pt>
                <c:pt idx="21">
                  <c:v>0.46153846153846156</c:v>
                </c:pt>
                <c:pt idx="22">
                  <c:v>0.46666666666666667</c:v>
                </c:pt>
                <c:pt idx="23">
                  <c:v>0.33333333333333331</c:v>
                </c:pt>
                <c:pt idx="24">
                  <c:v>0.5714285714285714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0.30769230769230771</c:v>
                </c:pt>
                <c:pt idx="28">
                  <c:v>0.22222222222222221</c:v>
                </c:pt>
                <c:pt idx="29">
                  <c:v>0.58333333333333337</c:v>
                </c:pt>
                <c:pt idx="30">
                  <c:v>0.88888888888888884</c:v>
                </c:pt>
                <c:pt idx="31">
                  <c:v>0.875</c:v>
                </c:pt>
                <c:pt idx="32">
                  <c:v>0.84615384615384615</c:v>
                </c:pt>
                <c:pt idx="33">
                  <c:v>0.69230769230769229</c:v>
                </c:pt>
                <c:pt idx="34">
                  <c:v>0.5</c:v>
                </c:pt>
                <c:pt idx="3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649-4F74-9EFB-56AC6FF19A7B}"/>
            </c:ext>
          </c:extLst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'G11'!$C$18:$C$53</c:f>
              <c:numCache>
                <c:formatCode>mmm\-yy</c:formatCode>
                <c:ptCount val="36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</c:numCache>
            </c:numRef>
          </c:cat>
          <c:val>
            <c:numRef>
              <c:f>'G11'!$F$18:$F$53</c:f>
              <c:numCache>
                <c:formatCode>0.0%</c:formatCode>
                <c:ptCount val="36"/>
                <c:pt idx="0">
                  <c:v>0.23499999999999999</c:v>
                </c:pt>
                <c:pt idx="1">
                  <c:v>0.21052631578947367</c:v>
                </c:pt>
                <c:pt idx="2">
                  <c:v>0.16666666666666666</c:v>
                </c:pt>
                <c:pt idx="3">
                  <c:v>0.19047619047619047</c:v>
                </c:pt>
                <c:pt idx="4">
                  <c:v>0.19047619047619047</c:v>
                </c:pt>
                <c:pt idx="5">
                  <c:v>9.5238095238095233E-2</c:v>
                </c:pt>
                <c:pt idx="6">
                  <c:v>5.5555555555555559E-2</c:v>
                </c:pt>
                <c:pt idx="7">
                  <c:v>0</c:v>
                </c:pt>
                <c:pt idx="8">
                  <c:v>0.13048016701461379</c:v>
                </c:pt>
                <c:pt idx="9">
                  <c:v>0.1</c:v>
                </c:pt>
                <c:pt idx="10">
                  <c:v>6.25E-2</c:v>
                </c:pt>
                <c:pt idx="11">
                  <c:v>0.15789473684210525</c:v>
                </c:pt>
                <c:pt idx="12">
                  <c:v>0.1875</c:v>
                </c:pt>
                <c:pt idx="13">
                  <c:v>0.23529411764705882</c:v>
                </c:pt>
                <c:pt idx="14">
                  <c:v>0.11764705882352941</c:v>
                </c:pt>
                <c:pt idx="15">
                  <c:v>7.1428571428571425E-2</c:v>
                </c:pt>
                <c:pt idx="16">
                  <c:v>0.25</c:v>
                </c:pt>
                <c:pt idx="17">
                  <c:v>7.6923076923076927E-2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7.6923076923076927E-2</c:v>
                </c:pt>
                <c:pt idx="22">
                  <c:v>0</c:v>
                </c:pt>
                <c:pt idx="23">
                  <c:v>6.6666666666666666E-2</c:v>
                </c:pt>
                <c:pt idx="24">
                  <c:v>0</c:v>
                </c:pt>
                <c:pt idx="25">
                  <c:v>0.23076923076923078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</c:v>
                </c:pt>
                <c:pt idx="31">
                  <c:v>0</c:v>
                </c:pt>
                <c:pt idx="32">
                  <c:v>7.6923076923076927E-2</c:v>
                </c:pt>
                <c:pt idx="33">
                  <c:v>0.23076923076923078</c:v>
                </c:pt>
                <c:pt idx="34">
                  <c:v>0.16666666666666666</c:v>
                </c:pt>
                <c:pt idx="35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649-4F74-9EFB-56AC6FF19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3377632"/>
        <c:axId val="863378192"/>
      </c:barChart>
      <c:dateAx>
        <c:axId val="863377632"/>
        <c:scaling>
          <c:orientation val="minMax"/>
          <c:max val="43709"/>
          <c:min val="4115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63378192"/>
        <c:crosses val="autoZero"/>
        <c:auto val="1"/>
        <c:lblOffset val="100"/>
        <c:baseTimeUnit val="months"/>
        <c:majorUnit val="6"/>
        <c:majorTimeUnit val="months"/>
      </c:dateAx>
      <c:valAx>
        <c:axId val="86337819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633776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'G1'!$I$6:$I$47</c:f>
              <c:numCache>
                <c:formatCode>0.00</c:formatCode>
                <c:ptCount val="42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  <c:pt idx="40">
                  <c:v>3.658391055032717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840303744"/>
        <c:axId val="840303184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B1C-497D-B43C-EE7A88291F7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'G1'!$J$6:$J$47</c:f>
              <c:numCache>
                <c:formatCode>0.00</c:formatCode>
                <c:ptCount val="42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-11.643571616210204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302064"/>
        <c:axId val="840302624"/>
      </c:lineChart>
      <c:dateAx>
        <c:axId val="840302064"/>
        <c:scaling>
          <c:orientation val="minMax"/>
          <c:max val="43617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840302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40302624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302064"/>
        <c:crosses val="autoZero"/>
        <c:crossBetween val="between"/>
      </c:valAx>
      <c:valAx>
        <c:axId val="840303184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303744"/>
        <c:crosses val="max"/>
        <c:crossBetween val="between"/>
        <c:majorUnit val="10"/>
      </c:valAx>
      <c:dateAx>
        <c:axId val="8403037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84030318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'G12'!$C$17:$C$53</c:f>
              <c:numCache>
                <c:formatCode>mmm\-yy</c:formatCode>
                <c:ptCount val="3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</c:numCache>
            </c:numRef>
          </c:cat>
          <c:val>
            <c:numRef>
              <c:f>'G12'!$D$17:$D$53</c:f>
              <c:numCache>
                <c:formatCode>0.0%</c:formatCode>
                <c:ptCount val="37"/>
                <c:pt idx="0">
                  <c:v>0.10526315789473684</c:v>
                </c:pt>
                <c:pt idx="1">
                  <c:v>5.8823529411764705E-2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0.23076923076923078</c:v>
                </c:pt>
                <c:pt idx="8">
                  <c:v>0.49931224209078406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0.1111111111111111</c:v>
                </c:pt>
                <c:pt idx="18">
                  <c:v>0.2857142857142857</c:v>
                </c:pt>
                <c:pt idx="19">
                  <c:v>0.27272727272727271</c:v>
                </c:pt>
                <c:pt idx="20">
                  <c:v>0.22222222222222221</c:v>
                </c:pt>
                <c:pt idx="21">
                  <c:v>0.2</c:v>
                </c:pt>
                <c:pt idx="22">
                  <c:v>0.2857142857142857</c:v>
                </c:pt>
                <c:pt idx="23">
                  <c:v>0.2857142857142857</c:v>
                </c:pt>
                <c:pt idx="24">
                  <c:v>0</c:v>
                </c:pt>
                <c:pt idx="25">
                  <c:v>0</c:v>
                </c:pt>
                <c:pt idx="26">
                  <c:v>0.375</c:v>
                </c:pt>
                <c:pt idx="27">
                  <c:v>0</c:v>
                </c:pt>
                <c:pt idx="28">
                  <c:v>0.33333333333333331</c:v>
                </c:pt>
                <c:pt idx="29">
                  <c:v>0.75</c:v>
                </c:pt>
                <c:pt idx="30">
                  <c:v>0.14285714285714285</c:v>
                </c:pt>
                <c:pt idx="31">
                  <c:v>0.5</c:v>
                </c:pt>
                <c:pt idx="32">
                  <c:v>0.16666666666666666</c:v>
                </c:pt>
                <c:pt idx="33">
                  <c:v>0.2</c:v>
                </c:pt>
                <c:pt idx="34">
                  <c:v>0</c:v>
                </c:pt>
                <c:pt idx="35">
                  <c:v>0.16666666666666666</c:v>
                </c:pt>
                <c:pt idx="36">
                  <c:v>0.16666666666666666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48-4370-BF85-8B13D3D1ACFD}"/>
            </c:ext>
          </c:extLst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'G12'!$C$17:$C$53</c:f>
              <c:numCache>
                <c:formatCode>mmm\-yy</c:formatCode>
                <c:ptCount val="3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</c:numCache>
            </c:numRef>
          </c:cat>
          <c:val>
            <c:numRef>
              <c:f>'G12'!$E$17:$E$53</c:f>
              <c:numCache>
                <c:formatCode>0.0%</c:formatCode>
                <c:ptCount val="37"/>
                <c:pt idx="0">
                  <c:v>0.78947368421052633</c:v>
                </c:pt>
                <c:pt idx="1">
                  <c:v>0.82352941176470584</c:v>
                </c:pt>
                <c:pt idx="2">
                  <c:v>0.63157894736842102</c:v>
                </c:pt>
                <c:pt idx="3">
                  <c:v>0.88888888888888884</c:v>
                </c:pt>
                <c:pt idx="4">
                  <c:v>0.90476190476190477</c:v>
                </c:pt>
                <c:pt idx="5">
                  <c:v>0.90476190476190477</c:v>
                </c:pt>
                <c:pt idx="6">
                  <c:v>0.52380952380952384</c:v>
                </c:pt>
                <c:pt idx="7">
                  <c:v>0.61538461538461542</c:v>
                </c:pt>
                <c:pt idx="8">
                  <c:v>0.50068775790921594</c:v>
                </c:pt>
                <c:pt idx="9">
                  <c:v>0.66720000000000002</c:v>
                </c:pt>
                <c:pt idx="10">
                  <c:v>0.92300000000000004</c:v>
                </c:pt>
                <c:pt idx="11">
                  <c:v>0.81818181818181823</c:v>
                </c:pt>
                <c:pt idx="12">
                  <c:v>0.83333333333333337</c:v>
                </c:pt>
                <c:pt idx="13">
                  <c:v>1</c:v>
                </c:pt>
                <c:pt idx="14">
                  <c:v>0.88888888888888884</c:v>
                </c:pt>
                <c:pt idx="15">
                  <c:v>0.83333333333333337</c:v>
                </c:pt>
                <c:pt idx="16">
                  <c:v>0.8</c:v>
                </c:pt>
                <c:pt idx="17">
                  <c:v>0.88888888888888884</c:v>
                </c:pt>
                <c:pt idx="18">
                  <c:v>0.7142857142857143</c:v>
                </c:pt>
                <c:pt idx="19">
                  <c:v>0.72727272727272729</c:v>
                </c:pt>
                <c:pt idx="20">
                  <c:v>0.77777777777777779</c:v>
                </c:pt>
                <c:pt idx="21">
                  <c:v>0.8</c:v>
                </c:pt>
                <c:pt idx="22">
                  <c:v>0.5714285714285714</c:v>
                </c:pt>
                <c:pt idx="23">
                  <c:v>0.7142857142857143</c:v>
                </c:pt>
                <c:pt idx="24">
                  <c:v>1</c:v>
                </c:pt>
                <c:pt idx="25">
                  <c:v>1</c:v>
                </c:pt>
                <c:pt idx="26">
                  <c:v>0.5</c:v>
                </c:pt>
                <c:pt idx="27">
                  <c:v>0.88888888888888884</c:v>
                </c:pt>
                <c:pt idx="28">
                  <c:v>0.55555555555555558</c:v>
                </c:pt>
                <c:pt idx="29">
                  <c:v>0.25</c:v>
                </c:pt>
                <c:pt idx="30">
                  <c:v>0.8571428571428571</c:v>
                </c:pt>
                <c:pt idx="31">
                  <c:v>0.5</c:v>
                </c:pt>
                <c:pt idx="32">
                  <c:v>0.83333333333333337</c:v>
                </c:pt>
                <c:pt idx="33">
                  <c:v>0.8</c:v>
                </c:pt>
                <c:pt idx="34">
                  <c:v>0.66666666666666663</c:v>
                </c:pt>
                <c:pt idx="35">
                  <c:v>0.66666666666666663</c:v>
                </c:pt>
                <c:pt idx="36">
                  <c:v>0.66666666666666663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48-4370-BF85-8B13D3D1ACFD}"/>
            </c:ext>
          </c:extLst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'G12'!$C$17:$C$53</c:f>
              <c:numCache>
                <c:formatCode>mmm\-yy</c:formatCode>
                <c:ptCount val="3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</c:numCache>
            </c:numRef>
          </c:cat>
          <c:val>
            <c:numRef>
              <c:f>'G12'!$F$17:$F$53</c:f>
              <c:numCache>
                <c:formatCode>0.0%</c:formatCode>
                <c:ptCount val="37"/>
                <c:pt idx="0">
                  <c:v>0.10526315789473684</c:v>
                </c:pt>
                <c:pt idx="1">
                  <c:v>0.11764705882352941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9.5238095238095233E-2</c:v>
                </c:pt>
                <c:pt idx="6">
                  <c:v>0.14285714285714285</c:v>
                </c:pt>
                <c:pt idx="7">
                  <c:v>0.15384615384615385</c:v>
                </c:pt>
                <c:pt idx="8">
                  <c:v>0</c:v>
                </c:pt>
                <c:pt idx="9">
                  <c:v>0.1328</c:v>
                </c:pt>
                <c:pt idx="10">
                  <c:v>7.6999999999999999E-2</c:v>
                </c:pt>
                <c:pt idx="11">
                  <c:v>0.18181818181818182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0.1111111111111111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0.14285714285714285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0.125</c:v>
                </c:pt>
                <c:pt idx="27">
                  <c:v>0.1111111111111111</c:v>
                </c:pt>
                <c:pt idx="28">
                  <c:v>0.1111111111111111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0.33333333333333331</c:v>
                </c:pt>
                <c:pt idx="35">
                  <c:v>0.16666666666666666</c:v>
                </c:pt>
                <c:pt idx="36">
                  <c:v>0.16666666666666666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548-4370-BF85-8B13D3D1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3382112"/>
        <c:axId val="865178832"/>
      </c:barChart>
      <c:dateAx>
        <c:axId val="863382112"/>
        <c:scaling>
          <c:orientation val="minMax"/>
          <c:max val="43709"/>
          <c:min val="4151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865178832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86517883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633821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'G13'!$C$17:$C$53</c:f>
              <c:numCache>
                <c:formatCode>mmm\-yy</c:formatCode>
                <c:ptCount val="3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</c:numCache>
            </c:numRef>
          </c:cat>
          <c:val>
            <c:numRef>
              <c:f>'G13'!$D$17:$D$53</c:f>
              <c:numCache>
                <c:formatCode>0.0%</c:formatCode>
                <c:ptCount val="37"/>
                <c:pt idx="0">
                  <c:v>0.21052631578947367</c:v>
                </c:pt>
                <c:pt idx="1">
                  <c:v>0.29411764705882354</c:v>
                </c:pt>
                <c:pt idx="2">
                  <c:v>0.10526315789473684</c:v>
                </c:pt>
                <c:pt idx="3">
                  <c:v>0.16666666666666666</c:v>
                </c:pt>
                <c:pt idx="4">
                  <c:v>0.23809523809523808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0.45419847328244273</c:v>
                </c:pt>
                <c:pt idx="8">
                  <c:v>0.5</c:v>
                </c:pt>
                <c:pt idx="9">
                  <c:v>0.38447319778188549</c:v>
                </c:pt>
                <c:pt idx="10">
                  <c:v>0.5</c:v>
                </c:pt>
                <c:pt idx="11">
                  <c:v>0.44444444444444442</c:v>
                </c:pt>
                <c:pt idx="12">
                  <c:v>0.33333333333333331</c:v>
                </c:pt>
                <c:pt idx="13">
                  <c:v>0.42857142857142855</c:v>
                </c:pt>
                <c:pt idx="14">
                  <c:v>0.44444444444444442</c:v>
                </c:pt>
                <c:pt idx="15">
                  <c:v>0.22222222222222221</c:v>
                </c:pt>
                <c:pt idx="16">
                  <c:v>0.375</c:v>
                </c:pt>
                <c:pt idx="17">
                  <c:v>0.2857142857142857</c:v>
                </c:pt>
                <c:pt idx="18">
                  <c:v>0.16666666666666666</c:v>
                </c:pt>
                <c:pt idx="19">
                  <c:v>0.55555555555555558</c:v>
                </c:pt>
                <c:pt idx="20">
                  <c:v>0.75</c:v>
                </c:pt>
                <c:pt idx="21">
                  <c:v>0.625</c:v>
                </c:pt>
                <c:pt idx="22">
                  <c:v>0.33333333333333331</c:v>
                </c:pt>
                <c:pt idx="23">
                  <c:v>0.44444444444444442</c:v>
                </c:pt>
                <c:pt idx="24">
                  <c:v>0.42857142857142855</c:v>
                </c:pt>
                <c:pt idx="25">
                  <c:v>0.33333333333333331</c:v>
                </c:pt>
                <c:pt idx="26">
                  <c:v>0.30000000000000004</c:v>
                </c:pt>
                <c:pt idx="27">
                  <c:v>0.1111111111111111</c:v>
                </c:pt>
                <c:pt idx="28">
                  <c:v>0.79999999999999993</c:v>
                </c:pt>
                <c:pt idx="29">
                  <c:v>0.25</c:v>
                </c:pt>
                <c:pt idx="30">
                  <c:v>0.1111111111111111</c:v>
                </c:pt>
                <c:pt idx="31">
                  <c:v>0.33333333333333331</c:v>
                </c:pt>
                <c:pt idx="32">
                  <c:v>0.33333333333333331</c:v>
                </c:pt>
                <c:pt idx="33">
                  <c:v>0</c:v>
                </c:pt>
                <c:pt idx="34">
                  <c:v>0</c:v>
                </c:pt>
                <c:pt idx="35">
                  <c:v>0.33333333333333331</c:v>
                </c:pt>
                <c:pt idx="36">
                  <c:v>0.33333333333333331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92-4099-A323-1BDD42B590E3}"/>
            </c:ext>
          </c:extLst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'G13'!$C$17:$C$53</c:f>
              <c:numCache>
                <c:formatCode>mmm\-yy</c:formatCode>
                <c:ptCount val="3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</c:numCache>
            </c:numRef>
          </c:cat>
          <c:val>
            <c:numRef>
              <c:f>'G13'!$E$17:$E$53</c:f>
              <c:numCache>
                <c:formatCode>0.0%</c:formatCode>
                <c:ptCount val="37"/>
                <c:pt idx="0">
                  <c:v>0.78947368421052633</c:v>
                </c:pt>
                <c:pt idx="1">
                  <c:v>0.6470588235294118</c:v>
                </c:pt>
                <c:pt idx="2">
                  <c:v>0.68421052631578949</c:v>
                </c:pt>
                <c:pt idx="3">
                  <c:v>0.72222222222222221</c:v>
                </c:pt>
                <c:pt idx="4">
                  <c:v>0.66666666666666663</c:v>
                </c:pt>
                <c:pt idx="5">
                  <c:v>0.80952380952380953</c:v>
                </c:pt>
                <c:pt idx="6">
                  <c:v>0.47619047619047616</c:v>
                </c:pt>
                <c:pt idx="7">
                  <c:v>0.54580152671755733</c:v>
                </c:pt>
                <c:pt idx="8">
                  <c:v>0.33300000000000002</c:v>
                </c:pt>
                <c:pt idx="9">
                  <c:v>0.61552680221811462</c:v>
                </c:pt>
                <c:pt idx="10">
                  <c:v>0.41699999999999998</c:v>
                </c:pt>
                <c:pt idx="11">
                  <c:v>0.55555555555555558</c:v>
                </c:pt>
                <c:pt idx="12">
                  <c:v>0.66666666666666663</c:v>
                </c:pt>
                <c:pt idx="13">
                  <c:v>0.5714285714285714</c:v>
                </c:pt>
                <c:pt idx="14">
                  <c:v>0.44444444444444442</c:v>
                </c:pt>
                <c:pt idx="15">
                  <c:v>0.77777777777777779</c:v>
                </c:pt>
                <c:pt idx="16">
                  <c:v>0.5</c:v>
                </c:pt>
                <c:pt idx="17">
                  <c:v>0.7142857142857143</c:v>
                </c:pt>
                <c:pt idx="18">
                  <c:v>0.83333333333333337</c:v>
                </c:pt>
                <c:pt idx="19">
                  <c:v>0.44444444444444442</c:v>
                </c:pt>
                <c:pt idx="20">
                  <c:v>0.25</c:v>
                </c:pt>
                <c:pt idx="21">
                  <c:v>0.375</c:v>
                </c:pt>
                <c:pt idx="22">
                  <c:v>0.66666666666666663</c:v>
                </c:pt>
                <c:pt idx="23">
                  <c:v>0.55555555555555558</c:v>
                </c:pt>
                <c:pt idx="24">
                  <c:v>0.2857142857142857</c:v>
                </c:pt>
                <c:pt idx="25">
                  <c:v>0.66666666666666663</c:v>
                </c:pt>
                <c:pt idx="26">
                  <c:v>0.7</c:v>
                </c:pt>
                <c:pt idx="27">
                  <c:v>0.88888888888888884</c:v>
                </c:pt>
                <c:pt idx="28">
                  <c:v>0</c:v>
                </c:pt>
                <c:pt idx="29">
                  <c:v>0.75</c:v>
                </c:pt>
                <c:pt idx="30">
                  <c:v>0.88888888888888884</c:v>
                </c:pt>
                <c:pt idx="31">
                  <c:v>0.66666666666666663</c:v>
                </c:pt>
                <c:pt idx="32">
                  <c:v>0.66666666666666663</c:v>
                </c:pt>
                <c:pt idx="33">
                  <c:v>0.8571428571428571</c:v>
                </c:pt>
                <c:pt idx="34">
                  <c:v>0.75</c:v>
                </c:pt>
                <c:pt idx="35">
                  <c:v>0.66666666666666663</c:v>
                </c:pt>
                <c:pt idx="36">
                  <c:v>0.66666666666666663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92-4099-A323-1BDD42B590E3}"/>
            </c:ext>
          </c:extLst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'G13'!$C$17:$C$53</c:f>
              <c:numCache>
                <c:formatCode>mmm\-yy</c:formatCode>
                <c:ptCount val="3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</c:numCache>
            </c:numRef>
          </c:cat>
          <c:val>
            <c:numRef>
              <c:f>'G13'!$F$17:$F$53</c:f>
              <c:numCache>
                <c:formatCode>0.0%</c:formatCode>
                <c:ptCount val="37"/>
                <c:pt idx="0">
                  <c:v>0</c:v>
                </c:pt>
                <c:pt idx="1">
                  <c:v>5.8823529411764705E-2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4.7619047619047616E-2</c:v>
                </c:pt>
                <c:pt idx="6">
                  <c:v>0</c:v>
                </c:pt>
                <c:pt idx="7">
                  <c:v>0</c:v>
                </c:pt>
                <c:pt idx="8">
                  <c:v>0.16699999999999998</c:v>
                </c:pt>
                <c:pt idx="9">
                  <c:v>0</c:v>
                </c:pt>
                <c:pt idx="10">
                  <c:v>8.3000000000000004E-2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0.1111111111111111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0.14285714285714285</c:v>
                </c:pt>
                <c:pt idx="34">
                  <c:v>0.25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92-4099-A323-1BDD42B59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5182752"/>
        <c:axId val="865183312"/>
      </c:barChart>
      <c:dateAx>
        <c:axId val="865182752"/>
        <c:scaling>
          <c:orientation val="minMax"/>
          <c:max val="43709"/>
          <c:min val="4115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65183312"/>
        <c:crosses val="autoZero"/>
        <c:auto val="1"/>
        <c:lblOffset val="100"/>
        <c:baseTimeUnit val="months"/>
        <c:majorUnit val="6"/>
        <c:majorTimeUnit val="months"/>
      </c:dateAx>
      <c:valAx>
        <c:axId val="86518331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651827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La historia de crédito del cliente</c:v>
                </c:pt>
                <c:pt idx="1">
                  <c:v>El flujo de caja proyectado</c:v>
                </c:pt>
                <c:pt idx="2">
                  <c:v>Las utilidades o ingresos recientes de la empresa o persona natural</c:v>
                </c:pt>
                <c:pt idx="3">
                  <c:v>La actividad económica del cliente</c:v>
                </c:pt>
                <c:pt idx="4">
                  <c:v>El crecimiento de las ventas del negocio</c:v>
                </c:pt>
                <c:pt idx="5">
                  <c:v>La relación deuda-patrimonio o deuda-activos de la empresa o persona natural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28.888888888888886</c:v>
                </c:pt>
                <c:pt idx="1">
                  <c:v>24.444444444444443</c:v>
                </c:pt>
                <c:pt idx="2">
                  <c:v>13.333333333333334</c:v>
                </c:pt>
                <c:pt idx="3">
                  <c:v>11.111111111111111</c:v>
                </c:pt>
                <c:pt idx="4">
                  <c:v>7.7777777777777777</c:v>
                </c:pt>
                <c:pt idx="5">
                  <c:v>7.7777777777777777</c:v>
                </c:pt>
                <c:pt idx="6">
                  <c:v>6.666666666666667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6B-40B8-8B94-0D6675A39B17}"/>
            </c:ext>
          </c:extLst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La historia de crédito del cliente</c:v>
                </c:pt>
                <c:pt idx="1">
                  <c:v>El flujo de caja proyectado</c:v>
                </c:pt>
                <c:pt idx="2">
                  <c:v>Las utilidades o ingresos recientes de la empresa o persona natural</c:v>
                </c:pt>
                <c:pt idx="3">
                  <c:v>La actividad económica del cliente</c:v>
                </c:pt>
                <c:pt idx="4">
                  <c:v>El crecimiento de las ventas del negocio</c:v>
                </c:pt>
                <c:pt idx="5">
                  <c:v>La relación deuda-patrimonio o deuda-activos de la empresa o persona natural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26.190476190476186</c:v>
                </c:pt>
                <c:pt idx="1">
                  <c:v>2.3809523809523809</c:v>
                </c:pt>
                <c:pt idx="2">
                  <c:v>28.571428571428569</c:v>
                </c:pt>
                <c:pt idx="3">
                  <c:v>9.5238095238095237</c:v>
                </c:pt>
                <c:pt idx="4">
                  <c:v>9.5238095238095237</c:v>
                </c:pt>
                <c:pt idx="5">
                  <c:v>14.285714285714285</c:v>
                </c:pt>
                <c:pt idx="6">
                  <c:v>2.3809523809523809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86B-40B8-8B94-0D6675A39B17}"/>
            </c:ext>
          </c:extLst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86B-40B8-8B94-0D6675A39B1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La historia de crédito del cliente</c:v>
                </c:pt>
                <c:pt idx="1">
                  <c:v>El flujo de caja proyectado</c:v>
                </c:pt>
                <c:pt idx="2">
                  <c:v>Las utilidades o ingresos recientes de la empresa o persona natural</c:v>
                </c:pt>
                <c:pt idx="3">
                  <c:v>La actividad económica del cliente</c:v>
                </c:pt>
                <c:pt idx="4">
                  <c:v>El crecimiento de las ventas del negocio</c:v>
                </c:pt>
                <c:pt idx="5">
                  <c:v>La relación deuda-patrimonio o deuda-activos de la empresa o persona natural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26.666666666666668</c:v>
                </c:pt>
                <c:pt idx="1">
                  <c:v>23.333333333333332</c:v>
                </c:pt>
                <c:pt idx="2">
                  <c:v>3.3333333333333335</c:v>
                </c:pt>
                <c:pt idx="3">
                  <c:v>6.666666666666667</c:v>
                </c:pt>
                <c:pt idx="4">
                  <c:v>0</c:v>
                </c:pt>
                <c:pt idx="5">
                  <c:v>20</c:v>
                </c:pt>
                <c:pt idx="6">
                  <c:v>13.333333333333334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86B-40B8-8B94-0D6675A3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65187232"/>
        <c:axId val="865187792"/>
      </c:barChart>
      <c:catAx>
        <c:axId val="865187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865187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5187792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65187232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'G15'!$C$4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'G15'!$C$5:$C$9</c:f>
              <c:numCache>
                <c:formatCode>_(* #,##0.00_);_(* \(#,##0.00\);_(* "-"??_);_(@_)</c:formatCode>
                <c:ptCount val="5"/>
                <c:pt idx="0">
                  <c:v>40</c:v>
                </c:pt>
                <c:pt idx="1">
                  <c:v>4.4444444444444438</c:v>
                </c:pt>
                <c:pt idx="2">
                  <c:v>16.666666666666664</c:v>
                </c:pt>
                <c:pt idx="3">
                  <c:v>8.8888888888888875</c:v>
                </c:pt>
                <c:pt idx="4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5F-46D1-945E-D985A8A45958}"/>
            </c:ext>
          </c:extLst>
        </c:ser>
        <c:ser>
          <c:idx val="3"/>
          <c:order val="1"/>
          <c:tx>
            <c:strRef>
              <c:f>'G15'!$D$4</c:f>
              <c:strCache>
                <c:ptCount val="1"/>
                <c:pt idx="0">
                  <c:v>jun-19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'G15'!$D$5:$D$9</c:f>
              <c:numCache>
                <c:formatCode>_(* #,##0.00_);_(* \(#,##0.00\);_(* "-"??_);_(@_)</c:formatCode>
                <c:ptCount val="5"/>
                <c:pt idx="0">
                  <c:v>45.833333333333329</c:v>
                </c:pt>
                <c:pt idx="1">
                  <c:v>12.5</c:v>
                </c:pt>
                <c:pt idx="2">
                  <c:v>11.111111111111111</c:v>
                </c:pt>
                <c:pt idx="3">
                  <c:v>9.7222222222222214</c:v>
                </c:pt>
                <c:pt idx="4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85F-46D1-945E-D985A8A4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65191152"/>
        <c:axId val="865191712"/>
      </c:barChart>
      <c:catAx>
        <c:axId val="86519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65191712"/>
        <c:crosses val="autoZero"/>
        <c:auto val="1"/>
        <c:lblAlgn val="ctr"/>
        <c:lblOffset val="100"/>
        <c:noMultiLvlLbl val="0"/>
      </c:catAx>
      <c:valAx>
        <c:axId val="86519171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65191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'G15'!$G$4</c:f>
              <c:strCache>
                <c:ptCount val="1"/>
                <c:pt idx="0">
                  <c:v>mar-19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Falta de interés por parte del cliente</c:v>
                </c:pt>
                <c:pt idx="3">
                  <c:v>Actividad económica del cliente</c:v>
                </c:pt>
                <c:pt idx="4">
                  <c:v>Costos de los recursos captados</c:v>
                </c:pt>
              </c:strCache>
            </c:strRef>
          </c:cat>
          <c:val>
            <c:numRef>
              <c:f>'G15'!$G$5:$G$9</c:f>
              <c:numCache>
                <c:formatCode>_(* #,##0.00_);_(* \(#,##0.00\);_(* "-"??_);_(@_)</c:formatCode>
                <c:ptCount val="5"/>
                <c:pt idx="0">
                  <c:v>26.190476190476186</c:v>
                </c:pt>
                <c:pt idx="1">
                  <c:v>14.285714285714285</c:v>
                </c:pt>
                <c:pt idx="2">
                  <c:v>7.1428571428571423</c:v>
                </c:pt>
                <c:pt idx="3">
                  <c:v>9.5238095238095237</c:v>
                </c:pt>
                <c:pt idx="4">
                  <c:v>4.7619047619047619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7E-48AC-B3AB-16421F80BA7E}"/>
            </c:ext>
          </c:extLst>
        </c:ser>
        <c:ser>
          <c:idx val="2"/>
          <c:order val="1"/>
          <c:tx>
            <c:strRef>
              <c:f>'G15'!$H$4</c:f>
              <c:strCache>
                <c:ptCount val="1"/>
                <c:pt idx="0">
                  <c:v>jun-19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Falta de interés por parte del cliente</c:v>
                </c:pt>
                <c:pt idx="3">
                  <c:v>Actividad económica del cliente</c:v>
                </c:pt>
                <c:pt idx="4">
                  <c:v>Costos de los recursos captados</c:v>
                </c:pt>
              </c:strCache>
            </c:strRef>
          </c:cat>
          <c:val>
            <c:numRef>
              <c:f>'G15'!$H$5:$H$9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41.666666666666664</c:v>
                </c:pt>
                <c:pt idx="1">
                  <c:v>16.666666666666664</c:v>
                </c:pt>
                <c:pt idx="2">
                  <c:v>16.666666666666664</c:v>
                </c:pt>
                <c:pt idx="3">
                  <c:v>5.5555555555555554</c:v>
                </c:pt>
                <c:pt idx="4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E7E-48AC-B3AB-16421F80B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65195072"/>
        <c:axId val="865195632"/>
      </c:barChart>
      <c:catAx>
        <c:axId val="865195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65195632"/>
        <c:crosses val="autoZero"/>
        <c:auto val="1"/>
        <c:lblAlgn val="ctr"/>
        <c:lblOffset val="100"/>
        <c:noMultiLvlLbl val="0"/>
      </c:catAx>
      <c:valAx>
        <c:axId val="8651956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651950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'G15'!$L$4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Escasez de proyectos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'G15'!$L$5:$L$9</c:f>
              <c:numCache>
                <c:formatCode>_(* #,##0.00_);_(* \(#,##0.00\);_(* "-"??_);_(@_)</c:formatCode>
                <c:ptCount val="5"/>
                <c:pt idx="0">
                  <c:v>44.444444444444443</c:v>
                </c:pt>
                <c:pt idx="1">
                  <c:v>33.333333333333336</c:v>
                </c:pt>
                <c:pt idx="2">
                  <c:v>11.111111111111111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FC4-4CD6-9494-3EBA926745F5}"/>
            </c:ext>
          </c:extLst>
        </c:ser>
        <c:ser>
          <c:idx val="3"/>
          <c:order val="1"/>
          <c:tx>
            <c:strRef>
              <c:f>'G15'!$M$4</c:f>
              <c:strCache>
                <c:ptCount val="1"/>
                <c:pt idx="0">
                  <c:v>jun-19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Escasez de proyectos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'G15'!$M$5:$M$9</c:f>
              <c:numCache>
                <c:formatCode>_(* #,##0.00_);_(* \(#,##0.00\);_(* "-"??_);_(@_)</c:formatCode>
                <c:ptCount val="5"/>
                <c:pt idx="0">
                  <c:v>40</c:v>
                </c:pt>
                <c:pt idx="1">
                  <c:v>26.666666666666668</c:v>
                </c:pt>
                <c:pt idx="2">
                  <c:v>16.666666666666664</c:v>
                </c:pt>
                <c:pt idx="3">
                  <c:v>6.666666666666667</c:v>
                </c:pt>
                <c:pt idx="4">
                  <c:v>3.3333333333333335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FC4-4CD6-9494-3EBA92674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65198992"/>
        <c:axId val="865199552"/>
      </c:barChart>
      <c:catAx>
        <c:axId val="865198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65199552"/>
        <c:crosses val="autoZero"/>
        <c:auto val="1"/>
        <c:lblAlgn val="ctr"/>
        <c:lblOffset val="100"/>
        <c:noMultiLvlLbl val="0"/>
      </c:catAx>
      <c:valAx>
        <c:axId val="86519955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65198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79F-40A9-AB4D-E421E413B3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79F-40A9-AB4D-E421E413B3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'G16'!$B$6:$B$13</c:f>
              <c:numCache>
                <c:formatCode>0.0</c:formatCode>
                <c:ptCount val="8"/>
                <c:pt idx="0">
                  <c:v>33.333333333333329</c:v>
                </c:pt>
                <c:pt idx="1">
                  <c:v>27.777777777777775</c:v>
                </c:pt>
                <c:pt idx="2">
                  <c:v>12.222222222222221</c:v>
                </c:pt>
                <c:pt idx="3">
                  <c:v>7.7777777777777777</c:v>
                </c:pt>
                <c:pt idx="4">
                  <c:v>7.7777777777777777</c:v>
                </c:pt>
                <c:pt idx="5">
                  <c:v>7.7777777777777777</c:v>
                </c:pt>
                <c:pt idx="6">
                  <c:v>3.3333333333333326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9F-40A9-AB4D-E421E413B35A}"/>
            </c:ext>
          </c:extLst>
        </c:ser>
        <c:ser>
          <c:idx val="0"/>
          <c:order val="1"/>
          <c:tx>
            <c:strRef>
              <c:f>'G16'!$C$5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79F-40A9-AB4D-E421E413B35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'G16'!$C$6:$C$13</c:f>
              <c:numCache>
                <c:formatCode>0.0</c:formatCode>
                <c:ptCount val="8"/>
                <c:pt idx="0">
                  <c:v>42.857142857142854</c:v>
                </c:pt>
                <c:pt idx="1">
                  <c:v>11.904761904761903</c:v>
                </c:pt>
                <c:pt idx="2">
                  <c:v>19.047619047619047</c:v>
                </c:pt>
                <c:pt idx="3">
                  <c:v>2.3809523809523809</c:v>
                </c:pt>
                <c:pt idx="4">
                  <c:v>11.904761904761903</c:v>
                </c:pt>
                <c:pt idx="5">
                  <c:v>2.3809523809523809</c:v>
                </c:pt>
                <c:pt idx="6">
                  <c:v>9.5238095238095237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79F-40A9-AB4D-E421E413B35A}"/>
            </c:ext>
          </c:extLst>
        </c:ser>
        <c:ser>
          <c:idx val="2"/>
          <c:order val="2"/>
          <c:tx>
            <c:strRef>
              <c:f>'G16'!$D$5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79F-40A9-AB4D-E421E413B35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'G16'!$D$6:$D$13</c:f>
              <c:numCache>
                <c:formatCode>0.0</c:formatCode>
                <c:ptCount val="8"/>
                <c:pt idx="0">
                  <c:v>23.333333333333332</c:v>
                </c:pt>
                <c:pt idx="1">
                  <c:v>33.333333333333336</c:v>
                </c:pt>
                <c:pt idx="2">
                  <c:v>23.333333333333332</c:v>
                </c:pt>
                <c:pt idx="3">
                  <c:v>0</c:v>
                </c:pt>
                <c:pt idx="4">
                  <c:v>3.3333333333333335</c:v>
                </c:pt>
                <c:pt idx="5">
                  <c:v>16.666666666666668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79F-40A9-AB4D-E421E413B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03472"/>
        <c:axId val="865204032"/>
      </c:barChart>
      <c:catAx>
        <c:axId val="86520347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865204032"/>
        <c:crosses val="autoZero"/>
        <c:auto val="1"/>
        <c:lblAlgn val="ctr"/>
        <c:lblOffset val="100"/>
        <c:noMultiLvlLbl val="0"/>
      </c:catAx>
      <c:valAx>
        <c:axId val="865204032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65203472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jun-19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4D7-4620-911D-3BDBE47DA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'G17'!$A$5:$A$15</c:f>
              <c:strCache>
                <c:ptCount val="11"/>
                <c:pt idx="0">
                  <c:v>Otro</c:v>
                </c:pt>
                <c:pt idx="1">
                  <c:v>Diferimiento del pago de intereses</c:v>
                </c:pt>
                <c:pt idx="2">
                  <c:v>Otorgamiento de nuevos créditos para cumplir con obligaciones anteriores</c:v>
                </c:pt>
                <c:pt idx="3">
                  <c:v>Capitalización de cuotas atrasadas</c:v>
                </c:pt>
                <c:pt idx="4">
                  <c:v>Reducción de la cuota a solo el pago de intereses</c:v>
                </c:pt>
                <c:pt idx="5">
                  <c:v>Condonación parcial del crédito</c:v>
                </c:pt>
                <c:pt idx="6">
                  <c:v>Disminución de la tasa de interés del crédito</c:v>
                </c:pt>
                <c:pt idx="7">
                  <c:v>Reducción en el monto de los pagos</c:v>
                </c:pt>
                <c:pt idx="8">
                  <c:v>Períodos de gracia</c:v>
                </c:pt>
                <c:pt idx="9">
                  <c:v>Consolidación de créditos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'G17'!$B$5:$B$15</c:f>
              <c:numCache>
                <c:formatCode>0.0</c:formatCode>
                <c:ptCount val="11"/>
                <c:pt idx="0">
                  <c:v>0</c:v>
                </c:pt>
                <c:pt idx="1">
                  <c:v>2.0408163265306123</c:v>
                </c:pt>
                <c:pt idx="2">
                  <c:v>2.0408163265306123</c:v>
                </c:pt>
                <c:pt idx="3">
                  <c:v>4.0816326530612246</c:v>
                </c:pt>
                <c:pt idx="4">
                  <c:v>6.1224489795918364</c:v>
                </c:pt>
                <c:pt idx="5">
                  <c:v>6.1224489795918364</c:v>
                </c:pt>
                <c:pt idx="6">
                  <c:v>8.1632653061224492</c:v>
                </c:pt>
                <c:pt idx="7">
                  <c:v>8.1632653061224492</c:v>
                </c:pt>
                <c:pt idx="8">
                  <c:v>16.326530612244898</c:v>
                </c:pt>
                <c:pt idx="9">
                  <c:v>18.367346938775512</c:v>
                </c:pt>
                <c:pt idx="10">
                  <c:v>28.571428571428569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4D7-4620-911D-3BDBE47DA779}"/>
            </c:ext>
          </c:extLst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'G17'!$A$5:$A$15</c:f>
              <c:strCache>
                <c:ptCount val="11"/>
                <c:pt idx="0">
                  <c:v>Otro</c:v>
                </c:pt>
                <c:pt idx="1">
                  <c:v>Diferimiento del pago de intereses</c:v>
                </c:pt>
                <c:pt idx="2">
                  <c:v>Otorgamiento de nuevos créditos para cumplir con obligaciones anteriores</c:v>
                </c:pt>
                <c:pt idx="3">
                  <c:v>Capitalización de cuotas atrasadas</c:v>
                </c:pt>
                <c:pt idx="4">
                  <c:v>Reducción de la cuota a solo el pago de intereses</c:v>
                </c:pt>
                <c:pt idx="5">
                  <c:v>Condonación parcial del crédito</c:v>
                </c:pt>
                <c:pt idx="6">
                  <c:v>Disminución de la tasa de interés del crédito</c:v>
                </c:pt>
                <c:pt idx="7">
                  <c:v>Reducción en el monto de los pagos</c:v>
                </c:pt>
                <c:pt idx="8">
                  <c:v>Períodos de gracia</c:v>
                </c:pt>
                <c:pt idx="9">
                  <c:v>Consolidación de créditos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'G17'!$C$5:$C$15</c:f>
              <c:numCache>
                <c:formatCode>0.0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5</c:v>
                </c:pt>
                <c:pt idx="6">
                  <c:v>10</c:v>
                </c:pt>
                <c:pt idx="7">
                  <c:v>5</c:v>
                </c:pt>
                <c:pt idx="8">
                  <c:v>12.5</c:v>
                </c:pt>
                <c:pt idx="9">
                  <c:v>20</c:v>
                </c:pt>
                <c:pt idx="10">
                  <c:v>37.5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4D7-4620-911D-3BDBE47D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07392"/>
        <c:axId val="865207952"/>
      </c:barChart>
      <c:catAx>
        <c:axId val="86520739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865207952"/>
        <c:crosses val="autoZero"/>
        <c:auto val="1"/>
        <c:lblAlgn val="ctr"/>
        <c:lblOffset val="100"/>
        <c:noMultiLvlLbl val="0"/>
      </c:catAx>
      <c:valAx>
        <c:axId val="86520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8652073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'G17'!$B$18</c:f>
              <c:strCache>
                <c:ptCount val="1"/>
                <c:pt idx="0">
                  <c:v>jun-19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1D8-4FF2-AB92-FDCFA3C7C4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'G17'!$A$19:$A$29</c:f>
              <c:strCache>
                <c:ptCount val="11"/>
                <c:pt idx="0">
                  <c:v>Reducción de cuota a solo el pago de intereses</c:v>
                </c:pt>
                <c:pt idx="1">
                  <c:v>Condonación parcial del crédito</c:v>
                </c:pt>
                <c:pt idx="2">
                  <c:v>Reducción en el monto de los pagos</c:v>
                </c:pt>
                <c:pt idx="3">
                  <c:v>Otorgamiento de nuevos créditos para cumplir con obligaciones anteriores</c:v>
                </c:pt>
                <c:pt idx="4">
                  <c:v>Consolidación de créditos</c:v>
                </c:pt>
                <c:pt idx="5">
                  <c:v>Otro</c:v>
                </c:pt>
                <c:pt idx="6">
                  <c:v>Capitalización de cuotas atrasadas</c:v>
                </c:pt>
                <c:pt idx="7">
                  <c:v>Diferimiento del pago de intereses</c:v>
                </c:pt>
                <c:pt idx="8">
                  <c:v>Períodos de gracia</c:v>
                </c:pt>
                <c:pt idx="9">
                  <c:v>Disminución de la tasa de interés del crédito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'G17'!$B$19:$B$29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1D8-4FF2-AB92-FDCFA3C7C4DB}"/>
            </c:ext>
          </c:extLst>
        </c:ser>
        <c:ser>
          <c:idx val="0"/>
          <c:order val="1"/>
          <c:tx>
            <c:strRef>
              <c:f>'G17'!$C$18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D8-4FF2-AB92-FDCFA3C7C4DB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1D8-4FF2-AB92-FDCFA3C7C4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'G17'!$A$19:$A$29</c:f>
              <c:strCache>
                <c:ptCount val="11"/>
                <c:pt idx="0">
                  <c:v>Reducción de cuota a solo el pago de intereses</c:v>
                </c:pt>
                <c:pt idx="1">
                  <c:v>Condonación parcial del crédito</c:v>
                </c:pt>
                <c:pt idx="2">
                  <c:v>Reducción en el monto de los pagos</c:v>
                </c:pt>
                <c:pt idx="3">
                  <c:v>Otorgamiento de nuevos créditos para cumplir con obligaciones anteriores</c:v>
                </c:pt>
                <c:pt idx="4">
                  <c:v>Consolidación de créditos</c:v>
                </c:pt>
                <c:pt idx="5">
                  <c:v>Otro</c:v>
                </c:pt>
                <c:pt idx="6">
                  <c:v>Capitalización de cuotas atrasadas</c:v>
                </c:pt>
                <c:pt idx="7">
                  <c:v>Diferimiento del pago de intereses</c:v>
                </c:pt>
                <c:pt idx="8">
                  <c:v>Períodos de gracia</c:v>
                </c:pt>
                <c:pt idx="9">
                  <c:v>Disminución de la tasa de interés del crédito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'G17'!$C$19:$C$29</c:f>
              <c:numCache>
                <c:formatCode>0.0</c:formatCode>
                <c:ptCount val="11"/>
                <c:pt idx="0">
                  <c:v>8.3333333333333321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8.3333333333333321</c:v>
                </c:pt>
                <c:pt idx="8">
                  <c:v>25</c:v>
                </c:pt>
                <c:pt idx="9">
                  <c:v>16.666666666666664</c:v>
                </c:pt>
                <c:pt idx="10">
                  <c:v>41.666666666666671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1D8-4FF2-AB92-FDCFA3C7C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11312"/>
        <c:axId val="865211872"/>
      </c:barChart>
      <c:catAx>
        <c:axId val="86521131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865211872"/>
        <c:crosses val="autoZero"/>
        <c:auto val="1"/>
        <c:lblAlgn val="ctr"/>
        <c:lblOffset val="100"/>
        <c:noMultiLvlLbl val="0"/>
      </c:catAx>
      <c:valAx>
        <c:axId val="86521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8652113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jun-19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9598765432098765E-3"/>
                  <c:y val="6.8519480169140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9598765432098045E-3"/>
                  <c:y val="1.0277922025371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'G17'!$A$33:$A$43</c:f>
              <c:strCache>
                <c:ptCount val="11"/>
                <c:pt idx="0">
                  <c:v>Períodos de gracia</c:v>
                </c:pt>
                <c:pt idx="1">
                  <c:v>Disminución de la tasa de interés del crédito</c:v>
                </c:pt>
                <c:pt idx="2">
                  <c:v>Otro (especifique)</c:v>
                </c:pt>
                <c:pt idx="3">
                  <c:v>Diferimiento del pago de intereses</c:v>
                </c:pt>
                <c:pt idx="4">
                  <c:v>Reducción de cuota a solo el pago de intereses</c:v>
                </c:pt>
                <c:pt idx="5">
                  <c:v>Capitalización de cuotas atrasadas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  <c:pt idx="10">
                  <c:v>Consolidación de créditos</c:v>
                </c:pt>
              </c:strCache>
            </c:strRef>
          </c:cat>
          <c:val>
            <c:numRef>
              <c:f>'G17'!$B$33:$B$43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7.6923076923076925</c:v>
                </c:pt>
                <c:pt idx="4">
                  <c:v>7.6923076923076925</c:v>
                </c:pt>
                <c:pt idx="5">
                  <c:v>7.6923076923076925</c:v>
                </c:pt>
                <c:pt idx="6">
                  <c:v>7.6923076923076925</c:v>
                </c:pt>
                <c:pt idx="7">
                  <c:v>7.6923076923076925</c:v>
                </c:pt>
                <c:pt idx="8">
                  <c:v>15.384615384615385</c:v>
                </c:pt>
                <c:pt idx="9">
                  <c:v>23.076923076923077</c:v>
                </c:pt>
                <c:pt idx="10">
                  <c:v>23.076923076923077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925-4B18-9D36-2DCEB21AC078}"/>
            </c:ext>
          </c:extLst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mar-19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6.851948016913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1.3703896033828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F925-4B18-9D36-2DCEB21AC078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1.7129870042285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F925-4B18-9D36-2DCEB21AC07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'G17'!$A$33:$A$43</c:f>
              <c:strCache>
                <c:ptCount val="11"/>
                <c:pt idx="0">
                  <c:v>Períodos de gracia</c:v>
                </c:pt>
                <c:pt idx="1">
                  <c:v>Disminución de la tasa de interés del crédito</c:v>
                </c:pt>
                <c:pt idx="2">
                  <c:v>Otro (especifique)</c:v>
                </c:pt>
                <c:pt idx="3">
                  <c:v>Diferimiento del pago de intereses</c:v>
                </c:pt>
                <c:pt idx="4">
                  <c:v>Reducción de cuota a solo el pago de intereses</c:v>
                </c:pt>
                <c:pt idx="5">
                  <c:v>Capitalización de cuotas atrasadas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  <c:pt idx="10">
                  <c:v>Consolidación de créditos</c:v>
                </c:pt>
              </c:strCache>
            </c:strRef>
          </c:cat>
          <c:val>
            <c:numRef>
              <c:f>'G17'!$C$33:$C$43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18.181818181818183</c:v>
                </c:pt>
                <c:pt idx="6">
                  <c:v>9.0909090909090917</c:v>
                </c:pt>
                <c:pt idx="7">
                  <c:v>0</c:v>
                </c:pt>
                <c:pt idx="8">
                  <c:v>18.181818181818183</c:v>
                </c:pt>
                <c:pt idx="9">
                  <c:v>45.454545454545453</c:v>
                </c:pt>
                <c:pt idx="10">
                  <c:v>9.0909090909090917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F925-4B18-9D36-2DCEB21AC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15232"/>
        <c:axId val="865215792"/>
      </c:barChart>
      <c:catAx>
        <c:axId val="86521523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865215792"/>
        <c:crosses val="autoZero"/>
        <c:auto val="1"/>
        <c:lblAlgn val="ctr"/>
        <c:lblOffset val="100"/>
        <c:noMultiLvlLbl val="0"/>
      </c:catAx>
      <c:valAx>
        <c:axId val="865215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8652152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'G1'!$E$6:$E$47</c:f>
              <c:numCache>
                <c:formatCode>0.00</c:formatCode>
                <c:ptCount val="42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  <c:pt idx="40">
                  <c:v>3.171671763235584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840308784"/>
        <c:axId val="840308224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38"/>
              <c:spPr/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03C-437C-AC1B-4F87305B30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'G1'!$B$6:$B$47</c:f>
              <c:numCache>
                <c:formatCode>mmm\-yy</c:formatCode>
                <c:ptCount val="4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</c:numCache>
            </c:numRef>
          </c:cat>
          <c:val>
            <c:numRef>
              <c:f>'G1'!$F$6:$F$47</c:f>
              <c:numCache>
                <c:formatCode>0.00</c:formatCode>
                <c:ptCount val="42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35.109487439673849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307104"/>
        <c:axId val="840307664"/>
      </c:lineChart>
      <c:dateAx>
        <c:axId val="840307104"/>
        <c:scaling>
          <c:orientation val="minMax"/>
          <c:max val="43617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4030766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84030766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307104"/>
        <c:crosses val="autoZero"/>
        <c:crossBetween val="between"/>
      </c:valAx>
      <c:valAx>
        <c:axId val="84030822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308784"/>
        <c:crosses val="max"/>
        <c:crossBetween val="between"/>
      </c:valAx>
      <c:dateAx>
        <c:axId val="84030878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84030822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'G18'!$A$7:$A$17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Construcción</c:v>
                </c:pt>
                <c:pt idx="6">
                  <c:v>Transporte</c:v>
                </c:pt>
                <c:pt idx="7">
                  <c:v>Industria</c:v>
                </c:pt>
                <c:pt idx="8">
                  <c:v>Comercio</c:v>
                </c:pt>
                <c:pt idx="9">
                  <c:v>Servicios</c:v>
                </c:pt>
                <c:pt idx="10">
                  <c:v>Personas naturales</c:v>
                </c:pt>
              </c:strCache>
            </c:strRef>
          </c:cat>
          <c:val>
            <c:numRef>
              <c:f>'G18'!$D$7:$D$17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7.1428571428571423</c:v>
                </c:pt>
                <c:pt idx="6">
                  <c:v>7.1428571428571423</c:v>
                </c:pt>
                <c:pt idx="7">
                  <c:v>7.1428571428571423</c:v>
                </c:pt>
                <c:pt idx="8">
                  <c:v>14.285714285714285</c:v>
                </c:pt>
                <c:pt idx="9">
                  <c:v>28.571428571428569</c:v>
                </c:pt>
                <c:pt idx="10">
                  <c:v>35.714285714285715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FA-4366-8F1F-F6EBD82E5890}"/>
            </c:ext>
          </c:extLst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'G18'!$A$7:$A$17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Construcción</c:v>
                </c:pt>
                <c:pt idx="6">
                  <c:v>Transporte</c:v>
                </c:pt>
                <c:pt idx="7">
                  <c:v>Industria</c:v>
                </c:pt>
                <c:pt idx="8">
                  <c:v>Comercio</c:v>
                </c:pt>
                <c:pt idx="9">
                  <c:v>Servicios</c:v>
                </c:pt>
                <c:pt idx="10">
                  <c:v>Personas naturales</c:v>
                </c:pt>
              </c:strCache>
            </c:strRef>
          </c:cat>
          <c:val>
            <c:numRef>
              <c:f>'G18'!$C$7:$C$17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11.111111111111111</c:v>
                </c:pt>
                <c:pt idx="7">
                  <c:v>33.333333333333329</c:v>
                </c:pt>
                <c:pt idx="8">
                  <c:v>22.222222222222221</c:v>
                </c:pt>
                <c:pt idx="9">
                  <c:v>22.222222222222221</c:v>
                </c:pt>
                <c:pt idx="10">
                  <c:v>11.111111111111111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FA-4366-8F1F-F6EBD82E5890}"/>
            </c:ext>
          </c:extLst>
        </c:ser>
        <c:ser>
          <c:idx val="0"/>
          <c:order val="2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'G18'!$A$7:$A$17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Construcción</c:v>
                </c:pt>
                <c:pt idx="6">
                  <c:v>Transporte</c:v>
                </c:pt>
                <c:pt idx="7">
                  <c:v>Industria</c:v>
                </c:pt>
                <c:pt idx="8">
                  <c:v>Comercio</c:v>
                </c:pt>
                <c:pt idx="9">
                  <c:v>Servicios</c:v>
                </c:pt>
                <c:pt idx="10">
                  <c:v>Personas naturales</c:v>
                </c:pt>
              </c:strCache>
            </c:strRef>
          </c:cat>
          <c:val>
            <c:numRef>
              <c:f>'G18'!$B$7:$B$17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6.9767441860465116</c:v>
                </c:pt>
                <c:pt idx="5">
                  <c:v>11.627906976744185</c:v>
                </c:pt>
                <c:pt idx="6">
                  <c:v>4.6511627906976747</c:v>
                </c:pt>
                <c:pt idx="7">
                  <c:v>13.953488372093023</c:v>
                </c:pt>
                <c:pt idx="8">
                  <c:v>25.581395348837212</c:v>
                </c:pt>
                <c:pt idx="9">
                  <c:v>11.627906976744185</c:v>
                </c:pt>
                <c:pt idx="10">
                  <c:v>25.581395348837212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FA-4366-8F1F-F6EBD82E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19712"/>
        <c:axId val="865220272"/>
      </c:barChart>
      <c:catAx>
        <c:axId val="86521971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865220272"/>
        <c:crosses val="autoZero"/>
        <c:auto val="1"/>
        <c:lblAlgn val="ctr"/>
        <c:lblOffset val="100"/>
        <c:noMultiLvlLbl val="0"/>
      </c:catAx>
      <c:valAx>
        <c:axId val="86522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8652197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23632"/>
        <c:axId val="865224192"/>
      </c:barChart>
      <c:catAx>
        <c:axId val="86522363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865224192"/>
        <c:crosses val="autoZero"/>
        <c:auto val="1"/>
        <c:lblAlgn val="ctr"/>
        <c:lblOffset val="100"/>
        <c:noMultiLvlLbl val="0"/>
      </c:catAx>
      <c:valAx>
        <c:axId val="8652241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8652236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27552"/>
        <c:axId val="865228112"/>
      </c:barChart>
      <c:catAx>
        <c:axId val="86522755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865228112"/>
        <c:crosses val="autoZero"/>
        <c:auto val="1"/>
        <c:lblAlgn val="ctr"/>
        <c:lblOffset val="100"/>
        <c:noMultiLvlLbl val="0"/>
      </c:catAx>
      <c:valAx>
        <c:axId val="8652281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86522755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31472"/>
        <c:axId val="865232032"/>
      </c:barChart>
      <c:catAx>
        <c:axId val="86523147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865232032"/>
        <c:crosses val="autoZero"/>
        <c:auto val="1"/>
        <c:lblAlgn val="ctr"/>
        <c:lblOffset val="100"/>
        <c:noMultiLvlLbl val="0"/>
      </c:catAx>
      <c:valAx>
        <c:axId val="8652320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8652314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34832"/>
        <c:axId val="865235392"/>
      </c:barChart>
      <c:catAx>
        <c:axId val="865234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5235392"/>
        <c:crosses val="autoZero"/>
        <c:auto val="1"/>
        <c:lblAlgn val="ctr"/>
        <c:lblOffset val="100"/>
        <c:noMultiLvlLbl val="0"/>
      </c:catAx>
      <c:valAx>
        <c:axId val="86523539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86523483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37632"/>
        <c:axId val="865238192"/>
      </c:barChart>
      <c:catAx>
        <c:axId val="865237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5238192"/>
        <c:crosses val="autoZero"/>
        <c:auto val="1"/>
        <c:lblAlgn val="ctr"/>
        <c:lblOffset val="100"/>
        <c:noMultiLvlLbl val="0"/>
      </c:catAx>
      <c:valAx>
        <c:axId val="8652381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86523763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40432"/>
        <c:axId val="865240992"/>
      </c:barChart>
      <c:catAx>
        <c:axId val="865240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5240992"/>
        <c:crosses val="autoZero"/>
        <c:auto val="1"/>
        <c:lblAlgn val="ctr"/>
        <c:lblOffset val="100"/>
        <c:noMultiLvlLbl val="0"/>
      </c:catAx>
      <c:valAx>
        <c:axId val="8652409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8652404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43232"/>
        <c:axId val="867841344"/>
      </c:barChart>
      <c:catAx>
        <c:axId val="865243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7841344"/>
        <c:crosses val="autoZero"/>
        <c:auto val="1"/>
        <c:lblAlgn val="ctr"/>
        <c:lblOffset val="100"/>
        <c:noMultiLvlLbl val="0"/>
      </c:catAx>
      <c:valAx>
        <c:axId val="867841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86524323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843584"/>
        <c:axId val="867844144"/>
      </c:barChart>
      <c:catAx>
        <c:axId val="867843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7844144"/>
        <c:crosses val="autoZero"/>
        <c:auto val="1"/>
        <c:lblAlgn val="ctr"/>
        <c:lblOffset val="100"/>
        <c:noMultiLvlLbl val="0"/>
      </c:catAx>
      <c:valAx>
        <c:axId val="86784414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86784358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846384"/>
        <c:axId val="867846944"/>
      </c:barChart>
      <c:catAx>
        <c:axId val="86784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7846944"/>
        <c:crosses val="autoZero"/>
        <c:auto val="1"/>
        <c:lblAlgn val="ctr"/>
        <c:lblOffset val="100"/>
        <c:noMultiLvlLbl val="0"/>
      </c:catAx>
      <c:valAx>
        <c:axId val="867846944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86784638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'G2'!$C$12:$AQ$12</c:f>
              <c:numCache>
                <c:formatCode>_(* #,##0.00_);_(* \(#,##0.00\);_(* "-"??_);_(@_)</c:formatCode>
                <c:ptCount val="41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 formatCode="General">
                  <c:v>-28.571428571428569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'G2'!$C$13:$AQ$13</c:f>
              <c:numCache>
                <c:formatCode>_(* #,##0.00_);_(* \(#,##0.00\);_(* "-"??_);_(@_)</c:formatCode>
                <c:ptCount val="41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 formatCode="General">
                  <c:v>21.193430050263228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'G2'!$C$14:$AQ$14</c:f>
              <c:numCache>
                <c:formatCode>_(* #,##0.00_);_(* \(#,##0.00\);_(* "-"??_);_(@_)</c:formatCode>
                <c:ptCount val="41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 formatCode="General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'G2'!$C$15:$AQ$15</c:f>
              <c:numCache>
                <c:formatCode>_(* #,##0.00_);_(* \(#,##0.00\);_(* "-"??_);_(@_)</c:formatCode>
                <c:ptCount val="41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 formatCode="General">
                  <c:v>14.285714285714285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0313824"/>
        <c:axId val="840314384"/>
      </c:lineChart>
      <c:dateAx>
        <c:axId val="840313824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4031438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403143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31382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'G2'!$C$5:$AQ$5</c:f>
              <c:numCache>
                <c:formatCode>_(* #,##0.00_);_(* \(#,##0.00\);_(* "-"??_);_(@_)</c:formatCode>
                <c:ptCount val="41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 formatCode="General">
                  <c:v>26.666666666666668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'G2'!$C$6:$AQ$6</c:f>
              <c:numCache>
                <c:formatCode>_(* #,##0.00_);_(* \(#,##0.00\);_(* "-"??_);_(@_)</c:formatCode>
                <c:ptCount val="41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 formatCode="General">
                  <c:v>35.697807485308623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'G2'!$C$7:$AQ$7</c:f>
              <c:numCache>
                <c:formatCode>_(* #,##0.00_);_(* \(#,##0.00\);_(* "-"??_);_(@_)</c:formatCode>
                <c:ptCount val="41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 formatCode="General">
                  <c:v>13.333333333333334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'G2'!$C$8:$AQ$8</c:f>
              <c:numCache>
                <c:formatCode>_(* #,##0.00_);_(* \(#,##0.00\);_(* "-"??_);_(@_)</c:formatCode>
                <c:ptCount val="41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 formatCode="General">
                  <c:v>-13.333333333333334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0318864"/>
        <c:axId val="840319424"/>
      </c:lineChart>
      <c:dateAx>
        <c:axId val="840318864"/>
        <c:scaling>
          <c:orientation val="minMax"/>
          <c:max val="43617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8403194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403194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3188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'G2'!$C$19:$AQ$19</c:f>
              <c:numCache>
                <c:formatCode>_(* #,##0.00_);_(* \(#,##0.00\);_(* "-"??_);_(@_)</c:formatCode>
                <c:ptCount val="41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 formatCode="General">
                  <c:v>40</c:v>
                </c:pt>
                <c:pt idx="40" formatCode="General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'G2'!$C$20:$AQ$20</c:f>
              <c:numCache>
                <c:formatCode>_(* #,##0.00_);_(* \(#,##0.00\);_(* "-"??_);_(@_)</c:formatCode>
                <c:ptCount val="41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 formatCode="General">
                  <c:v>-0.41285200246443665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'G2'!$C$21:$AQ$21</c:f>
              <c:numCache>
                <c:formatCode>_(* #,##0.00_);_(* \(#,##0.00\);_(* "-"??_);_(@_)</c:formatCode>
                <c:ptCount val="41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 formatCode="General">
                  <c:v>-20</c:v>
                </c:pt>
                <c:pt idx="40" formatCode="General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'G2'!$C$4:$AQ$4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'G2'!$C$22:$AQ$22</c:f>
              <c:numCache>
                <c:formatCode>_(* #,##0.00_);_(* \(#,##0.00\);_(* "-"??_);_(@_)</c:formatCode>
                <c:ptCount val="41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 formatCode="General">
                  <c:v>60</c:v>
                </c:pt>
                <c:pt idx="40" formatCode="General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0323904"/>
        <c:axId val="840324464"/>
      </c:lineChart>
      <c:dateAx>
        <c:axId val="840323904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403244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8403244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8403239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'G3'!$C$5:$C$45</c:f>
              <c:numCache>
                <c:formatCode>_(* #,##0.00_);_(* \(#,##0.00\);_(* "-"??_);_(@_)</c:formatCode>
                <c:ptCount val="4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 formatCode="0.00">
                  <c:v>-27.27272727272727</c:v>
                </c:pt>
                <c:pt idx="37" formatCode="0.00">
                  <c:v>7.6923076923076925</c:v>
                </c:pt>
                <c:pt idx="38" formatCode="0.00">
                  <c:v>6.25</c:v>
                </c:pt>
                <c:pt idx="39" formatCode="0.00">
                  <c:v>-12.5</c:v>
                </c:pt>
                <c:pt idx="40" formatCode="0.00">
                  <c:v>-13.333333333333334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'G3'!$D$5:$D$45</c:f>
              <c:numCache>
                <c:formatCode>_(* #,##0.00_);_(* \(#,##0.00\);_(* "-"??_);_(@_)</c:formatCode>
                <c:ptCount val="4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-7.6923076923076925</c:v>
                </c:pt>
                <c:pt idx="38" formatCode="0.00">
                  <c:v>0</c:v>
                </c:pt>
                <c:pt idx="39" formatCode="0.00">
                  <c:v>18.75</c:v>
                </c:pt>
                <c:pt idx="40" formatCode="0.00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'G3'!$E$5:$E$45</c:f>
              <c:numCache>
                <c:formatCode>_(* #,##0.00_);_(* \(#,##0.00\);_(* "-"??_);_(@_)</c:formatCode>
                <c:ptCount val="4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 formatCode="0.00">
                  <c:v>0</c:v>
                </c:pt>
                <c:pt idx="37" formatCode="0.00">
                  <c:v>-15.384615384615385</c:v>
                </c:pt>
                <c:pt idx="38" formatCode="0.00">
                  <c:v>12.5</c:v>
                </c:pt>
                <c:pt idx="39" formatCode="0.00">
                  <c:v>6.25</c:v>
                </c:pt>
                <c:pt idx="40" formatCode="0.00">
                  <c:v>46.666666666666664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'G3'!$F$5:$F$45</c:f>
              <c:numCache>
                <c:formatCode>_(* #,##0.00_);_(* \(#,##0.00\);_(* "-"??_);_(@_)</c:formatCode>
                <c:ptCount val="4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25</c:v>
                </c:pt>
                <c:pt idx="39" formatCode="0.00">
                  <c:v>12.5</c:v>
                </c:pt>
                <c:pt idx="40" formatCode="0.00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0328944"/>
        <c:axId val="840329504"/>
      </c:lineChart>
      <c:dateAx>
        <c:axId val="840328944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84032950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403295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403289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'G3'!$G$5:$G$45</c:f>
              <c:numCache>
                <c:formatCode>_(* #,##0.00_);_(* \(#,##0.00\);_(* "-"??_);_(@_)</c:formatCode>
                <c:ptCount val="4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 formatCode="0.00">
                  <c:v>25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12.5</c:v>
                </c:pt>
                <c:pt idx="4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'G3'!$H$5:$H$45</c:f>
              <c:numCache>
                <c:formatCode>_(* #,##0.00_);_(* \(#,##0.00\);_(* "-"??_);_(@_)</c:formatCode>
                <c:ptCount val="4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-12.5</c:v>
                </c:pt>
                <c:pt idx="39" formatCode="0.00">
                  <c:v>0</c:v>
                </c:pt>
                <c:pt idx="4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'G3'!$I$5:$I$45</c:f>
              <c:numCache>
                <c:formatCode>_(* #,##0.00_);_(* \(#,##0.00\);_(* "-"??_);_(@_)</c:formatCode>
                <c:ptCount val="4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-11.111111111111111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28.571428571428569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'G3'!$B$5:$B$45</c:f>
              <c:numCache>
                <c:formatCode>mmm\-yy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'G3'!$J$5:$J$45</c:f>
              <c:numCache>
                <c:formatCode>_(* #,##0.00_);_(* \(#,##0.00\);_(* "-"??_);_(@_)</c:formatCode>
                <c:ptCount val="4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 formatCode="0.00">
                  <c:v>-12.5</c:v>
                </c:pt>
                <c:pt idx="37" formatCode="0.00">
                  <c:v>11.111111111111111</c:v>
                </c:pt>
                <c:pt idx="38" formatCode="0.00">
                  <c:v>12.5</c:v>
                </c:pt>
                <c:pt idx="39" formatCode="0.00">
                  <c:v>-12.5</c:v>
                </c:pt>
                <c:pt idx="40" formatCode="0.00">
                  <c:v>28.571428571428569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7225584"/>
        <c:axId val="807273744"/>
      </c:lineChart>
      <c:dateAx>
        <c:axId val="807225584"/>
        <c:scaling>
          <c:orientation val="minMax"/>
          <c:max val="43617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807273744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80727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0722558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53</xdr:row>
      <xdr:rowOff>13607</xdr:rowOff>
    </xdr:from>
    <xdr:to>
      <xdr:col>15</xdr:col>
      <xdr:colOff>22411</xdr:colOff>
      <xdr:row>70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71</xdr:row>
      <xdr:rowOff>139773</xdr:rowOff>
    </xdr:from>
    <xdr:to>
      <xdr:col>7</xdr:col>
      <xdr:colOff>653143</xdr:colOff>
      <xdr:row>88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71</xdr:row>
      <xdr:rowOff>58410</xdr:rowOff>
    </xdr:from>
    <xdr:to>
      <xdr:col>14</xdr:col>
      <xdr:colOff>143434</xdr:colOff>
      <xdr:row>87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54</xdr:row>
      <xdr:rowOff>17318</xdr:rowOff>
    </xdr:from>
    <xdr:to>
      <xdr:col>7</xdr:col>
      <xdr:colOff>489858</xdr:colOff>
      <xdr:row>68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89</xdr:row>
      <xdr:rowOff>95250</xdr:rowOff>
    </xdr:from>
    <xdr:to>
      <xdr:col>3</xdr:col>
      <xdr:colOff>1074965</xdr:colOff>
      <xdr:row>89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89</xdr:row>
      <xdr:rowOff>122464</xdr:rowOff>
    </xdr:from>
    <xdr:to>
      <xdr:col>8</xdr:col>
      <xdr:colOff>911679</xdr:colOff>
      <xdr:row>89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58</xdr:row>
      <xdr:rowOff>77221</xdr:rowOff>
    </xdr:from>
    <xdr:to>
      <xdr:col>8</xdr:col>
      <xdr:colOff>930087</xdr:colOff>
      <xdr:row>86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58</xdr:row>
      <xdr:rowOff>4173</xdr:rowOff>
    </xdr:from>
    <xdr:to>
      <xdr:col>15</xdr:col>
      <xdr:colOff>444500</xdr:colOff>
      <xdr:row>87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58</xdr:row>
      <xdr:rowOff>0</xdr:rowOff>
    </xdr:from>
    <xdr:to>
      <xdr:col>25</xdr:col>
      <xdr:colOff>116863</xdr:colOff>
      <xdr:row>87</xdr:row>
      <xdr:rowOff>66676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253092</xdr:colOff>
      <xdr:row>31</xdr:row>
      <xdr:rowOff>0</xdr:rowOff>
    </xdr:from>
    <xdr:to>
      <xdr:col>11</xdr:col>
      <xdr:colOff>450272</xdr:colOff>
      <xdr:row>56</xdr:row>
      <xdr:rowOff>17691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30</xdr:row>
      <xdr:rowOff>176893</xdr:rowOff>
    </xdr:from>
    <xdr:to>
      <xdr:col>21</xdr:col>
      <xdr:colOff>299357</xdr:colOff>
      <xdr:row>56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606879</xdr:colOff>
      <xdr:row>57</xdr:row>
      <xdr:rowOff>31298</xdr:rowOff>
    </xdr:from>
    <xdr:to>
      <xdr:col>16</xdr:col>
      <xdr:colOff>321129</xdr:colOff>
      <xdr:row>83</xdr:row>
      <xdr:rowOff>117022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21</xdr:row>
      <xdr:rowOff>140805</xdr:rowOff>
    </xdr:from>
    <xdr:to>
      <xdr:col>16</xdr:col>
      <xdr:colOff>274332</xdr:colOff>
      <xdr:row>37</xdr:row>
      <xdr:rowOff>116805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34017</xdr:colOff>
      <xdr:row>8</xdr:row>
      <xdr:rowOff>77560</xdr:rowOff>
    </xdr:from>
    <xdr:to>
      <xdr:col>15</xdr:col>
      <xdr:colOff>649941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</xdr:row>
      <xdr:rowOff>85725</xdr:rowOff>
    </xdr:from>
    <xdr:to>
      <xdr:col>8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19</xdr:row>
      <xdr:rowOff>95250</xdr:rowOff>
    </xdr:from>
    <xdr:to>
      <xdr:col>8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693964</xdr:colOff>
      <xdr:row>8</xdr:row>
      <xdr:rowOff>104776</xdr:rowOff>
    </xdr:from>
    <xdr:to>
      <xdr:col>24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597833</xdr:colOff>
      <xdr:row>12</xdr:row>
      <xdr:rowOff>96931</xdr:rowOff>
    </xdr:from>
    <xdr:to>
      <xdr:col>17</xdr:col>
      <xdr:colOff>26334</xdr:colOff>
      <xdr:row>15</xdr:row>
      <xdr:rowOff>49306</xdr:rowOff>
    </xdr:to>
    <xdr:sp macro="" textlink="">
      <xdr:nvSpPr>
        <xdr:cNvPr id="6" name="5 CuadroTexto"/>
        <xdr:cNvSpPr txBox="1"/>
      </xdr:nvSpPr>
      <xdr:spPr>
        <a:xfrm>
          <a:off x="15914033" y="379263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568699</xdr:colOff>
      <xdr:row>19</xdr:row>
      <xdr:rowOff>106456</xdr:rowOff>
    </xdr:from>
    <xdr:to>
      <xdr:col>16</xdr:col>
      <xdr:colOff>759200</xdr:colOff>
      <xdr:row>22</xdr:row>
      <xdr:rowOff>58831</xdr:rowOff>
    </xdr:to>
    <xdr:sp macro="" textlink="">
      <xdr:nvSpPr>
        <xdr:cNvPr id="7" name="6 CuadroTexto"/>
        <xdr:cNvSpPr txBox="1"/>
      </xdr:nvSpPr>
      <xdr:spPr>
        <a:xfrm>
          <a:off x="15884899" y="5135656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8</xdr:col>
      <xdr:colOff>292554</xdr:colOff>
      <xdr:row>30</xdr:row>
      <xdr:rowOff>172811</xdr:rowOff>
    </xdr:from>
    <xdr:to>
      <xdr:col>16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91167</xdr:colOff>
      <xdr:row>35</xdr:row>
      <xdr:rowOff>126547</xdr:rowOff>
    </xdr:from>
    <xdr:to>
      <xdr:col>8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129268</xdr:colOff>
      <xdr:row>42</xdr:row>
      <xdr:rowOff>136072</xdr:rowOff>
    </xdr:from>
    <xdr:to>
      <xdr:col>8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707572</xdr:colOff>
      <xdr:row>30</xdr:row>
      <xdr:rowOff>149679</xdr:rowOff>
    </xdr:from>
    <xdr:to>
      <xdr:col>24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605118</xdr:colOff>
      <xdr:row>35</xdr:row>
      <xdr:rowOff>44824</xdr:rowOff>
    </xdr:from>
    <xdr:to>
      <xdr:col>17</xdr:col>
      <xdr:colOff>33619</xdr:colOff>
      <xdr:row>37</xdr:row>
      <xdr:rowOff>187699</xdr:rowOff>
    </xdr:to>
    <xdr:sp macro="" textlink="">
      <xdr:nvSpPr>
        <xdr:cNvPr id="12" name="11 CuadroTexto"/>
        <xdr:cNvSpPr txBox="1"/>
      </xdr:nvSpPr>
      <xdr:spPr>
        <a:xfrm>
          <a:off x="15921318" y="81220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643219</xdr:colOff>
      <xdr:row>42</xdr:row>
      <xdr:rowOff>31937</xdr:rowOff>
    </xdr:from>
    <xdr:to>
      <xdr:col>17</xdr:col>
      <xdr:colOff>71720</xdr:colOff>
      <xdr:row>44</xdr:row>
      <xdr:rowOff>174812</xdr:rowOff>
    </xdr:to>
    <xdr:sp macro="" textlink="">
      <xdr:nvSpPr>
        <xdr:cNvPr id="13" name="12 CuadroTexto"/>
        <xdr:cNvSpPr txBox="1"/>
      </xdr:nvSpPr>
      <xdr:spPr>
        <a:xfrm>
          <a:off x="15959419" y="944263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8544</xdr:rowOff>
    </xdr:from>
    <xdr:to>
      <xdr:col>7</xdr:col>
      <xdr:colOff>741603</xdr:colOff>
      <xdr:row>82</xdr:row>
      <xdr:rowOff>8544</xdr:rowOff>
    </xdr:to>
    <xdr:grpSp>
      <xdr:nvGrpSpPr>
        <xdr:cNvPr id="2" name="1 Grupo"/>
        <xdr:cNvGrpSpPr/>
      </xdr:nvGrpSpPr>
      <xdr:grpSpPr>
        <a:xfrm>
          <a:off x="0" y="11938607"/>
          <a:ext cx="9909416" cy="4572000"/>
          <a:chOff x="348" y="9657370"/>
          <a:chExt cx="9019488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348" y="9657370"/>
          <a:ext cx="9019488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214787" y="13625514"/>
            <a:ext cx="791100" cy="27384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sep-19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58</xdr:row>
      <xdr:rowOff>89647</xdr:rowOff>
    </xdr:from>
    <xdr:to>
      <xdr:col>8</xdr:col>
      <xdr:colOff>489858</xdr:colOff>
      <xdr:row>82</xdr:row>
      <xdr:rowOff>56029</xdr:rowOff>
    </xdr:to>
    <xdr:grpSp>
      <xdr:nvGrpSpPr>
        <xdr:cNvPr id="2" name="1 Grupo"/>
        <xdr:cNvGrpSpPr/>
      </xdr:nvGrpSpPr>
      <xdr:grpSpPr>
        <a:xfrm>
          <a:off x="75237" y="12023111"/>
          <a:ext cx="11041800" cy="4538382"/>
          <a:chOff x="75237" y="9728947"/>
          <a:chExt cx="9402978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648946" y="13759457"/>
            <a:ext cx="829269" cy="35659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sep-19 (a)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58</xdr:row>
      <xdr:rowOff>25398</xdr:rowOff>
    </xdr:from>
    <xdr:to>
      <xdr:col>8</xdr:col>
      <xdr:colOff>12701</xdr:colOff>
      <xdr:row>84</xdr:row>
      <xdr:rowOff>0</xdr:rowOff>
    </xdr:to>
    <xdr:grpSp>
      <xdr:nvGrpSpPr>
        <xdr:cNvPr id="2" name="1 Grupo"/>
        <xdr:cNvGrpSpPr/>
      </xdr:nvGrpSpPr>
      <xdr:grpSpPr>
        <a:xfrm>
          <a:off x="1485900" y="11950698"/>
          <a:ext cx="9093201" cy="4927602"/>
          <a:chOff x="2198090" y="9757538"/>
          <a:chExt cx="10352410" cy="4680573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198090" y="9757538"/>
          <a:ext cx="10311390" cy="46805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523934" y="13794978"/>
            <a:ext cx="1026566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sep- 19 (a)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69739</xdr:rowOff>
    </xdr:from>
    <xdr:to>
      <xdr:col>6</xdr:col>
      <xdr:colOff>1803400</xdr:colOff>
      <xdr:row>84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0.89687</cdr:x>
      <cdr:y>0.865</cdr:y>
    </cdr:from>
    <cdr:to>
      <cdr:x>0.98956</cdr:x>
      <cdr:y>0.92561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724896" y="4406898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sep-19 (a)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183619</xdr:colOff>
      <xdr:row>6</xdr:row>
      <xdr:rowOff>101067</xdr:rowOff>
    </xdr:from>
    <xdr:to>
      <xdr:col>12</xdr:col>
      <xdr:colOff>567619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24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50</xdr:row>
      <xdr:rowOff>120649</xdr:rowOff>
    </xdr:from>
    <xdr:to>
      <xdr:col>5</xdr:col>
      <xdr:colOff>1059656</xdr:colOff>
      <xdr:row>71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50</xdr:row>
      <xdr:rowOff>4763</xdr:rowOff>
    </xdr:from>
    <xdr:to>
      <xdr:col>11</xdr:col>
      <xdr:colOff>905667</xdr:colOff>
      <xdr:row>70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73</xdr:row>
      <xdr:rowOff>146846</xdr:rowOff>
    </xdr:from>
    <xdr:to>
      <xdr:col>9</xdr:col>
      <xdr:colOff>250031</xdr:colOff>
      <xdr:row>92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157</xdr:row>
      <xdr:rowOff>88629</xdr:rowOff>
    </xdr:from>
    <xdr:to>
      <xdr:col>5</xdr:col>
      <xdr:colOff>2008910</xdr:colOff>
      <xdr:row>180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157</xdr:row>
      <xdr:rowOff>25086</xdr:rowOff>
    </xdr:from>
    <xdr:to>
      <xdr:col>10</xdr:col>
      <xdr:colOff>537882</xdr:colOff>
      <xdr:row>179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181</xdr:row>
      <xdr:rowOff>123391</xdr:rowOff>
    </xdr:from>
    <xdr:to>
      <xdr:col>8</xdr:col>
      <xdr:colOff>493059</xdr:colOff>
      <xdr:row>204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FC201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oop201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L3">
            <v>0.22222222222222221</v>
          </cell>
        </row>
        <row r="8">
          <cell r="L8">
            <v>0.22222222222222221</v>
          </cell>
        </row>
        <row r="9">
          <cell r="L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J3">
            <v>-0.25</v>
          </cell>
        </row>
        <row r="10">
          <cell r="J10">
            <v>-0.25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98"/>
  <sheetViews>
    <sheetView tabSelected="1" view="pageBreakPreview" zoomScale="85" zoomScaleNormal="85" zoomScaleSheetLayoutView="85" workbookViewId="0">
      <pane xSplit="2" ySplit="5" topLeftCell="C54" activePane="bottomRight" state="frozen"/>
      <selection activeCell="K38" sqref="K38"/>
      <selection pane="topRight" activeCell="K38" sqref="K38"/>
      <selection pane="bottomLeft" activeCell="K38" sqref="K38"/>
      <selection pane="bottomRight" activeCell="K38" sqref="K38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33</v>
      </c>
    </row>
    <row r="2" spans="2:21" x14ac:dyDescent="0.25">
      <c r="B2" s="5" t="s">
        <v>34</v>
      </c>
      <c r="I2" s="6"/>
      <c r="J2" s="6"/>
    </row>
    <row r="3" spans="2:21" ht="15.75" thickBot="1" x14ac:dyDescent="0.3">
      <c r="G3" s="5" t="s">
        <v>35</v>
      </c>
      <c r="I3" s="5" t="s">
        <v>36</v>
      </c>
    </row>
    <row r="4" spans="2:21" ht="15.75" thickBot="1" x14ac:dyDescent="0.3">
      <c r="B4" s="27"/>
      <c r="C4" s="372" t="s">
        <v>2</v>
      </c>
      <c r="D4" s="373"/>
      <c r="E4" s="372" t="s">
        <v>3</v>
      </c>
      <c r="F4" s="373"/>
      <c r="G4" s="372" t="s">
        <v>4</v>
      </c>
      <c r="H4" s="373"/>
      <c r="I4" s="374" t="s">
        <v>37</v>
      </c>
      <c r="J4" s="373"/>
    </row>
    <row r="5" spans="2:21" ht="80.25" customHeight="1" thickBot="1" x14ac:dyDescent="0.3">
      <c r="B5" s="28" t="s">
        <v>38</v>
      </c>
      <c r="C5" s="29" t="s">
        <v>39</v>
      </c>
      <c r="D5" s="29" t="s">
        <v>40</v>
      </c>
      <c r="E5" s="29" t="s">
        <v>41</v>
      </c>
      <c r="F5" s="29" t="s">
        <v>42</v>
      </c>
      <c r="G5" s="29" t="s">
        <v>41</v>
      </c>
      <c r="H5" s="29" t="s">
        <v>42</v>
      </c>
      <c r="I5" s="30" t="s">
        <v>41</v>
      </c>
      <c r="J5" s="29" t="s">
        <v>42</v>
      </c>
      <c r="O5" s="6"/>
      <c r="P5" s="6"/>
      <c r="Q5" s="6"/>
      <c r="R5" s="6"/>
    </row>
    <row r="6" spans="2:21" x14ac:dyDescent="0.25">
      <c r="B6" s="31">
        <v>39873</v>
      </c>
      <c r="C6" s="32">
        <v>7.4261138210334643</v>
      </c>
      <c r="D6" s="33">
        <v>-61.438514555384096</v>
      </c>
      <c r="E6" s="34">
        <v>17.490761534005461</v>
      </c>
      <c r="F6" s="33">
        <v>-25.366669212108189</v>
      </c>
      <c r="G6" s="35">
        <v>15.261191061525409</v>
      </c>
      <c r="H6" s="33">
        <v>-15.345631093088674</v>
      </c>
      <c r="I6" s="32">
        <v>63.623443757769891</v>
      </c>
      <c r="J6" s="36">
        <v>-5.7711799523784455</v>
      </c>
      <c r="O6" s="6"/>
      <c r="P6" s="37"/>
      <c r="R6" s="38"/>
      <c r="S6" s="38"/>
      <c r="T6" s="6"/>
      <c r="U6" s="6"/>
    </row>
    <row r="7" spans="2:21" x14ac:dyDescent="0.25">
      <c r="B7" s="39">
        <v>39965</v>
      </c>
      <c r="C7" s="38">
        <v>3.1840525409451814</v>
      </c>
      <c r="D7" s="40">
        <v>-60.095523265261797</v>
      </c>
      <c r="E7" s="41">
        <v>14.451530743355189</v>
      </c>
      <c r="F7" s="40">
        <v>-14.146272246849984</v>
      </c>
      <c r="G7" s="42">
        <v>12.506461260119522</v>
      </c>
      <c r="H7" s="43">
        <v>-29.742854274216342</v>
      </c>
      <c r="I7" s="38">
        <v>58.592117652921985</v>
      </c>
      <c r="J7" s="40">
        <v>-10.259102049387623</v>
      </c>
      <c r="R7" s="38"/>
      <c r="S7" s="38"/>
      <c r="T7" s="6"/>
      <c r="U7" s="6"/>
    </row>
    <row r="8" spans="2:21" x14ac:dyDescent="0.25">
      <c r="B8" s="39">
        <v>40057</v>
      </c>
      <c r="C8" s="38">
        <v>0.50512871098633561</v>
      </c>
      <c r="D8" s="40">
        <v>-27.717380767674488</v>
      </c>
      <c r="E8" s="41">
        <v>4.6710985383894732</v>
      </c>
      <c r="F8" s="40">
        <v>-12.548385500673334</v>
      </c>
      <c r="G8" s="42">
        <v>11.685105799955849</v>
      </c>
      <c r="H8" s="43">
        <v>13.374501722058248</v>
      </c>
      <c r="I8" s="38">
        <v>55.075452666928328</v>
      </c>
      <c r="J8" s="40">
        <v>-16.33599968678481</v>
      </c>
      <c r="R8" s="38"/>
      <c r="S8" s="38"/>
      <c r="T8" s="6"/>
      <c r="U8" s="6"/>
    </row>
    <row r="9" spans="2:21" x14ac:dyDescent="0.25">
      <c r="B9" s="39">
        <v>40148</v>
      </c>
      <c r="C9" s="38">
        <v>1.4112419140821952</v>
      </c>
      <c r="D9" s="40">
        <v>-41.228947590803408</v>
      </c>
      <c r="E9" s="41">
        <v>0.52634967058895477</v>
      </c>
      <c r="F9" s="40">
        <v>-17.934611947184777</v>
      </c>
      <c r="G9" s="42">
        <v>13.064310495954246</v>
      </c>
      <c r="H9" s="43">
        <v>19.511113184206451</v>
      </c>
      <c r="I9" s="38">
        <v>24.444308171667718</v>
      </c>
      <c r="J9" s="40">
        <v>9.2553138918444589</v>
      </c>
      <c r="R9" s="38"/>
      <c r="S9" s="38"/>
      <c r="T9" s="6"/>
      <c r="U9" s="6"/>
    </row>
    <row r="10" spans="2:21" x14ac:dyDescent="0.25">
      <c r="B10" s="39">
        <v>40238</v>
      </c>
      <c r="C10" s="38">
        <v>4.5739805368728348</v>
      </c>
      <c r="D10" s="40">
        <v>18.861525537696693</v>
      </c>
      <c r="E10" s="41">
        <v>0.45206453853234851</v>
      </c>
      <c r="F10" s="40">
        <v>2.3273755389688033</v>
      </c>
      <c r="G10" s="42">
        <v>14.779801716529946</v>
      </c>
      <c r="H10" s="43">
        <v>16.372880873185824</v>
      </c>
      <c r="I10" s="38">
        <v>17.189710600562471</v>
      </c>
      <c r="J10" s="40">
        <v>20.19755652690823</v>
      </c>
      <c r="R10" s="38"/>
      <c r="S10" s="38"/>
      <c r="T10" s="6"/>
      <c r="U10" s="6"/>
    </row>
    <row r="11" spans="2:21" x14ac:dyDescent="0.25">
      <c r="B11" s="39">
        <v>40330</v>
      </c>
      <c r="C11" s="38">
        <v>8.5717185371959825</v>
      </c>
      <c r="D11" s="40">
        <v>13.340983204213099</v>
      </c>
      <c r="E11" s="41">
        <v>1.6117786593028871</v>
      </c>
      <c r="F11" s="40">
        <v>21.830743748299952</v>
      </c>
      <c r="G11" s="42">
        <v>16.184535716165669</v>
      </c>
      <c r="H11" s="43">
        <v>15.704333575435756</v>
      </c>
      <c r="I11" s="38">
        <v>11.777506178215202</v>
      </c>
      <c r="J11" s="40">
        <v>9.9862566794641285</v>
      </c>
      <c r="R11" s="38"/>
      <c r="S11" s="38"/>
      <c r="T11" s="6"/>
      <c r="U11" s="6"/>
    </row>
    <row r="12" spans="2:21" x14ac:dyDescent="0.25">
      <c r="B12" s="39">
        <v>40422</v>
      </c>
      <c r="C12" s="38">
        <v>12.995731727908954</v>
      </c>
      <c r="D12" s="40">
        <v>24.386637161073114</v>
      </c>
      <c r="E12" s="41">
        <v>10.125428637083411</v>
      </c>
      <c r="F12" s="40">
        <v>48.923023552112419</v>
      </c>
      <c r="G12" s="42">
        <v>17.011696623312076</v>
      </c>
      <c r="H12" s="43">
        <v>10.907191897757585</v>
      </c>
      <c r="I12" s="38">
        <v>9.8153782662758982</v>
      </c>
      <c r="J12" s="40">
        <v>-15.884220633891935</v>
      </c>
      <c r="R12" s="38"/>
      <c r="S12" s="38"/>
      <c r="T12" s="6"/>
      <c r="U12" s="6"/>
    </row>
    <row r="13" spans="2:21" x14ac:dyDescent="0.25">
      <c r="B13" s="39">
        <v>40513</v>
      </c>
      <c r="C13" s="38">
        <v>16.200468484250941</v>
      </c>
      <c r="D13" s="40">
        <v>51.806103627977549</v>
      </c>
      <c r="E13" s="41">
        <v>18.929012486700316</v>
      </c>
      <c r="F13" s="40">
        <v>55.327510635406561</v>
      </c>
      <c r="G13" s="42">
        <v>17.07697078357819</v>
      </c>
      <c r="H13" s="43">
        <v>24.44134917522965</v>
      </c>
      <c r="I13" s="38">
        <v>12.118619525126917</v>
      </c>
      <c r="J13" s="40">
        <v>28.268409921164551</v>
      </c>
      <c r="R13" s="38"/>
      <c r="S13" s="38"/>
      <c r="T13" s="6"/>
      <c r="U13" s="6"/>
    </row>
    <row r="14" spans="2:21" x14ac:dyDescent="0.25">
      <c r="B14" s="39">
        <v>40603</v>
      </c>
      <c r="C14" s="38">
        <v>19.45686187199367</v>
      </c>
      <c r="D14" s="40">
        <v>16.538269645493749</v>
      </c>
      <c r="E14" s="41">
        <v>22.240624473816382</v>
      </c>
      <c r="F14" s="40">
        <v>13.044764596413369</v>
      </c>
      <c r="G14" s="42">
        <v>17.139290065716466</v>
      </c>
      <c r="H14" s="43">
        <v>-0.19778870166602991</v>
      </c>
      <c r="I14" s="38">
        <v>30.018507556569762</v>
      </c>
      <c r="J14" s="40">
        <v>29.813361610213661</v>
      </c>
      <c r="R14" s="38"/>
      <c r="S14" s="38"/>
      <c r="T14" s="6"/>
      <c r="U14" s="6"/>
    </row>
    <row r="15" spans="2:21" x14ac:dyDescent="0.25">
      <c r="B15" s="39">
        <v>40695</v>
      </c>
      <c r="C15" s="38">
        <v>24.50544216217294</v>
      </c>
      <c r="D15" s="40">
        <v>58.683051118741282</v>
      </c>
      <c r="E15" s="41">
        <v>23.06240517935969</v>
      </c>
      <c r="F15" s="40">
        <v>31.621557242613296</v>
      </c>
      <c r="G15" s="42">
        <v>18.340668917569516</v>
      </c>
      <c r="H15" s="43">
        <v>27.269131132340473</v>
      </c>
      <c r="I15" s="38">
        <v>34.60840786864501</v>
      </c>
      <c r="J15" s="40">
        <v>26.256747979437161</v>
      </c>
      <c r="R15" s="38"/>
      <c r="S15" s="38"/>
      <c r="T15" s="6"/>
      <c r="U15" s="6"/>
    </row>
    <row r="16" spans="2:21" x14ac:dyDescent="0.25">
      <c r="B16" s="39">
        <v>40787</v>
      </c>
      <c r="C16" s="38">
        <v>25.23352346496943</v>
      </c>
      <c r="D16" s="40">
        <v>29.561322591725041</v>
      </c>
      <c r="E16" s="41">
        <v>23.139248809694468</v>
      </c>
      <c r="F16" s="40">
        <v>43.515948418326772</v>
      </c>
      <c r="G16" s="42">
        <v>18.729057752386041</v>
      </c>
      <c r="H16" s="43">
        <v>23.764171922948812</v>
      </c>
      <c r="I16" s="38">
        <v>37.534865000045549</v>
      </c>
      <c r="J16" s="40">
        <v>28.382600532843284</v>
      </c>
      <c r="R16" s="38"/>
      <c r="S16" s="38"/>
      <c r="T16" s="6"/>
      <c r="U16" s="6"/>
    </row>
    <row r="17" spans="2:21" x14ac:dyDescent="0.25">
      <c r="B17" s="39">
        <v>40878</v>
      </c>
      <c r="C17" s="38">
        <v>25.047145202110421</v>
      </c>
      <c r="D17" s="40">
        <v>20.964664828486498</v>
      </c>
      <c r="E17" s="41">
        <v>18.729129326484294</v>
      </c>
      <c r="F17" s="40">
        <v>16.252556407540659</v>
      </c>
      <c r="G17" s="42">
        <v>19.454835361584074</v>
      </c>
      <c r="H17" s="43">
        <v>23.190670598412179</v>
      </c>
      <c r="I17" s="38">
        <v>38.311595104117281</v>
      </c>
      <c r="J17" s="40">
        <v>15.092215983946911</v>
      </c>
      <c r="R17" s="38"/>
      <c r="S17" s="38"/>
      <c r="T17" s="6"/>
      <c r="U17" s="6"/>
    </row>
    <row r="18" spans="2:21" x14ac:dyDescent="0.25">
      <c r="B18" s="39">
        <v>40969</v>
      </c>
      <c r="C18" s="38">
        <v>24.761273444550568</v>
      </c>
      <c r="D18" s="40">
        <v>1.9411022805851563</v>
      </c>
      <c r="E18" s="41">
        <v>16.107479691439018</v>
      </c>
      <c r="F18" s="40">
        <v>14.3595575700231</v>
      </c>
      <c r="G18" s="42">
        <v>19.407547339345243</v>
      </c>
      <c r="H18" s="43">
        <v>0.24302404871568581</v>
      </c>
      <c r="I18" s="38">
        <v>23.002930312856272</v>
      </c>
      <c r="J18" s="40">
        <v>14.522367013144786</v>
      </c>
      <c r="R18" s="38"/>
      <c r="S18" s="38"/>
      <c r="T18" s="6"/>
      <c r="U18" s="6"/>
    </row>
    <row r="19" spans="2:21" x14ac:dyDescent="0.25">
      <c r="B19" s="39">
        <v>41061</v>
      </c>
      <c r="C19" s="38">
        <v>21.148017235887306</v>
      </c>
      <c r="D19" s="40">
        <v>-18.683690483436958</v>
      </c>
      <c r="E19" s="41">
        <v>14.999727058278101</v>
      </c>
      <c r="F19" s="40">
        <v>0.29691490271196219</v>
      </c>
      <c r="G19" s="42">
        <v>18.387049465976773</v>
      </c>
      <c r="H19" s="43">
        <v>9.7276453584821052</v>
      </c>
      <c r="I19" s="38">
        <v>21.15818085438006</v>
      </c>
      <c r="J19" s="40">
        <v>-8.840094496802763</v>
      </c>
      <c r="Q19" s="44"/>
      <c r="R19" s="45"/>
      <c r="S19" s="38"/>
      <c r="T19" s="6"/>
      <c r="U19" s="6"/>
    </row>
    <row r="20" spans="2:21" x14ac:dyDescent="0.25">
      <c r="B20" s="39">
        <v>41153</v>
      </c>
      <c r="C20" s="38">
        <v>19.213272638746304</v>
      </c>
      <c r="D20" s="40">
        <v>-13.777358889603105</v>
      </c>
      <c r="E20" s="41">
        <v>12.292533744473989</v>
      </c>
      <c r="F20" s="40">
        <v>-6.2192621662344907</v>
      </c>
      <c r="G20" s="42">
        <v>14.876168175897902</v>
      </c>
      <c r="H20" s="43">
        <v>13.71374085108471</v>
      </c>
      <c r="I20" s="38">
        <v>20.781380579176066</v>
      </c>
      <c r="J20" s="40">
        <v>4.8717555007636539</v>
      </c>
      <c r="L20" s="44"/>
      <c r="M20" s="44"/>
      <c r="Q20" s="7"/>
      <c r="R20" s="46"/>
      <c r="S20" s="38"/>
      <c r="T20" s="6"/>
      <c r="U20" s="6"/>
    </row>
    <row r="21" spans="2:21" x14ac:dyDescent="0.25">
      <c r="B21" s="39">
        <v>41244</v>
      </c>
      <c r="C21" s="38">
        <v>17.21252209535993</v>
      </c>
      <c r="D21" s="40">
        <v>-1.6439123012226726</v>
      </c>
      <c r="E21" s="41">
        <v>13.112504800433666</v>
      </c>
      <c r="F21" s="40">
        <v>9.1148838596783897</v>
      </c>
      <c r="G21" s="42">
        <v>14.344265730120881</v>
      </c>
      <c r="H21" s="43">
        <v>20.835212008264762</v>
      </c>
      <c r="I21" s="38">
        <v>19.725277475663038</v>
      </c>
      <c r="J21" s="40">
        <v>8.5329162765070059</v>
      </c>
      <c r="L21" s="7"/>
      <c r="M21" s="7"/>
      <c r="Q21" s="7"/>
      <c r="R21" s="46"/>
      <c r="S21" s="38"/>
      <c r="T21" s="6"/>
      <c r="U21" s="6"/>
    </row>
    <row r="22" spans="2:21" x14ac:dyDescent="0.25">
      <c r="B22" s="39">
        <v>41334</v>
      </c>
      <c r="C22" s="38">
        <v>14.904486117318051</v>
      </c>
      <c r="D22" s="40">
        <v>-48.856766401392591</v>
      </c>
      <c r="E22" s="41">
        <v>13.586711059308975</v>
      </c>
      <c r="F22" s="40">
        <v>-36.15847330979885</v>
      </c>
      <c r="G22" s="42">
        <v>13.445014324863962</v>
      </c>
      <c r="H22" s="43">
        <v>-8.8200276969622635</v>
      </c>
      <c r="I22" s="38">
        <v>19.017869153411169</v>
      </c>
      <c r="J22" s="40">
        <v>-1.3210520004265442</v>
      </c>
      <c r="L22" s="7"/>
      <c r="M22" s="7"/>
      <c r="Q22" s="7"/>
      <c r="R22" s="46"/>
      <c r="S22" s="38"/>
      <c r="T22" s="6"/>
      <c r="U22" s="6"/>
    </row>
    <row r="23" spans="2:21" x14ac:dyDescent="0.25">
      <c r="B23" s="39">
        <v>41426</v>
      </c>
      <c r="C23" s="38">
        <v>13.227435179109603</v>
      </c>
      <c r="D23" s="40">
        <v>7.8063591507559424</v>
      </c>
      <c r="E23" s="41">
        <v>15.627133004162408</v>
      </c>
      <c r="F23" s="40">
        <v>3.2480111607320441</v>
      </c>
      <c r="G23" s="42">
        <v>13.957761942833429</v>
      </c>
      <c r="H23" s="43">
        <v>41.757698962011389</v>
      </c>
      <c r="I23" s="38">
        <v>20.267215412091822</v>
      </c>
      <c r="J23" s="40">
        <v>0.67413312958954208</v>
      </c>
      <c r="L23" s="7"/>
      <c r="M23" s="7"/>
      <c r="Q23" s="7"/>
      <c r="R23" s="46"/>
      <c r="S23" s="38"/>
      <c r="T23" s="6"/>
      <c r="U23" s="6"/>
    </row>
    <row r="24" spans="2:21" x14ac:dyDescent="0.25">
      <c r="B24" s="39">
        <v>41518</v>
      </c>
      <c r="C24" s="38">
        <v>12.679612728601297</v>
      </c>
      <c r="D24" s="40">
        <v>13.140152081813017</v>
      </c>
      <c r="E24" s="41">
        <v>15.318970108898622</v>
      </c>
      <c r="F24" s="40">
        <v>6.9419764304857257</v>
      </c>
      <c r="G24" s="42">
        <v>17.784249201004428</v>
      </c>
      <c r="H24" s="43">
        <v>37.420412360156305</v>
      </c>
      <c r="I24" s="38">
        <v>19.201085207520443</v>
      </c>
      <c r="J24" s="40">
        <v>4.3239539300874821</v>
      </c>
      <c r="L24" s="7"/>
      <c r="M24" s="7"/>
      <c r="R24" s="38"/>
      <c r="S24" s="38"/>
      <c r="T24" s="6"/>
      <c r="U24" s="6"/>
    </row>
    <row r="25" spans="2:21" x14ac:dyDescent="0.25">
      <c r="B25" s="39">
        <v>41609</v>
      </c>
      <c r="C25" s="38">
        <v>11.917728330015255</v>
      </c>
      <c r="D25" s="43">
        <v>21.996714369601101</v>
      </c>
      <c r="E25" s="38">
        <v>11.388139772158357</v>
      </c>
      <c r="F25" s="43">
        <v>14.009277407120205</v>
      </c>
      <c r="G25" s="47">
        <v>19.455415139901703</v>
      </c>
      <c r="H25" s="43">
        <v>38.33328336953354</v>
      </c>
      <c r="I25" s="38">
        <v>17.345277806111259</v>
      </c>
      <c r="J25" s="40">
        <v>15.888273729927255</v>
      </c>
      <c r="R25" s="38"/>
      <c r="S25" s="38"/>
      <c r="T25" s="6"/>
      <c r="U25" s="6"/>
    </row>
    <row r="26" spans="2:21" x14ac:dyDescent="0.25">
      <c r="B26" s="39">
        <v>41699</v>
      </c>
      <c r="C26" s="38">
        <v>11.535354504244633</v>
      </c>
      <c r="D26" s="43">
        <v>-19.529064046001324</v>
      </c>
      <c r="E26" s="38">
        <v>13.276460353140806</v>
      </c>
      <c r="F26" s="43">
        <v>-15.788308154450286</v>
      </c>
      <c r="G26" s="48">
        <v>20.614963520451226</v>
      </c>
      <c r="H26" s="43">
        <v>5.4716699286009982</v>
      </c>
      <c r="I26" s="38">
        <v>16.090411221022016</v>
      </c>
      <c r="J26" s="40">
        <v>-5.2821605563966516</v>
      </c>
      <c r="R26" s="38"/>
      <c r="S26" s="38"/>
      <c r="T26" s="6"/>
      <c r="U26" s="6"/>
    </row>
    <row r="27" spans="2:21" x14ac:dyDescent="0.25">
      <c r="B27" s="39">
        <v>41791</v>
      </c>
      <c r="C27" s="38">
        <v>11.828220931570389</v>
      </c>
      <c r="D27" s="43">
        <v>5.6362994244033144</v>
      </c>
      <c r="E27" s="38">
        <v>12.43092112692079</v>
      </c>
      <c r="F27" s="43">
        <v>11.565837357775749</v>
      </c>
      <c r="G27" s="48">
        <v>21.2944438161569</v>
      </c>
      <c r="H27" s="43">
        <v>27.520880005752357</v>
      </c>
      <c r="I27" s="38">
        <v>13.772169011612512</v>
      </c>
      <c r="J27" s="40">
        <v>9.97215122566943</v>
      </c>
      <c r="R27" s="38"/>
      <c r="S27" s="38"/>
      <c r="T27" s="6"/>
      <c r="U27" s="6"/>
    </row>
    <row r="28" spans="2:21" x14ac:dyDescent="0.25">
      <c r="B28" s="39">
        <v>41883</v>
      </c>
      <c r="C28" s="38">
        <v>12.12259652810892</v>
      </c>
      <c r="D28" s="43">
        <v>1.1053231152901835</v>
      </c>
      <c r="E28" s="38">
        <v>11.252235945082067</v>
      </c>
      <c r="F28" s="43">
        <v>11.26667503824088</v>
      </c>
      <c r="G28" s="48">
        <v>19.967183622231531</v>
      </c>
      <c r="H28" s="43">
        <v>26.359239520584872</v>
      </c>
      <c r="I28" s="38">
        <v>11.346895364444865</v>
      </c>
      <c r="J28" s="40">
        <v>18.181276467890196</v>
      </c>
      <c r="R28" s="38"/>
      <c r="S28" s="38"/>
      <c r="T28" s="6"/>
      <c r="U28" s="6"/>
    </row>
    <row r="29" spans="2:21" x14ac:dyDescent="0.25">
      <c r="B29" s="39">
        <v>41974</v>
      </c>
      <c r="C29" s="7">
        <v>13.005246594211716</v>
      </c>
      <c r="D29" s="43">
        <v>44.638774939660124</v>
      </c>
      <c r="E29" s="7">
        <v>15.513781995489605</v>
      </c>
      <c r="F29" s="43">
        <v>31.233607797758939</v>
      </c>
      <c r="G29" s="49">
        <v>17.901541756467225</v>
      </c>
      <c r="H29" s="43">
        <v>15.373049860759219</v>
      </c>
      <c r="I29" s="7">
        <v>9.446399984853926</v>
      </c>
      <c r="J29" s="40">
        <v>6.0717152452987024</v>
      </c>
      <c r="R29" s="38"/>
      <c r="S29" s="38"/>
      <c r="T29" s="6"/>
      <c r="U29" s="6"/>
    </row>
    <row r="30" spans="2:21" x14ac:dyDescent="0.25">
      <c r="B30" s="39">
        <v>42064</v>
      </c>
      <c r="C30" s="38">
        <v>13.226508903143742</v>
      </c>
      <c r="D30" s="43">
        <v>5.743970345203266</v>
      </c>
      <c r="E30" s="38">
        <v>18.229188418377706</v>
      </c>
      <c r="F30" s="43">
        <v>26.328290183640888</v>
      </c>
      <c r="G30" s="48">
        <v>16.380429567954891</v>
      </c>
      <c r="H30" s="43">
        <v>7.0270426939648534</v>
      </c>
      <c r="I30" s="38">
        <v>19.429270220309558</v>
      </c>
      <c r="J30" s="40">
        <v>-0.23815885711275642</v>
      </c>
      <c r="R30" s="38"/>
      <c r="S30" s="38"/>
      <c r="T30" s="6"/>
      <c r="U30" s="6"/>
    </row>
    <row r="31" spans="2:21" x14ac:dyDescent="0.25">
      <c r="B31" s="39">
        <v>42156</v>
      </c>
      <c r="C31" s="38">
        <v>13.722222916255467</v>
      </c>
      <c r="D31" s="43">
        <v>-7.1496326128352772</v>
      </c>
      <c r="E31" s="38">
        <v>17.321748898040035</v>
      </c>
      <c r="F31" s="43">
        <v>7.9001231751041994</v>
      </c>
      <c r="G31" s="38">
        <v>14.890907509373946</v>
      </c>
      <c r="H31" s="43">
        <v>-5.6199355839129854</v>
      </c>
      <c r="I31" s="38">
        <v>17.760059414822681</v>
      </c>
      <c r="J31" s="40">
        <v>-6.0785403584994802</v>
      </c>
      <c r="R31" s="38"/>
      <c r="S31" s="38"/>
      <c r="T31" s="6"/>
      <c r="U31" s="6"/>
    </row>
    <row r="32" spans="2:21" x14ac:dyDescent="0.25">
      <c r="B32" s="39">
        <v>42248</v>
      </c>
      <c r="C32" s="38">
        <v>12.895712275156001</v>
      </c>
      <c r="D32" s="43">
        <v>11.764709492778938</v>
      </c>
      <c r="E32" s="38">
        <v>21.809723094637668</v>
      </c>
      <c r="F32" s="43">
        <v>23.951941011098622</v>
      </c>
      <c r="G32" s="38">
        <v>14.983762314060485</v>
      </c>
      <c r="H32" s="43">
        <v>-6.7125163338172156</v>
      </c>
      <c r="I32" s="38">
        <v>15.804879732190447</v>
      </c>
      <c r="J32" s="40">
        <v>20.671855344570986</v>
      </c>
      <c r="R32" s="6"/>
      <c r="S32" s="6"/>
      <c r="T32" s="6"/>
      <c r="U32" s="6"/>
    </row>
    <row r="33" spans="2:21" x14ac:dyDescent="0.25">
      <c r="B33" s="39">
        <v>42339</v>
      </c>
      <c r="C33" s="38">
        <v>11.822366406634544</v>
      </c>
      <c r="D33" s="43">
        <v>-4.6728254802521629</v>
      </c>
      <c r="E33" s="38">
        <v>17.704713761483369</v>
      </c>
      <c r="F33" s="43">
        <v>43.297234181871112</v>
      </c>
      <c r="G33" s="38">
        <v>15.321017808969884</v>
      </c>
      <c r="H33" s="43">
        <v>6.4953182061773251</v>
      </c>
      <c r="I33" s="38">
        <v>15.291389638555364</v>
      </c>
      <c r="J33" s="40">
        <v>-12.467661785051773</v>
      </c>
      <c r="R33" s="6"/>
      <c r="S33" s="6"/>
      <c r="T33" s="6"/>
      <c r="U33" s="6"/>
    </row>
    <row r="34" spans="2:21" x14ac:dyDescent="0.25">
      <c r="B34" s="39">
        <v>42430</v>
      </c>
      <c r="C34" s="38">
        <v>11.397820002000225</v>
      </c>
      <c r="D34" s="43">
        <v>-13.215377154477101</v>
      </c>
      <c r="E34" s="38">
        <v>13.387027595493306</v>
      </c>
      <c r="F34" s="43">
        <v>-24.958106894358451</v>
      </c>
      <c r="G34" s="38">
        <v>13.883415492857122</v>
      </c>
      <c r="H34" s="43">
        <v>6.1758899143441868</v>
      </c>
      <c r="I34" s="38">
        <v>4.0374262608223743</v>
      </c>
      <c r="J34" s="40">
        <v>-18.617978872549131</v>
      </c>
      <c r="R34" s="6"/>
      <c r="S34" s="6"/>
      <c r="T34" s="6"/>
      <c r="U34" s="6"/>
    </row>
    <row r="35" spans="2:21" x14ac:dyDescent="0.25">
      <c r="B35" s="39">
        <v>42522</v>
      </c>
      <c r="C35" s="38">
        <v>11.735090751367117</v>
      </c>
      <c r="D35" s="43">
        <v>-17.517089608582101</v>
      </c>
      <c r="E35" s="38">
        <v>10.902883650248828</v>
      </c>
      <c r="F35" s="43">
        <v>-13.225571434264669</v>
      </c>
      <c r="G35" s="38">
        <v>14.389524680576326</v>
      </c>
      <c r="H35" s="43">
        <v>11.095571136413383</v>
      </c>
      <c r="I35" s="38">
        <v>4.4468129493839825</v>
      </c>
      <c r="J35" s="40">
        <v>-5.8239580130822066</v>
      </c>
      <c r="O35" s="6"/>
      <c r="P35" s="6"/>
      <c r="Q35" s="6"/>
      <c r="R35" s="6"/>
      <c r="T35" s="50"/>
    </row>
    <row r="36" spans="2:21" x14ac:dyDescent="0.25">
      <c r="B36" s="39">
        <v>42614</v>
      </c>
      <c r="C36" s="38">
        <v>12.194477244057001</v>
      </c>
      <c r="D36" s="43">
        <v>-19.748852493241561</v>
      </c>
      <c r="E36" s="38">
        <v>6.2494121474863551</v>
      </c>
      <c r="F36" s="43">
        <v>-30.821415075877002</v>
      </c>
      <c r="G36" s="38">
        <v>13.522647880277887</v>
      </c>
      <c r="H36" s="43">
        <v>6.6585682831710669</v>
      </c>
      <c r="I36" s="38">
        <v>6.3062729129652553</v>
      </c>
      <c r="J36" s="40">
        <v>-0.53025147433576858</v>
      </c>
      <c r="O36" s="6"/>
      <c r="P36" s="6"/>
      <c r="Q36" s="6"/>
      <c r="R36" s="6"/>
      <c r="T36" s="50"/>
    </row>
    <row r="37" spans="2:21" x14ac:dyDescent="0.25">
      <c r="B37" s="39">
        <v>42705</v>
      </c>
      <c r="C37" s="38">
        <v>13.183805818327542</v>
      </c>
      <c r="D37" s="43">
        <v>-0.77537873105685917</v>
      </c>
      <c r="E37" s="38">
        <v>4.1124211767247232</v>
      </c>
      <c r="F37" s="43">
        <v>-8.1121805229023938</v>
      </c>
      <c r="G37" s="19">
        <v>12.807517442746574</v>
      </c>
      <c r="H37" s="43">
        <v>-26.046725802342714</v>
      </c>
      <c r="I37" s="38">
        <v>6.6647027798399483</v>
      </c>
      <c r="J37" s="40">
        <v>5.2317454672391106</v>
      </c>
      <c r="O37" s="6"/>
      <c r="P37" s="6"/>
      <c r="Q37" s="6"/>
      <c r="R37" s="6"/>
      <c r="T37" s="50"/>
    </row>
    <row r="38" spans="2:21" x14ac:dyDescent="0.25">
      <c r="B38" s="39">
        <v>42795</v>
      </c>
      <c r="C38" s="38">
        <v>13.667998604074839</v>
      </c>
      <c r="D38" s="43">
        <v>-30.55368257319056</v>
      </c>
      <c r="E38" s="38">
        <v>2.8688352242885795</v>
      </c>
      <c r="F38" s="43">
        <v>-31.332650891390916</v>
      </c>
      <c r="G38" s="19">
        <v>14.01596561246048</v>
      </c>
      <c r="H38" s="43">
        <v>-19.378504252011425</v>
      </c>
      <c r="I38" s="38">
        <v>8.1154892897335138</v>
      </c>
      <c r="J38" s="40">
        <v>-8.6001133454496864E-2</v>
      </c>
      <c r="O38" s="6"/>
      <c r="P38" s="6"/>
      <c r="Q38" s="6"/>
      <c r="R38" s="6"/>
      <c r="T38" s="50"/>
    </row>
    <row r="39" spans="2:21" x14ac:dyDescent="0.25">
      <c r="B39" s="39">
        <v>42887</v>
      </c>
      <c r="C39" s="38">
        <v>12.287578614609984</v>
      </c>
      <c r="D39" s="43">
        <v>-15.349906491735524</v>
      </c>
      <c r="E39" s="38">
        <v>3.8629721248258919</v>
      </c>
      <c r="F39" s="43">
        <v>-11.85607100308037</v>
      </c>
      <c r="G39" s="19">
        <v>12.641880689079743</v>
      </c>
      <c r="H39" s="43">
        <v>5.8579130970507629</v>
      </c>
      <c r="I39" s="38">
        <v>8.5802078183224282</v>
      </c>
      <c r="J39" s="40">
        <v>-17.001778621726547</v>
      </c>
      <c r="O39" s="6"/>
      <c r="P39" s="6"/>
      <c r="Q39" s="6"/>
      <c r="R39" s="6"/>
      <c r="T39" s="50"/>
    </row>
    <row r="40" spans="2:21" x14ac:dyDescent="0.25">
      <c r="B40" s="39">
        <v>42979</v>
      </c>
      <c r="C40" s="38">
        <v>11.193651405072579</v>
      </c>
      <c r="D40" s="43">
        <v>-21.33178602671433</v>
      </c>
      <c r="E40" s="38">
        <v>2.9314847167071667</v>
      </c>
      <c r="F40" s="43">
        <v>-31.327852736227886</v>
      </c>
      <c r="G40" s="19">
        <v>12.025212691964327</v>
      </c>
      <c r="H40" s="43">
        <v>5.9358986221884074</v>
      </c>
      <c r="I40" s="38">
        <v>8.1792771371388628</v>
      </c>
      <c r="J40" s="40">
        <v>-12.545352784190445</v>
      </c>
      <c r="T40" s="50"/>
    </row>
    <row r="41" spans="2:21" x14ac:dyDescent="0.25">
      <c r="B41" s="39">
        <v>43070</v>
      </c>
      <c r="C41" s="38">
        <v>9.687591450899923</v>
      </c>
      <c r="D41" s="130">
        <v>-0.37968771939523643</v>
      </c>
      <c r="E41" s="38">
        <v>3.3246033166814959</v>
      </c>
      <c r="F41" s="130">
        <v>-17.884596410612534</v>
      </c>
      <c r="G41" s="38">
        <v>11.380420637959542</v>
      </c>
      <c r="H41" s="130">
        <v>-8.5299171925858275</v>
      </c>
      <c r="I41" s="38">
        <v>7.7394804819790552</v>
      </c>
      <c r="J41" s="40">
        <v>-19.170789010457405</v>
      </c>
      <c r="T41" s="50"/>
    </row>
    <row r="42" spans="2:21" x14ac:dyDescent="0.25">
      <c r="B42" s="39">
        <v>43160</v>
      </c>
      <c r="C42" s="38">
        <v>8.6320193275332571</v>
      </c>
      <c r="D42" s="130">
        <v>-6.1931229340236884</v>
      </c>
      <c r="E42" s="38">
        <v>3.5556985990585321</v>
      </c>
      <c r="F42" s="130">
        <v>-23.502840197456898</v>
      </c>
      <c r="G42" s="38">
        <v>11.261617602817076</v>
      </c>
      <c r="H42" s="130">
        <v>5.9984570959990293</v>
      </c>
      <c r="I42" s="38">
        <v>6.7102655662302224</v>
      </c>
      <c r="J42" s="40">
        <v>-7.529036140176383</v>
      </c>
      <c r="T42" s="50"/>
    </row>
    <row r="43" spans="2:21" x14ac:dyDescent="0.25">
      <c r="B43" s="39">
        <v>43252</v>
      </c>
      <c r="C43" s="38">
        <v>8.2935636265966792</v>
      </c>
      <c r="D43" s="130">
        <v>7.03600728430761</v>
      </c>
      <c r="E43" s="38">
        <v>1.8047776200769583</v>
      </c>
      <c r="F43" s="130">
        <v>-2.0346853476509685</v>
      </c>
      <c r="G43" s="38">
        <v>12.52071947210467</v>
      </c>
      <c r="H43" s="130">
        <v>9.2091665419314683</v>
      </c>
      <c r="I43" s="38">
        <v>5.4241115866097589</v>
      </c>
      <c r="J43" s="40">
        <v>-36.541297300876998</v>
      </c>
      <c r="T43" s="50"/>
    </row>
    <row r="44" spans="2:21" x14ac:dyDescent="0.25">
      <c r="B44" s="39">
        <v>43344</v>
      </c>
      <c r="C44" s="38">
        <v>8.3955697691477482</v>
      </c>
      <c r="D44" s="130">
        <v>24.275728858175231</v>
      </c>
      <c r="E44" s="38">
        <v>1.0367967921428356</v>
      </c>
      <c r="F44" s="130">
        <v>-0.69310991976993985</v>
      </c>
      <c r="G44" s="38">
        <v>11.580094865668112</v>
      </c>
      <c r="H44" s="130">
        <v>-14.845851217162764</v>
      </c>
      <c r="I44" s="38">
        <v>3.4251005179128491</v>
      </c>
      <c r="J44" s="40">
        <v>22.072121606111814</v>
      </c>
      <c r="T44" s="50"/>
    </row>
    <row r="45" spans="2:21" x14ac:dyDescent="0.25">
      <c r="B45" s="39">
        <v>43435</v>
      </c>
      <c r="C45" s="38">
        <v>9.2138961959512766</v>
      </c>
      <c r="D45" s="130">
        <v>23.963165267824436</v>
      </c>
      <c r="E45" s="38">
        <v>3.2213865733192737</v>
      </c>
      <c r="F45" s="130">
        <v>21.343620169433951</v>
      </c>
      <c r="G45" s="38">
        <v>12.17263400459685</v>
      </c>
      <c r="H45" s="130">
        <v>0.38972447961707002</v>
      </c>
      <c r="I45" s="38">
        <v>3.5324710686337468</v>
      </c>
      <c r="J45" s="40">
        <v>12.147214451667701</v>
      </c>
      <c r="T45" s="50"/>
    </row>
    <row r="46" spans="2:21" x14ac:dyDescent="0.25">
      <c r="B46" s="39">
        <v>43525</v>
      </c>
      <c r="C46" s="38">
        <v>10.496330693729238</v>
      </c>
      <c r="D46" s="130">
        <v>-4.0267225639364215</v>
      </c>
      <c r="E46" s="38">
        <v>3.171671763235584</v>
      </c>
      <c r="F46" s="130">
        <v>10.667138196058158</v>
      </c>
      <c r="G46" s="38">
        <v>12.249172201273574</v>
      </c>
      <c r="H46" s="130">
        <v>-18.491389965742062</v>
      </c>
      <c r="I46" s="38">
        <v>3.658391055032717</v>
      </c>
      <c r="J46" s="40">
        <v>13.284064171291204</v>
      </c>
      <c r="T46" s="50"/>
    </row>
    <row r="47" spans="2:21" x14ac:dyDescent="0.25">
      <c r="B47" s="39">
        <v>43617</v>
      </c>
      <c r="C47" s="38"/>
      <c r="D47" s="130">
        <v>23.53159962639883</v>
      </c>
      <c r="E47" s="38"/>
      <c r="F47" s="130">
        <v>35.109487439673849</v>
      </c>
      <c r="G47" s="38"/>
      <c r="H47" s="130">
        <v>13.143957223472841</v>
      </c>
      <c r="I47" s="38"/>
      <c r="J47" s="40">
        <v>-11.643571616210204</v>
      </c>
      <c r="T47" s="50"/>
    </row>
    <row r="48" spans="2:21" x14ac:dyDescent="0.25">
      <c r="B48" s="37"/>
      <c r="C48" s="38"/>
      <c r="D48" s="130"/>
      <c r="E48" s="38"/>
      <c r="F48" s="130"/>
      <c r="G48" s="38"/>
      <c r="H48" s="130"/>
      <c r="I48" s="38"/>
      <c r="J48" s="40"/>
      <c r="T48" s="50"/>
    </row>
    <row r="49" spans="2:20" x14ac:dyDescent="0.25">
      <c r="B49" s="37"/>
      <c r="C49" s="38"/>
      <c r="D49" s="38"/>
      <c r="E49" s="38"/>
      <c r="F49" s="38"/>
      <c r="G49" s="38"/>
      <c r="H49" s="38"/>
      <c r="I49" s="38"/>
      <c r="M49" s="38"/>
      <c r="Q49" s="7"/>
      <c r="T49" s="50"/>
    </row>
    <row r="50" spans="2:20" x14ac:dyDescent="0.25">
      <c r="B50" s="51" t="s">
        <v>20</v>
      </c>
      <c r="C50" s="52"/>
      <c r="D50" s="52"/>
      <c r="E50" s="52"/>
      <c r="F50" s="52"/>
      <c r="G50" s="52"/>
      <c r="H50" s="52"/>
      <c r="I50" s="52"/>
      <c r="J50" s="52"/>
      <c r="K50" s="20"/>
      <c r="L50" s="20"/>
      <c r="M50" s="20"/>
      <c r="N50" s="20"/>
      <c r="O50" s="20"/>
      <c r="P50" s="20"/>
      <c r="T50" s="50"/>
    </row>
    <row r="51" spans="2:20" ht="21.75" customHeight="1" x14ac:dyDescent="0.25">
      <c r="B51" s="53" t="s">
        <v>43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0"/>
      <c r="T51" s="50"/>
    </row>
    <row r="52" spans="2:20" ht="18.75" customHeight="1" x14ac:dyDescent="0.35">
      <c r="B52" s="20"/>
      <c r="C52" s="20"/>
      <c r="D52" s="54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T52" s="50"/>
    </row>
    <row r="53" spans="2:20" ht="18.75" x14ac:dyDescent="0.3">
      <c r="B53" s="20"/>
      <c r="C53" s="55" t="s">
        <v>44</v>
      </c>
      <c r="D53" s="20"/>
      <c r="E53" s="20"/>
      <c r="F53" s="20"/>
      <c r="G53" s="20"/>
      <c r="H53" s="20"/>
      <c r="I53" s="56" t="s">
        <v>45</v>
      </c>
      <c r="J53" s="20"/>
      <c r="K53" s="20"/>
      <c r="L53" s="20"/>
      <c r="M53" s="20"/>
      <c r="N53" s="20"/>
      <c r="O53" s="20"/>
      <c r="P53" s="20"/>
      <c r="T53" s="50"/>
    </row>
    <row r="54" spans="2:20" x14ac:dyDescent="0.2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T54" s="50"/>
    </row>
    <row r="55" spans="2:20" x14ac:dyDescent="0.2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T55" s="50"/>
    </row>
    <row r="56" spans="2:20" x14ac:dyDescent="0.2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T56" s="50"/>
    </row>
    <row r="57" spans="2:20" x14ac:dyDescent="0.2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T57" s="50"/>
    </row>
    <row r="58" spans="2:20" x14ac:dyDescent="0.2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T58" s="50"/>
    </row>
    <row r="59" spans="2:20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T59" s="50"/>
    </row>
    <row r="60" spans="2:20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T60" s="50"/>
    </row>
    <row r="61" spans="2:20" x14ac:dyDescent="0.2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T61" s="50"/>
    </row>
    <row r="62" spans="2:20" x14ac:dyDescent="0.2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T62" s="50"/>
    </row>
    <row r="63" spans="2:20" x14ac:dyDescent="0.2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T63" s="50"/>
    </row>
    <row r="64" spans="2:20" x14ac:dyDescent="0.2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T64" s="50"/>
    </row>
    <row r="65" spans="2:20" x14ac:dyDescent="0.2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T65" s="50"/>
    </row>
    <row r="66" spans="2:20" x14ac:dyDescent="0.2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T66" s="50"/>
    </row>
    <row r="67" spans="2:20" x14ac:dyDescent="0.2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T67" s="50"/>
    </row>
    <row r="68" spans="2:20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T68" s="50"/>
    </row>
    <row r="69" spans="2:20" x14ac:dyDescent="0.2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T69" s="50"/>
    </row>
    <row r="70" spans="2:20" x14ac:dyDescent="0.2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T70" s="50"/>
    </row>
    <row r="71" spans="2:20" ht="18.75" x14ac:dyDescent="0.3">
      <c r="B71" s="20"/>
      <c r="C71" s="56" t="s">
        <v>46</v>
      </c>
      <c r="D71" s="20"/>
      <c r="E71" s="20"/>
      <c r="F71" s="20"/>
      <c r="G71" s="20"/>
      <c r="H71" s="20"/>
      <c r="I71" s="56" t="s">
        <v>47</v>
      </c>
      <c r="J71" s="20"/>
      <c r="K71" s="20"/>
      <c r="L71" s="20"/>
      <c r="M71" s="20"/>
      <c r="N71" s="20"/>
      <c r="O71" s="20"/>
      <c r="P71" s="20"/>
      <c r="T71" s="50"/>
    </row>
    <row r="72" spans="2:20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T72" s="50"/>
    </row>
    <row r="73" spans="2:20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T73" s="50"/>
    </row>
    <row r="74" spans="2:20" ht="21" x14ac:dyDescent="0.35">
      <c r="B74" s="20"/>
      <c r="C74" s="20"/>
      <c r="D74" s="54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T74" s="50"/>
    </row>
    <row r="75" spans="2:20" x14ac:dyDescent="0.2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T75" s="50"/>
    </row>
    <row r="76" spans="2:20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T76" s="50"/>
    </row>
    <row r="77" spans="2:20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T77" s="50"/>
    </row>
    <row r="78" spans="2:20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T78" s="50"/>
    </row>
    <row r="79" spans="2:20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T79" s="50"/>
    </row>
    <row r="80" spans="2:20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T80" s="50"/>
    </row>
    <row r="81" spans="2:20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T81" s="50"/>
    </row>
    <row r="82" spans="2:20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T82" s="50"/>
    </row>
    <row r="83" spans="2:20" x14ac:dyDescent="0.2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T83" s="50"/>
    </row>
    <row r="84" spans="2:20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T84" s="50"/>
    </row>
    <row r="85" spans="2:20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T85" s="50"/>
    </row>
    <row r="86" spans="2:20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T86" s="50"/>
    </row>
    <row r="87" spans="2:20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T87" s="50"/>
    </row>
    <row r="88" spans="2:20" x14ac:dyDescent="0.2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T88" s="50"/>
    </row>
    <row r="89" spans="2:20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T89" s="50"/>
    </row>
    <row r="90" spans="2:20" ht="15.75" x14ac:dyDescent="0.25">
      <c r="B90" s="20"/>
      <c r="C90" s="20"/>
      <c r="D90" s="57"/>
      <c r="E90" s="58" t="s">
        <v>40</v>
      </c>
      <c r="F90" s="58"/>
      <c r="G90" s="58"/>
      <c r="H90" s="58"/>
      <c r="I90" s="57"/>
      <c r="J90" s="58" t="s">
        <v>39</v>
      </c>
      <c r="K90" s="58"/>
      <c r="L90" s="58"/>
      <c r="M90" s="58"/>
      <c r="N90" s="20"/>
      <c r="O90" s="20"/>
      <c r="P90" s="20"/>
      <c r="T90" s="50"/>
    </row>
    <row r="91" spans="2:20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T91" s="50"/>
    </row>
    <row r="92" spans="2:20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T92" s="50"/>
    </row>
    <row r="93" spans="2:20" x14ac:dyDescent="0.25">
      <c r="B93" s="5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T93" s="50"/>
    </row>
    <row r="94" spans="2:20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T94" s="50"/>
    </row>
    <row r="95" spans="2:20" x14ac:dyDescent="0.2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T95" s="50"/>
    </row>
    <row r="96" spans="2:20" x14ac:dyDescent="0.25">
      <c r="B96" s="60"/>
      <c r="C96" s="60"/>
      <c r="D96" s="6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T96" s="50"/>
    </row>
    <row r="97" spans="20:20" x14ac:dyDescent="0.25">
      <c r="T97" s="50"/>
    </row>
    <row r="98" spans="20:20" x14ac:dyDescent="0.25">
      <c r="T98" s="50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1"/>
  <sheetViews>
    <sheetView view="pageBreakPreview" topLeftCell="A48" zoomScale="80" zoomScaleNormal="85" zoomScaleSheetLayoutView="80" workbookViewId="0">
      <selection activeCell="K38" sqref="K38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94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89" t="s">
        <v>95</v>
      </c>
      <c r="E4" s="389"/>
      <c r="F4" s="389"/>
      <c r="G4" s="389"/>
      <c r="H4" s="389"/>
      <c r="I4" s="389"/>
    </row>
    <row r="5" spans="2:30" ht="80.25" customHeight="1" x14ac:dyDescent="0.25">
      <c r="B5" s="2"/>
      <c r="C5" s="2"/>
      <c r="D5" s="375" t="s">
        <v>96</v>
      </c>
      <c r="E5" s="375"/>
      <c r="F5" s="375"/>
      <c r="G5" s="375" t="s">
        <v>97</v>
      </c>
      <c r="H5" s="375"/>
      <c r="I5" s="375"/>
      <c r="K5" s="8"/>
    </row>
    <row r="6" spans="2:30" x14ac:dyDescent="0.25">
      <c r="B6" s="2"/>
      <c r="C6" s="2"/>
      <c r="D6" s="3" t="s">
        <v>98</v>
      </c>
      <c r="E6" s="3" t="s">
        <v>99</v>
      </c>
      <c r="F6" s="3" t="s">
        <v>100</v>
      </c>
      <c r="G6" s="3" t="s">
        <v>98</v>
      </c>
      <c r="H6" s="3" t="s">
        <v>99</v>
      </c>
      <c r="I6" s="3" t="s">
        <v>100</v>
      </c>
      <c r="AC6" s="375"/>
      <c r="AD6" s="375"/>
    </row>
    <row r="7" spans="2:30" x14ac:dyDescent="0.25">
      <c r="B7" s="2"/>
      <c r="C7" s="156">
        <v>39539</v>
      </c>
      <c r="D7" s="157">
        <v>0.42857139999999999</v>
      </c>
      <c r="E7" s="157">
        <v>0.57142859999999995</v>
      </c>
      <c r="F7" s="157">
        <v>0</v>
      </c>
      <c r="G7" s="2"/>
      <c r="H7" s="2"/>
      <c r="I7" s="2"/>
      <c r="J7" s="8">
        <f t="shared" ref="J7:J52" si="0">+SUM(D7:F7)</f>
        <v>1</v>
      </c>
      <c r="AC7" s="158"/>
      <c r="AD7" s="158"/>
    </row>
    <row r="8" spans="2:30" x14ac:dyDescent="0.25">
      <c r="B8" s="2"/>
      <c r="C8" s="156">
        <v>39630</v>
      </c>
      <c r="D8" s="157">
        <v>0.6</v>
      </c>
      <c r="E8" s="157">
        <v>0.4</v>
      </c>
      <c r="F8" s="157">
        <v>0</v>
      </c>
      <c r="G8" s="157">
        <v>0.28571429999999998</v>
      </c>
      <c r="H8" s="157">
        <v>0.71428570000000002</v>
      </c>
      <c r="I8" s="157">
        <v>0</v>
      </c>
      <c r="J8" s="8">
        <f t="shared" si="0"/>
        <v>1</v>
      </c>
      <c r="AB8" s="4"/>
      <c r="AC8" s="159"/>
      <c r="AD8" s="160"/>
    </row>
    <row r="9" spans="2:30" x14ac:dyDescent="0.25">
      <c r="B9" s="2"/>
      <c r="C9" s="156">
        <v>39722</v>
      </c>
      <c r="D9" s="157">
        <v>0.41176469999999998</v>
      </c>
      <c r="E9" s="157">
        <v>0.58823530000000002</v>
      </c>
      <c r="F9" s="157">
        <v>0</v>
      </c>
      <c r="G9" s="157">
        <v>0.53333339999999996</v>
      </c>
      <c r="H9" s="157">
        <v>0.46666669999999999</v>
      </c>
      <c r="I9" s="157">
        <v>0</v>
      </c>
      <c r="J9" s="8">
        <f t="shared" si="0"/>
        <v>1</v>
      </c>
      <c r="AB9" s="4"/>
      <c r="AC9" s="159"/>
      <c r="AD9" s="160"/>
    </row>
    <row r="10" spans="2:30" x14ac:dyDescent="0.25">
      <c r="B10" s="2"/>
      <c r="C10" s="156">
        <v>39783</v>
      </c>
      <c r="D10" s="157">
        <v>0.71400000000000008</v>
      </c>
      <c r="E10" s="157">
        <v>0.28600000000000003</v>
      </c>
      <c r="F10" s="157">
        <v>0</v>
      </c>
      <c r="G10" s="157">
        <v>0.70588240000000002</v>
      </c>
      <c r="H10" s="157">
        <v>0.29411769999999998</v>
      </c>
      <c r="I10" s="157">
        <v>0</v>
      </c>
      <c r="J10" s="8">
        <f t="shared" si="0"/>
        <v>1</v>
      </c>
      <c r="AB10" s="4"/>
      <c r="AC10" s="159"/>
      <c r="AD10" s="160"/>
    </row>
    <row r="11" spans="2:30" x14ac:dyDescent="0.25">
      <c r="B11" s="2"/>
      <c r="C11" s="156">
        <v>39873</v>
      </c>
      <c r="D11" s="157">
        <v>0.5</v>
      </c>
      <c r="E11" s="157">
        <v>0.5</v>
      </c>
      <c r="F11" s="157">
        <v>0</v>
      </c>
      <c r="G11" s="157">
        <v>0.71400000000000008</v>
      </c>
      <c r="H11" s="157">
        <v>0.28600000000000003</v>
      </c>
      <c r="I11" s="157">
        <v>0</v>
      </c>
      <c r="J11" s="8">
        <f t="shared" si="0"/>
        <v>1</v>
      </c>
      <c r="AB11" s="4"/>
      <c r="AC11" s="159"/>
      <c r="AD11" s="160"/>
    </row>
    <row r="12" spans="2:30" x14ac:dyDescent="0.25">
      <c r="B12" s="2"/>
      <c r="C12" s="156">
        <v>39965</v>
      </c>
      <c r="D12" s="157">
        <v>0.52600000000000002</v>
      </c>
      <c r="E12" s="157">
        <v>0.47399999999999998</v>
      </c>
      <c r="F12" s="157">
        <v>0</v>
      </c>
      <c r="G12" s="157">
        <v>0.5</v>
      </c>
      <c r="H12" s="157">
        <v>0.5</v>
      </c>
      <c r="I12" s="157">
        <v>0</v>
      </c>
      <c r="J12" s="8">
        <f t="shared" si="0"/>
        <v>1</v>
      </c>
      <c r="AB12" s="4"/>
      <c r="AC12" s="159"/>
      <c r="AD12" s="160"/>
    </row>
    <row r="13" spans="2:30" x14ac:dyDescent="0.25">
      <c r="B13" s="2"/>
      <c r="C13" s="156">
        <v>40057</v>
      </c>
      <c r="D13" s="157">
        <v>0.27800000000000002</v>
      </c>
      <c r="E13" s="157">
        <v>0.72199999999999998</v>
      </c>
      <c r="F13" s="157">
        <v>0</v>
      </c>
      <c r="G13" s="157">
        <v>0.21100000000000002</v>
      </c>
      <c r="H13" s="157">
        <v>0.78900000000000003</v>
      </c>
      <c r="I13" s="157">
        <v>0</v>
      </c>
      <c r="J13" s="8">
        <f t="shared" si="0"/>
        <v>1</v>
      </c>
      <c r="AB13" s="4"/>
      <c r="AC13" s="159"/>
      <c r="AD13" s="160"/>
    </row>
    <row r="14" spans="2:30" x14ac:dyDescent="0.25">
      <c r="B14" s="2"/>
      <c r="C14" s="156">
        <v>40148</v>
      </c>
      <c r="D14" s="157">
        <v>0.41200000000000003</v>
      </c>
      <c r="E14" s="157">
        <v>0.52900000000000003</v>
      </c>
      <c r="F14" s="157">
        <v>5.9000000000000004E-2</v>
      </c>
      <c r="G14" s="157">
        <v>0.16699999999999998</v>
      </c>
      <c r="H14" s="157">
        <v>0.77800000000000002</v>
      </c>
      <c r="I14" s="157">
        <v>5.5999999999999994E-2</v>
      </c>
      <c r="J14" s="8">
        <f t="shared" si="0"/>
        <v>1</v>
      </c>
      <c r="AB14" s="4"/>
      <c r="AC14" s="159"/>
      <c r="AD14" s="160"/>
    </row>
    <row r="15" spans="2:30" x14ac:dyDescent="0.25">
      <c r="B15" s="2"/>
      <c r="C15" s="156">
        <v>40238</v>
      </c>
      <c r="D15" s="157">
        <v>0.222</v>
      </c>
      <c r="E15" s="157">
        <v>0.77800000000000002</v>
      </c>
      <c r="F15" s="157">
        <v>0</v>
      </c>
      <c r="G15" s="157">
        <v>0.23499999999999999</v>
      </c>
      <c r="H15" s="157">
        <v>0.70599999999999996</v>
      </c>
      <c r="I15" s="157">
        <v>5.9000000000000004E-2</v>
      </c>
      <c r="J15" s="8">
        <f t="shared" si="0"/>
        <v>1</v>
      </c>
      <c r="AB15" s="4"/>
      <c r="AC15" s="159"/>
      <c r="AD15" s="160"/>
    </row>
    <row r="16" spans="2:30" x14ac:dyDescent="0.25">
      <c r="B16" s="2"/>
      <c r="C16" s="156">
        <v>40330</v>
      </c>
      <c r="D16" s="161">
        <v>0.16699999999999998</v>
      </c>
      <c r="E16" s="161">
        <v>0.77700000000000002</v>
      </c>
      <c r="F16" s="161">
        <v>5.5999999999999994E-2</v>
      </c>
      <c r="G16" s="161">
        <v>5.5999999999999994E-2</v>
      </c>
      <c r="H16" s="161">
        <v>0.88900000000000001</v>
      </c>
      <c r="I16" s="161">
        <v>5.5999999999999994E-2</v>
      </c>
      <c r="J16" s="8">
        <f t="shared" si="0"/>
        <v>1</v>
      </c>
      <c r="AB16" s="4"/>
      <c r="AC16" s="159"/>
      <c r="AD16" s="160"/>
    </row>
    <row r="17" spans="1:30" x14ac:dyDescent="0.25">
      <c r="B17" s="2"/>
      <c r="C17" s="156">
        <v>40422</v>
      </c>
      <c r="D17" s="161">
        <v>5.2631578947368418E-2</v>
      </c>
      <c r="E17" s="161">
        <v>0.89473684210526316</v>
      </c>
      <c r="F17" s="161">
        <v>5.2631578947368418E-2</v>
      </c>
      <c r="G17" s="161">
        <v>0</v>
      </c>
      <c r="H17" s="161">
        <v>0.88900000000000001</v>
      </c>
      <c r="I17" s="161">
        <v>0.111</v>
      </c>
      <c r="J17" s="8">
        <f t="shared" si="0"/>
        <v>1</v>
      </c>
      <c r="AB17" s="4"/>
      <c r="AC17" s="159"/>
      <c r="AD17" s="160"/>
    </row>
    <row r="18" spans="1:30" x14ac:dyDescent="0.25">
      <c r="B18" s="2"/>
      <c r="C18" s="156">
        <v>40513</v>
      </c>
      <c r="D18" s="161">
        <v>0</v>
      </c>
      <c r="E18" s="161">
        <v>0.88235294117647056</v>
      </c>
      <c r="F18" s="161">
        <v>0.11764705882352941</v>
      </c>
      <c r="G18" s="161">
        <v>0.10526315789473684</v>
      </c>
      <c r="H18" s="161">
        <v>0.78947368421052633</v>
      </c>
      <c r="I18" s="161">
        <v>0.10526315789473684</v>
      </c>
      <c r="J18" s="8">
        <f t="shared" si="0"/>
        <v>1</v>
      </c>
      <c r="AB18" s="4"/>
      <c r="AC18" s="159"/>
      <c r="AD18" s="160"/>
    </row>
    <row r="19" spans="1:30" x14ac:dyDescent="0.25">
      <c r="B19" s="2"/>
      <c r="C19" s="156">
        <v>40603</v>
      </c>
      <c r="D19" s="161">
        <v>0.10526315789473684</v>
      </c>
      <c r="E19" s="161">
        <v>0.73684210526315785</v>
      </c>
      <c r="F19" s="161">
        <v>0.15789473684210525</v>
      </c>
      <c r="G19" s="161">
        <v>0.17647058823529413</v>
      </c>
      <c r="H19" s="161">
        <v>0.70588235294117652</v>
      </c>
      <c r="I19" s="161">
        <v>0.11764705882352941</v>
      </c>
      <c r="J19" s="8">
        <f t="shared" si="0"/>
        <v>1</v>
      </c>
      <c r="AB19" s="4"/>
      <c r="AD19" s="160"/>
    </row>
    <row r="20" spans="1:30" x14ac:dyDescent="0.25">
      <c r="A20" s="162"/>
      <c r="C20" s="156">
        <v>40695</v>
      </c>
      <c r="D20" s="161">
        <v>0.22222222222222221</v>
      </c>
      <c r="E20" s="161">
        <v>0.66666666666666663</v>
      </c>
      <c r="F20" s="161">
        <v>0.1111111111111111</v>
      </c>
      <c r="G20" s="161">
        <v>0.10526315789473684</v>
      </c>
      <c r="H20" s="161">
        <v>0.73684210526315785</v>
      </c>
      <c r="I20" s="161">
        <v>0.15789473684210525</v>
      </c>
      <c r="J20" s="8">
        <f t="shared" si="0"/>
        <v>1</v>
      </c>
      <c r="AB20" s="4"/>
      <c r="AD20" s="160"/>
    </row>
    <row r="21" spans="1:30" x14ac:dyDescent="0.25">
      <c r="C21" s="163">
        <v>40787</v>
      </c>
      <c r="D21" s="161">
        <v>0.14285714285714285</v>
      </c>
      <c r="E21" s="161">
        <v>0.76190476190476186</v>
      </c>
      <c r="F21" s="161">
        <v>9.5238095238095233E-2</v>
      </c>
      <c r="G21" s="161">
        <v>0.22222222222222221</v>
      </c>
      <c r="H21" s="161">
        <v>0.72222222222222221</v>
      </c>
      <c r="I21" s="161">
        <v>5.5555555555555552E-2</v>
      </c>
      <c r="J21" s="8">
        <f t="shared" si="0"/>
        <v>0.99999999999999989</v>
      </c>
    </row>
    <row r="22" spans="1:30" x14ac:dyDescent="0.25">
      <c r="B22" s="2"/>
      <c r="C22" s="156">
        <v>40878</v>
      </c>
      <c r="D22" s="161">
        <v>0.19047619047619047</v>
      </c>
      <c r="E22" s="161">
        <v>0.76190476190476186</v>
      </c>
      <c r="F22" s="161">
        <v>4.7619047619047616E-2</v>
      </c>
      <c r="G22" s="161">
        <v>0.2857142857142857</v>
      </c>
      <c r="H22" s="161">
        <v>0.5714285714285714</v>
      </c>
      <c r="I22" s="161">
        <v>0.14285714285714285</v>
      </c>
      <c r="J22" s="8">
        <f t="shared" si="0"/>
        <v>1</v>
      </c>
    </row>
    <row r="23" spans="1:30" x14ac:dyDescent="0.25">
      <c r="B23" s="2"/>
      <c r="C23" s="156">
        <v>40969</v>
      </c>
      <c r="D23" s="161">
        <v>0.28599999999999998</v>
      </c>
      <c r="E23" s="161">
        <v>0.66600000000000004</v>
      </c>
      <c r="F23" s="161">
        <v>4.8000000000000001E-2</v>
      </c>
      <c r="G23" s="161">
        <v>0.2857142857142857</v>
      </c>
      <c r="H23" s="161">
        <v>0.7142857142857143</v>
      </c>
      <c r="I23" s="161">
        <v>0</v>
      </c>
      <c r="J23" s="8">
        <f t="shared" si="0"/>
        <v>1</v>
      </c>
      <c r="AC23" s="375"/>
      <c r="AD23" s="375"/>
    </row>
    <row r="24" spans="1:30" x14ac:dyDescent="0.25">
      <c r="B24" s="2"/>
      <c r="C24" s="156">
        <v>41061</v>
      </c>
      <c r="D24" s="161">
        <v>0.26300000000000001</v>
      </c>
      <c r="E24" s="161">
        <v>0.73699999999999999</v>
      </c>
      <c r="F24" s="161">
        <v>0</v>
      </c>
      <c r="G24" s="161">
        <v>0.47399999999999998</v>
      </c>
      <c r="H24" s="161">
        <v>0.52600000000000002</v>
      </c>
      <c r="I24" s="161">
        <v>0</v>
      </c>
      <c r="J24" s="8">
        <f t="shared" si="0"/>
        <v>1</v>
      </c>
      <c r="AC24" s="158"/>
      <c r="AD24" s="158"/>
    </row>
    <row r="25" spans="1:30" x14ac:dyDescent="0.25">
      <c r="B25" s="2"/>
      <c r="C25" s="156">
        <v>41153</v>
      </c>
      <c r="D25" s="161">
        <v>0.28599999999999998</v>
      </c>
      <c r="E25" s="161">
        <v>0.61899999999999999</v>
      </c>
      <c r="F25" s="161">
        <v>9.5000000000000001E-2</v>
      </c>
      <c r="G25" s="161">
        <v>0.33300000000000002</v>
      </c>
      <c r="H25" s="161">
        <v>0.57099999999999995</v>
      </c>
      <c r="I25" s="161">
        <v>9.5000000000000001E-2</v>
      </c>
      <c r="J25" s="8">
        <f t="shared" si="0"/>
        <v>1</v>
      </c>
      <c r="AC25" s="158"/>
      <c r="AD25" s="158"/>
    </row>
    <row r="26" spans="1:30" x14ac:dyDescent="0.25">
      <c r="B26" s="2"/>
      <c r="C26" s="164">
        <v>41244</v>
      </c>
      <c r="D26" s="161">
        <v>0.39100000000000001</v>
      </c>
      <c r="E26" s="161">
        <v>0.60899999999999999</v>
      </c>
      <c r="F26" s="161">
        <v>0</v>
      </c>
      <c r="G26" s="161">
        <v>0.30399999999999999</v>
      </c>
      <c r="H26" s="161">
        <v>0.65300000000000002</v>
      </c>
      <c r="I26" s="161">
        <v>4.2999999999999997E-2</v>
      </c>
      <c r="J26" s="8">
        <f t="shared" si="0"/>
        <v>1</v>
      </c>
      <c r="AB26" s="4"/>
      <c r="AC26" s="159"/>
      <c r="AD26" s="160"/>
    </row>
    <row r="27" spans="1:30" x14ac:dyDescent="0.25">
      <c r="B27" s="2"/>
      <c r="C27" s="164">
        <v>41334</v>
      </c>
      <c r="D27" s="161">
        <v>0.45</v>
      </c>
      <c r="E27" s="161">
        <v>0.5</v>
      </c>
      <c r="F27" s="161">
        <v>0.05</v>
      </c>
      <c r="G27" s="161">
        <v>0.4</v>
      </c>
      <c r="H27" s="161">
        <v>0.4</v>
      </c>
      <c r="I27" s="161">
        <v>0.2</v>
      </c>
      <c r="J27" s="8">
        <f t="shared" si="0"/>
        <v>1</v>
      </c>
      <c r="AB27" s="4"/>
      <c r="AC27" s="159"/>
      <c r="AD27" s="160"/>
    </row>
    <row r="28" spans="1:30" x14ac:dyDescent="0.25">
      <c r="B28" s="2"/>
      <c r="C28" s="164">
        <v>41426</v>
      </c>
      <c r="D28" s="165">
        <v>0.5</v>
      </c>
      <c r="E28" s="157">
        <v>0.44444444444444442</v>
      </c>
      <c r="F28" s="157">
        <v>5.5555555555555552E-2</v>
      </c>
      <c r="G28" s="161">
        <v>0.44444444444444442</v>
      </c>
      <c r="H28" s="161">
        <v>0.5</v>
      </c>
      <c r="I28" s="161">
        <v>5.5555555555555552E-2</v>
      </c>
      <c r="J28" s="8">
        <f t="shared" si="0"/>
        <v>1</v>
      </c>
      <c r="AB28" s="4"/>
      <c r="AC28" s="159"/>
      <c r="AD28" s="160"/>
    </row>
    <row r="29" spans="1:30" x14ac:dyDescent="0.25">
      <c r="B29" s="2"/>
      <c r="C29" s="164">
        <v>41518</v>
      </c>
      <c r="D29" s="165">
        <v>0.31578947368421051</v>
      </c>
      <c r="E29" s="157">
        <v>0.68421052631578949</v>
      </c>
      <c r="F29" s="157">
        <v>0</v>
      </c>
      <c r="G29" s="161">
        <v>0.42105263157894735</v>
      </c>
      <c r="H29" s="161">
        <v>0.47368421052631576</v>
      </c>
      <c r="I29" s="161">
        <v>0.10526315789473684</v>
      </c>
      <c r="J29" s="8">
        <f t="shared" si="0"/>
        <v>1</v>
      </c>
      <c r="AB29" s="4"/>
      <c r="AC29" s="159"/>
      <c r="AD29" s="160"/>
    </row>
    <row r="30" spans="1:30" x14ac:dyDescent="0.25">
      <c r="B30" s="2"/>
      <c r="C30" s="164">
        <v>41609</v>
      </c>
      <c r="D30" s="165">
        <v>0.41176470588235292</v>
      </c>
      <c r="E30" s="157">
        <v>0.47058823529411764</v>
      </c>
      <c r="F30" s="165">
        <v>0.11764705882352941</v>
      </c>
      <c r="G30" s="165">
        <v>0.47058823529411764</v>
      </c>
      <c r="H30" s="165">
        <v>0.41176470588235292</v>
      </c>
      <c r="I30" s="161">
        <v>0.11764705882352941</v>
      </c>
      <c r="J30" s="8">
        <f t="shared" si="0"/>
        <v>1</v>
      </c>
      <c r="AB30" s="4"/>
      <c r="AC30" s="159"/>
      <c r="AD30" s="160"/>
    </row>
    <row r="31" spans="1:30" x14ac:dyDescent="0.25">
      <c r="B31" s="2"/>
      <c r="C31" s="164">
        <v>41699</v>
      </c>
      <c r="D31" s="165">
        <v>0.36842105263157893</v>
      </c>
      <c r="E31" s="157">
        <v>0.52631578947368418</v>
      </c>
      <c r="F31" s="165">
        <v>0.10526315789473684</v>
      </c>
      <c r="G31" s="165">
        <v>0.36842105263157893</v>
      </c>
      <c r="H31" s="165">
        <v>0.47368421052631576</v>
      </c>
      <c r="I31" s="161">
        <v>0.15789473684210525</v>
      </c>
      <c r="J31" s="8">
        <f t="shared" si="0"/>
        <v>0.99999999999999989</v>
      </c>
      <c r="AB31" s="4"/>
      <c r="AC31" s="159"/>
      <c r="AD31" s="160"/>
    </row>
    <row r="32" spans="1:30" x14ac:dyDescent="0.25">
      <c r="B32" s="2"/>
      <c r="C32" s="164">
        <v>41791</v>
      </c>
      <c r="D32" s="165">
        <v>0.29411764705882354</v>
      </c>
      <c r="E32" s="157">
        <v>0.6470588235294118</v>
      </c>
      <c r="F32" s="165">
        <v>5.8823529411764705E-2</v>
      </c>
      <c r="G32" s="165">
        <v>0.17647058823529413</v>
      </c>
      <c r="H32" s="165">
        <v>0.82352941176470584</v>
      </c>
      <c r="I32" s="161">
        <v>0</v>
      </c>
      <c r="J32" s="8">
        <f t="shared" si="0"/>
        <v>1</v>
      </c>
      <c r="AB32" s="4"/>
      <c r="AC32" s="159"/>
      <c r="AD32" s="160"/>
    </row>
    <row r="33" spans="2:30" x14ac:dyDescent="0.25">
      <c r="B33" s="2"/>
      <c r="C33" s="164">
        <v>41883</v>
      </c>
      <c r="D33" s="165">
        <v>0.3125</v>
      </c>
      <c r="E33" s="165">
        <v>0.6875</v>
      </c>
      <c r="F33" s="157">
        <v>0</v>
      </c>
      <c r="G33" s="165">
        <v>0.1875</v>
      </c>
      <c r="H33" s="165">
        <v>0.75</v>
      </c>
      <c r="I33" s="161">
        <v>6.25E-2</v>
      </c>
      <c r="J33" s="8">
        <f t="shared" si="0"/>
        <v>1</v>
      </c>
      <c r="AB33" s="4"/>
      <c r="AC33" s="159"/>
      <c r="AD33" s="160"/>
    </row>
    <row r="34" spans="2:30" x14ac:dyDescent="0.25">
      <c r="B34" s="2"/>
      <c r="C34" s="164">
        <v>41974</v>
      </c>
      <c r="D34" s="165">
        <v>0.15384615384615385</v>
      </c>
      <c r="E34" s="157">
        <v>0.61538461538461542</v>
      </c>
      <c r="F34" s="166">
        <v>0.23076923076923078</v>
      </c>
      <c r="G34" s="165">
        <v>0.15384615384615385</v>
      </c>
      <c r="H34" s="165">
        <v>0.76923076923076927</v>
      </c>
      <c r="I34" s="161">
        <v>7.6923076923076927E-2</v>
      </c>
      <c r="J34" s="8">
        <f t="shared" si="0"/>
        <v>1</v>
      </c>
      <c r="AB34" s="4"/>
      <c r="AC34" s="159"/>
      <c r="AD34" s="160"/>
    </row>
    <row r="35" spans="2:30" x14ac:dyDescent="0.25">
      <c r="B35" s="2"/>
      <c r="C35" s="164">
        <v>42064</v>
      </c>
      <c r="D35" s="165">
        <v>0.38461538461538464</v>
      </c>
      <c r="E35" s="165">
        <v>0.61538461538461542</v>
      </c>
      <c r="F35" s="161">
        <v>0</v>
      </c>
      <c r="G35" s="165">
        <v>0.46153846153846156</v>
      </c>
      <c r="H35" s="165">
        <v>0.53846153846153844</v>
      </c>
      <c r="I35" s="161">
        <v>0</v>
      </c>
      <c r="J35" s="8">
        <f t="shared" si="0"/>
        <v>1</v>
      </c>
      <c r="AB35" s="4"/>
      <c r="AC35" s="159"/>
      <c r="AD35" s="160"/>
    </row>
    <row r="36" spans="2:30" x14ac:dyDescent="0.25">
      <c r="B36" s="2"/>
      <c r="C36" s="164">
        <v>42156</v>
      </c>
      <c r="D36" s="165">
        <v>0.4375</v>
      </c>
      <c r="E36" s="157">
        <v>0.5</v>
      </c>
      <c r="F36" s="165">
        <v>6.25E-2</v>
      </c>
      <c r="G36" s="165">
        <v>0.4375</v>
      </c>
      <c r="H36" s="165">
        <v>0.5</v>
      </c>
      <c r="I36" s="161">
        <v>6.25E-2</v>
      </c>
      <c r="J36" s="8">
        <f t="shared" si="0"/>
        <v>1</v>
      </c>
      <c r="AB36" s="4"/>
      <c r="AC36" s="159"/>
      <c r="AD36" s="160"/>
    </row>
    <row r="37" spans="2:30" x14ac:dyDescent="0.25">
      <c r="B37" s="2"/>
      <c r="C37" s="164">
        <v>42248</v>
      </c>
      <c r="D37" s="166">
        <v>0.5714285714285714</v>
      </c>
      <c r="E37" s="161">
        <v>0.42857142857142855</v>
      </c>
      <c r="F37" s="166">
        <v>0</v>
      </c>
      <c r="G37" s="165">
        <v>0.71428571428571419</v>
      </c>
      <c r="H37" s="165">
        <v>0.2857142857142857</v>
      </c>
      <c r="I37" s="161">
        <v>0</v>
      </c>
      <c r="J37" s="8">
        <f t="shared" si="0"/>
        <v>1</v>
      </c>
      <c r="AB37" s="4"/>
      <c r="AC37" s="159"/>
      <c r="AD37" s="160"/>
    </row>
    <row r="38" spans="2:30" x14ac:dyDescent="0.25">
      <c r="B38" s="2"/>
      <c r="C38" s="164">
        <v>42339</v>
      </c>
      <c r="D38" s="165">
        <v>0.66666666666666663</v>
      </c>
      <c r="E38" s="165">
        <v>0.33333333333333331</v>
      </c>
      <c r="F38" s="161">
        <v>0</v>
      </c>
      <c r="G38" s="165">
        <v>0.46666666666666667</v>
      </c>
      <c r="H38" s="165">
        <v>0.46666666666666667</v>
      </c>
      <c r="I38" s="161">
        <v>6.6666666666666666E-2</v>
      </c>
      <c r="J38" s="8">
        <f t="shared" si="0"/>
        <v>1</v>
      </c>
      <c r="AB38" s="4"/>
      <c r="AC38" s="159"/>
      <c r="AD38" s="160"/>
    </row>
    <row r="39" spans="2:30" x14ac:dyDescent="0.25">
      <c r="B39" s="2"/>
      <c r="C39" s="164">
        <v>42430</v>
      </c>
      <c r="D39" s="165">
        <v>0.53333333333333333</v>
      </c>
      <c r="E39" s="165">
        <v>0.46666666666666667</v>
      </c>
      <c r="F39" s="161">
        <v>0</v>
      </c>
      <c r="G39" s="165">
        <v>0.39999999999999997</v>
      </c>
      <c r="H39" s="165">
        <v>0.53333333333333333</v>
      </c>
      <c r="I39" s="161">
        <v>6.6666666666666666E-2</v>
      </c>
      <c r="J39" s="8">
        <f t="shared" si="0"/>
        <v>1</v>
      </c>
      <c r="AB39" s="4"/>
      <c r="AC39" s="159"/>
      <c r="AD39" s="160"/>
    </row>
    <row r="40" spans="2:30" x14ac:dyDescent="0.25">
      <c r="B40" s="2"/>
      <c r="C40" s="164">
        <v>42522</v>
      </c>
      <c r="D40" s="165">
        <v>0.53333333333333333</v>
      </c>
      <c r="E40" s="157">
        <v>0.46666666666666667</v>
      </c>
      <c r="F40" s="165">
        <v>0</v>
      </c>
      <c r="G40" s="165">
        <v>0.47058823529411764</v>
      </c>
      <c r="H40" s="165">
        <v>0.52941176470588236</v>
      </c>
      <c r="I40" s="161">
        <v>0</v>
      </c>
      <c r="J40" s="8">
        <f t="shared" si="0"/>
        <v>1</v>
      </c>
      <c r="AB40" s="4"/>
      <c r="AC40" s="159"/>
      <c r="AD40" s="160"/>
    </row>
    <row r="41" spans="2:30" x14ac:dyDescent="0.25">
      <c r="B41" s="2"/>
      <c r="C41" s="164">
        <v>42614</v>
      </c>
      <c r="D41" s="165">
        <v>0.7142857142857143</v>
      </c>
      <c r="E41" s="157">
        <v>0.21428571428571427</v>
      </c>
      <c r="F41" s="165">
        <v>7.1428571428571425E-2</v>
      </c>
      <c r="G41" s="165">
        <v>0.5</v>
      </c>
      <c r="H41" s="165">
        <v>0.42857142857142855</v>
      </c>
      <c r="I41" s="161">
        <v>7.1428571428571425E-2</v>
      </c>
      <c r="J41" s="8">
        <f t="shared" si="0"/>
        <v>1</v>
      </c>
      <c r="AB41" s="4"/>
      <c r="AC41" s="159"/>
      <c r="AD41" s="160"/>
    </row>
    <row r="42" spans="2:30" x14ac:dyDescent="0.25">
      <c r="B42" s="2"/>
      <c r="C42" s="164">
        <v>42705</v>
      </c>
      <c r="D42" s="165">
        <v>0.41666666666666663</v>
      </c>
      <c r="E42" s="157">
        <v>0.5</v>
      </c>
      <c r="F42" s="165">
        <v>8.3333333333333329E-2</v>
      </c>
      <c r="G42" s="165">
        <v>0.38461538461538464</v>
      </c>
      <c r="H42" s="165">
        <v>0.61538461538461542</v>
      </c>
      <c r="I42" s="161">
        <v>0</v>
      </c>
      <c r="J42" s="8">
        <f t="shared" si="0"/>
        <v>1</v>
      </c>
      <c r="AB42" s="4"/>
      <c r="AC42" s="159"/>
      <c r="AD42" s="160"/>
    </row>
    <row r="43" spans="2:30" x14ac:dyDescent="0.25">
      <c r="B43" s="2"/>
      <c r="C43" s="164">
        <v>42795</v>
      </c>
      <c r="D43" s="165">
        <v>0.33333333333333331</v>
      </c>
      <c r="E43" s="157">
        <v>0.66666666666666663</v>
      </c>
      <c r="F43" s="166">
        <v>0</v>
      </c>
      <c r="G43" s="165">
        <v>0.2</v>
      </c>
      <c r="H43" s="165">
        <v>0.66666666666666663</v>
      </c>
      <c r="I43" s="161">
        <v>0.13333333333333333</v>
      </c>
      <c r="J43" s="8">
        <f t="shared" si="0"/>
        <v>1</v>
      </c>
      <c r="AB43" s="4"/>
      <c r="AC43" s="159"/>
      <c r="AD43" s="160"/>
    </row>
    <row r="44" spans="2:30" x14ac:dyDescent="0.25">
      <c r="B44" s="2"/>
      <c r="C44" s="164">
        <v>42887</v>
      </c>
      <c r="D44" s="165">
        <v>0.5625</v>
      </c>
      <c r="E44" s="165">
        <v>0.375</v>
      </c>
      <c r="F44" s="161">
        <v>6.25E-2</v>
      </c>
      <c r="G44" s="165">
        <v>0.39999999999999997</v>
      </c>
      <c r="H44" s="165">
        <v>0.6</v>
      </c>
      <c r="I44" s="161">
        <v>0</v>
      </c>
      <c r="J44" s="8">
        <f t="shared" si="0"/>
        <v>1</v>
      </c>
      <c r="AB44" s="4"/>
      <c r="AC44" s="159"/>
      <c r="AD44" s="160"/>
    </row>
    <row r="45" spans="2:30" x14ac:dyDescent="0.25">
      <c r="B45" s="2"/>
      <c r="C45" s="164">
        <v>42979</v>
      </c>
      <c r="D45" s="165">
        <v>0.4375</v>
      </c>
      <c r="E45" s="165">
        <v>0.4375</v>
      </c>
      <c r="F45" s="161">
        <v>0.125</v>
      </c>
      <c r="G45" s="165">
        <v>0.5</v>
      </c>
      <c r="H45" s="165">
        <v>0.4375</v>
      </c>
      <c r="I45" s="161">
        <v>6.25E-2</v>
      </c>
      <c r="J45" s="8">
        <f t="shared" si="0"/>
        <v>1</v>
      </c>
      <c r="AB45" s="4"/>
      <c r="AC45" s="159"/>
      <c r="AD45" s="160"/>
    </row>
    <row r="46" spans="2:30" x14ac:dyDescent="0.25">
      <c r="B46" s="2"/>
      <c r="C46" s="164">
        <v>43070</v>
      </c>
      <c r="D46" s="165">
        <v>0.60000000000000009</v>
      </c>
      <c r="E46" s="165">
        <v>0.4</v>
      </c>
      <c r="F46" s="161">
        <v>0</v>
      </c>
      <c r="G46" s="165">
        <v>0.66666666666666663</v>
      </c>
      <c r="H46" s="165">
        <v>0.33333333333333331</v>
      </c>
      <c r="I46" s="161">
        <v>0</v>
      </c>
      <c r="J46" s="8">
        <f t="shared" si="0"/>
        <v>1</v>
      </c>
      <c r="AB46" s="4"/>
      <c r="AC46" s="159"/>
      <c r="AD46" s="160"/>
    </row>
    <row r="47" spans="2:30" x14ac:dyDescent="0.25">
      <c r="B47" s="2"/>
      <c r="C47" s="164">
        <v>43160</v>
      </c>
      <c r="D47" s="165">
        <v>0.2857142857142857</v>
      </c>
      <c r="E47" s="165">
        <v>0.7142857142857143</v>
      </c>
      <c r="F47" s="161">
        <v>0</v>
      </c>
      <c r="G47" s="165">
        <v>0.35714285714285715</v>
      </c>
      <c r="H47" s="165">
        <v>0.6428571428571429</v>
      </c>
      <c r="I47" s="161">
        <v>0</v>
      </c>
      <c r="J47" s="8">
        <f t="shared" si="0"/>
        <v>1</v>
      </c>
      <c r="AB47" s="4"/>
      <c r="AC47" s="159"/>
      <c r="AD47" s="160"/>
    </row>
    <row r="48" spans="2:30" x14ac:dyDescent="0.25">
      <c r="B48" s="2"/>
      <c r="C48" s="164">
        <v>43252</v>
      </c>
      <c r="D48" s="165">
        <v>0.4</v>
      </c>
      <c r="E48" s="165">
        <v>0.6</v>
      </c>
      <c r="F48" s="161">
        <v>0</v>
      </c>
      <c r="G48" s="165">
        <v>0</v>
      </c>
      <c r="H48" s="165">
        <v>0.2</v>
      </c>
      <c r="I48" s="161">
        <v>0.8</v>
      </c>
      <c r="J48" s="8">
        <f t="shared" si="0"/>
        <v>1</v>
      </c>
      <c r="AB48" s="4"/>
      <c r="AC48" s="159"/>
      <c r="AD48" s="160"/>
    </row>
    <row r="49" spans="1:30" x14ac:dyDescent="0.25">
      <c r="B49" s="2"/>
      <c r="C49" s="164">
        <v>43344</v>
      </c>
      <c r="D49" s="165">
        <v>0.30769230769230771</v>
      </c>
      <c r="E49" s="165">
        <v>0.69230769230769229</v>
      </c>
      <c r="F49" s="161">
        <v>0</v>
      </c>
      <c r="G49" s="165">
        <v>0.15384615384615385</v>
      </c>
      <c r="H49" s="165">
        <v>0.76923076923076927</v>
      </c>
      <c r="I49" s="161">
        <v>7.6923076923076927E-2</v>
      </c>
      <c r="J49" s="8">
        <f t="shared" si="0"/>
        <v>1</v>
      </c>
      <c r="AB49" s="4"/>
      <c r="AC49" s="159"/>
      <c r="AD49" s="160"/>
    </row>
    <row r="50" spans="1:30" x14ac:dyDescent="0.25">
      <c r="B50" s="2"/>
      <c r="C50" s="164">
        <v>43435</v>
      </c>
      <c r="D50" s="165">
        <v>6.6666666666666666E-2</v>
      </c>
      <c r="E50" s="165">
        <v>0.8666666666666667</v>
      </c>
      <c r="F50" s="161">
        <v>6.6666666666666666E-2</v>
      </c>
      <c r="G50" s="165">
        <v>0</v>
      </c>
      <c r="H50" s="165">
        <v>0.8666666666666667</v>
      </c>
      <c r="I50" s="161">
        <v>0.13333333333333333</v>
      </c>
      <c r="J50" s="8">
        <f t="shared" si="0"/>
        <v>1</v>
      </c>
      <c r="AB50" s="4"/>
      <c r="AC50" s="159"/>
      <c r="AD50" s="160"/>
    </row>
    <row r="51" spans="1:30" x14ac:dyDescent="0.25">
      <c r="B51" s="2"/>
      <c r="C51" s="164">
        <v>43525</v>
      </c>
      <c r="D51" s="165">
        <v>6.6666666666666666E-2</v>
      </c>
      <c r="E51" s="165">
        <v>0.73333333333333328</v>
      </c>
      <c r="F51" s="161">
        <v>0.2</v>
      </c>
      <c r="G51" s="165">
        <v>0.2</v>
      </c>
      <c r="H51" s="165">
        <v>0.53333333333333333</v>
      </c>
      <c r="I51" s="161">
        <v>0.26666666666666666</v>
      </c>
      <c r="J51" s="8">
        <f t="shared" si="0"/>
        <v>1</v>
      </c>
      <c r="AB51" s="4"/>
      <c r="AC51" s="159"/>
      <c r="AD51" s="160"/>
    </row>
    <row r="52" spans="1:30" x14ac:dyDescent="0.25">
      <c r="B52" s="2"/>
      <c r="C52" s="164">
        <v>43617</v>
      </c>
      <c r="D52" s="165">
        <v>0.45454545454545459</v>
      </c>
      <c r="E52" s="165">
        <v>0.36363636363636365</v>
      </c>
      <c r="F52" s="161">
        <v>0.18181818181818182</v>
      </c>
      <c r="G52" s="165">
        <v>0.45454545454545453</v>
      </c>
      <c r="H52" s="165">
        <v>0.45454545454545453</v>
      </c>
      <c r="I52" s="161">
        <v>9.0909090909090912E-2</v>
      </c>
      <c r="J52" s="8">
        <f t="shared" si="0"/>
        <v>1</v>
      </c>
      <c r="AB52" s="4"/>
      <c r="AC52" s="159"/>
      <c r="AD52" s="160"/>
    </row>
    <row r="53" spans="1:30" x14ac:dyDescent="0.25">
      <c r="B53" s="2"/>
      <c r="C53" s="164">
        <v>43709</v>
      </c>
      <c r="D53" s="165">
        <v>0.45454545454545453</v>
      </c>
      <c r="E53" s="165">
        <v>0.45454545454545453</v>
      </c>
      <c r="F53" s="161">
        <v>9.0909090909090912E-2</v>
      </c>
      <c r="G53" s="165"/>
      <c r="H53" s="165"/>
      <c r="I53" s="161"/>
      <c r="J53" s="8"/>
      <c r="AB53" s="4"/>
      <c r="AC53" s="159"/>
      <c r="AD53" s="160"/>
    </row>
    <row r="54" spans="1:30" x14ac:dyDescent="0.25">
      <c r="B54" s="2"/>
      <c r="C54" s="164"/>
      <c r="D54" s="165"/>
      <c r="E54" s="165"/>
      <c r="F54" s="165"/>
      <c r="G54" s="165"/>
      <c r="H54" s="165"/>
      <c r="J54" s="8"/>
      <c r="AB54" s="4"/>
      <c r="AC54" s="159"/>
      <c r="AD54" s="160"/>
    </row>
    <row r="55" spans="1:30" x14ac:dyDescent="0.25">
      <c r="A55" s="20" t="s">
        <v>27</v>
      </c>
      <c r="B55" s="22"/>
      <c r="C55" s="167"/>
      <c r="D55" s="168"/>
      <c r="E55" s="168"/>
      <c r="F55" s="168"/>
      <c r="G55" s="168"/>
      <c r="H55" s="169"/>
      <c r="J55" s="170"/>
      <c r="AB55" s="4"/>
      <c r="AC55" s="159"/>
      <c r="AD55" s="160"/>
    </row>
    <row r="56" spans="1:30" x14ac:dyDescent="0.25">
      <c r="A56" s="20" t="s">
        <v>101</v>
      </c>
      <c r="B56" s="22"/>
      <c r="C56" s="167"/>
      <c r="D56" s="168"/>
      <c r="E56" s="168"/>
      <c r="F56" s="168"/>
      <c r="G56" s="168"/>
      <c r="H56" s="169"/>
      <c r="J56" s="170"/>
      <c r="AB56" s="4"/>
      <c r="AC56" s="159"/>
      <c r="AD56" s="160"/>
    </row>
    <row r="57" spans="1:30" x14ac:dyDescent="0.25">
      <c r="A57" s="20"/>
      <c r="B57" s="22"/>
      <c r="C57" s="167"/>
      <c r="D57" s="171"/>
      <c r="E57" s="171"/>
      <c r="F57" s="171"/>
      <c r="G57" s="168"/>
      <c r="H57" s="169"/>
      <c r="I57" s="165"/>
      <c r="J57" s="170"/>
      <c r="AB57" s="4"/>
      <c r="AC57" s="159"/>
      <c r="AD57" s="160"/>
    </row>
    <row r="58" spans="1:30" x14ac:dyDescent="0.25">
      <c r="A58" s="23" t="s">
        <v>102</v>
      </c>
      <c r="B58" s="22"/>
      <c r="C58" s="167"/>
      <c r="D58" s="171"/>
      <c r="E58" s="171"/>
      <c r="F58" s="171"/>
      <c r="G58" s="171"/>
      <c r="H58" s="172"/>
      <c r="I58" s="157"/>
      <c r="AB58" s="4"/>
      <c r="AC58" s="159"/>
      <c r="AD58" s="160"/>
    </row>
    <row r="59" spans="1:30" x14ac:dyDescent="0.25">
      <c r="A59" s="20"/>
      <c r="B59" s="22"/>
      <c r="C59" s="167"/>
      <c r="D59" s="171"/>
      <c r="E59" s="171"/>
      <c r="F59" s="171"/>
      <c r="G59" s="171"/>
      <c r="H59" s="172"/>
      <c r="I59" s="157"/>
      <c r="AB59" s="4"/>
      <c r="AC59" s="159"/>
      <c r="AD59" s="160"/>
    </row>
    <row r="60" spans="1:30" x14ac:dyDescent="0.25">
      <c r="A60" s="20"/>
      <c r="B60" s="22"/>
      <c r="C60" s="167"/>
      <c r="D60" s="171"/>
      <c r="E60" s="171"/>
      <c r="F60" s="171"/>
      <c r="G60" s="171"/>
      <c r="H60" s="172"/>
      <c r="I60" s="157"/>
      <c r="AB60" s="4"/>
      <c r="AC60" s="159"/>
      <c r="AD60" s="160"/>
    </row>
    <row r="61" spans="1:30" x14ac:dyDescent="0.25">
      <c r="A61" s="20"/>
      <c r="B61" s="22"/>
      <c r="C61" s="173"/>
      <c r="D61" s="174"/>
      <c r="E61" s="174"/>
      <c r="F61" s="174"/>
      <c r="G61" s="171"/>
      <c r="H61" s="172"/>
      <c r="I61" s="157"/>
      <c r="AB61" s="4"/>
      <c r="AC61" s="159"/>
      <c r="AD61" s="160"/>
    </row>
    <row r="62" spans="1:30" x14ac:dyDescent="0.25">
      <c r="A62" s="20"/>
      <c r="B62" s="22"/>
      <c r="C62" s="173"/>
      <c r="D62" s="174"/>
      <c r="E62" s="174"/>
      <c r="F62" s="174"/>
      <c r="G62" s="174"/>
      <c r="H62" s="175"/>
      <c r="I62" s="162"/>
      <c r="AB62" s="4"/>
      <c r="AC62" s="159"/>
      <c r="AD62" s="160"/>
    </row>
    <row r="63" spans="1:30" x14ac:dyDescent="0.25">
      <c r="A63" s="20"/>
      <c r="B63" s="22"/>
      <c r="C63" s="173"/>
      <c r="D63" s="174"/>
      <c r="E63" s="174"/>
      <c r="F63" s="174"/>
      <c r="G63" s="174"/>
      <c r="H63" s="175"/>
      <c r="I63" s="162"/>
      <c r="AB63" s="4"/>
      <c r="AD63" s="160"/>
    </row>
    <row r="64" spans="1:30" x14ac:dyDescent="0.25">
      <c r="A64" s="20"/>
      <c r="B64" s="20"/>
      <c r="C64" s="173"/>
      <c r="D64" s="176"/>
      <c r="E64" s="176"/>
      <c r="F64" s="176"/>
      <c r="G64" s="176"/>
      <c r="H64" s="177"/>
      <c r="I64" s="178"/>
      <c r="AD64" s="160"/>
    </row>
    <row r="65" spans="1:30" x14ac:dyDescent="0.25">
      <c r="A65" s="20"/>
      <c r="B65" s="20"/>
      <c r="C65" s="167"/>
      <c r="D65" s="179"/>
      <c r="E65" s="179"/>
      <c r="F65" s="179"/>
      <c r="G65" s="179"/>
      <c r="H65" s="180"/>
      <c r="I65" s="181"/>
    </row>
    <row r="66" spans="1:30" x14ac:dyDescent="0.25">
      <c r="A66" s="20"/>
      <c r="B66" s="22"/>
      <c r="C66" s="182"/>
      <c r="D66" s="20"/>
      <c r="E66" s="20"/>
      <c r="F66" s="20"/>
      <c r="G66" s="20"/>
      <c r="H66" s="183"/>
      <c r="I66" s="184"/>
    </row>
    <row r="67" spans="1:30" x14ac:dyDescent="0.25">
      <c r="A67" s="20"/>
      <c r="B67" s="22"/>
      <c r="C67" s="182"/>
      <c r="D67" s="21"/>
      <c r="E67" s="21"/>
      <c r="F67" s="21"/>
      <c r="G67" s="21"/>
      <c r="H67" s="133"/>
      <c r="I67" s="9"/>
      <c r="AC67" s="375"/>
      <c r="AD67" s="375"/>
    </row>
    <row r="68" spans="1:30" x14ac:dyDescent="0.25">
      <c r="A68" s="20"/>
      <c r="B68" s="22"/>
      <c r="C68" s="185"/>
      <c r="D68" s="384"/>
      <c r="E68" s="384"/>
      <c r="F68" s="384"/>
      <c r="G68" s="186"/>
      <c r="H68" s="187"/>
      <c r="I68" s="188"/>
      <c r="AC68" s="158"/>
      <c r="AD68" s="158"/>
    </row>
    <row r="69" spans="1:30" x14ac:dyDescent="0.25">
      <c r="A69" s="20"/>
      <c r="B69" s="22"/>
      <c r="C69" s="185"/>
      <c r="D69" s="189"/>
      <c r="E69" s="189"/>
      <c r="F69" s="189"/>
      <c r="G69" s="189"/>
      <c r="H69" s="190"/>
      <c r="I69" s="191"/>
      <c r="AB69" s="4"/>
      <c r="AC69" s="159"/>
      <c r="AD69" s="160"/>
    </row>
    <row r="70" spans="1:30" x14ac:dyDescent="0.25">
      <c r="A70" s="20"/>
      <c r="B70" s="22"/>
      <c r="C70" s="192"/>
      <c r="D70" s="193"/>
      <c r="E70" s="193"/>
      <c r="F70" s="193"/>
      <c r="G70" s="22"/>
      <c r="H70" s="194"/>
      <c r="I70" s="195"/>
      <c r="AB70" s="4"/>
      <c r="AC70" s="159"/>
      <c r="AD70" s="160"/>
    </row>
    <row r="71" spans="1:30" x14ac:dyDescent="0.25">
      <c r="A71" s="20"/>
      <c r="B71" s="22"/>
      <c r="C71" s="192"/>
      <c r="D71" s="193"/>
      <c r="E71" s="193"/>
      <c r="F71" s="193"/>
      <c r="G71" s="193"/>
      <c r="H71" s="196"/>
      <c r="I71" s="197"/>
      <c r="AB71" s="4"/>
      <c r="AC71" s="159"/>
      <c r="AD71" s="160"/>
    </row>
    <row r="72" spans="1:30" x14ac:dyDescent="0.25">
      <c r="A72" s="20"/>
      <c r="B72" s="22"/>
      <c r="C72" s="192"/>
      <c r="D72" s="193"/>
      <c r="E72" s="193"/>
      <c r="F72" s="193"/>
      <c r="G72" s="193"/>
      <c r="H72" s="196"/>
      <c r="I72" s="197"/>
      <c r="AB72" s="4"/>
      <c r="AC72" s="159"/>
      <c r="AD72" s="160"/>
    </row>
    <row r="73" spans="1:30" x14ac:dyDescent="0.25">
      <c r="A73" s="20"/>
      <c r="B73" s="22"/>
      <c r="C73" s="192"/>
      <c r="D73" s="193"/>
      <c r="E73" s="193"/>
      <c r="F73" s="193"/>
      <c r="G73" s="193"/>
      <c r="H73" s="196"/>
      <c r="I73" s="197"/>
      <c r="AB73" s="4"/>
      <c r="AC73" s="159"/>
      <c r="AD73" s="160"/>
    </row>
    <row r="74" spans="1:30" x14ac:dyDescent="0.25">
      <c r="A74" s="20"/>
      <c r="B74" s="22"/>
      <c r="C74" s="192"/>
      <c r="D74" s="193"/>
      <c r="E74" s="193"/>
      <c r="F74" s="193"/>
      <c r="G74" s="193"/>
      <c r="H74" s="196"/>
      <c r="I74" s="197"/>
      <c r="AB74" s="4"/>
      <c r="AC74" s="159"/>
      <c r="AD74" s="160"/>
    </row>
    <row r="75" spans="1:30" x14ac:dyDescent="0.25">
      <c r="A75" s="20"/>
      <c r="B75" s="22"/>
      <c r="C75" s="192"/>
      <c r="D75" s="193"/>
      <c r="E75" s="193"/>
      <c r="F75" s="193"/>
      <c r="G75" s="193"/>
      <c r="H75" s="196"/>
      <c r="I75" s="197"/>
      <c r="AB75" s="4"/>
      <c r="AC75" s="159"/>
      <c r="AD75" s="160"/>
    </row>
    <row r="76" spans="1:30" x14ac:dyDescent="0.25">
      <c r="A76" s="20"/>
      <c r="B76" s="22"/>
      <c r="C76" s="192"/>
      <c r="D76" s="193"/>
      <c r="E76" s="193"/>
      <c r="F76" s="193"/>
      <c r="G76" s="193"/>
      <c r="H76" s="196"/>
      <c r="I76" s="197"/>
      <c r="AB76" s="4"/>
      <c r="AC76" s="159"/>
      <c r="AD76" s="160"/>
    </row>
    <row r="77" spans="1:30" x14ac:dyDescent="0.25">
      <c r="A77" s="20"/>
      <c r="B77" s="198"/>
      <c r="C77" s="192"/>
      <c r="D77" s="193"/>
      <c r="E77" s="193"/>
      <c r="F77" s="193"/>
      <c r="G77" s="193"/>
      <c r="H77" s="196"/>
      <c r="I77" s="197"/>
      <c r="AB77" s="4"/>
      <c r="AC77" s="159"/>
      <c r="AD77" s="160"/>
    </row>
    <row r="78" spans="1:30" x14ac:dyDescent="0.25">
      <c r="A78" s="20"/>
      <c r="B78" s="198"/>
      <c r="C78" s="192"/>
      <c r="D78" s="193"/>
      <c r="E78" s="193"/>
      <c r="F78" s="193"/>
      <c r="G78" s="193"/>
      <c r="H78" s="196"/>
      <c r="I78" s="197"/>
      <c r="AB78" s="4"/>
      <c r="AC78" s="159"/>
      <c r="AD78" s="160"/>
    </row>
    <row r="79" spans="1:30" x14ac:dyDescent="0.25">
      <c r="A79" s="20"/>
      <c r="B79" s="198"/>
      <c r="C79" s="173"/>
      <c r="D79" s="199"/>
      <c r="E79" s="199"/>
      <c r="F79" s="199"/>
      <c r="G79" s="193"/>
      <c r="H79" s="196"/>
      <c r="I79" s="197"/>
      <c r="AB79" s="4"/>
      <c r="AC79" s="159"/>
      <c r="AD79" s="160"/>
    </row>
    <row r="80" spans="1:30" x14ac:dyDescent="0.25">
      <c r="A80" s="20"/>
      <c r="B80" s="20"/>
      <c r="C80" s="192"/>
      <c r="D80" s="199"/>
      <c r="E80" s="199"/>
      <c r="F80" s="199"/>
      <c r="G80" s="199"/>
      <c r="H80" s="200"/>
      <c r="I80" s="201"/>
      <c r="AB80" s="4"/>
      <c r="AD80" s="160"/>
    </row>
    <row r="81" spans="1:30" x14ac:dyDescent="0.25">
      <c r="A81" s="20"/>
      <c r="B81" s="20"/>
      <c r="C81" s="173"/>
      <c r="D81" s="199"/>
      <c r="E81" s="199"/>
      <c r="F81" s="199"/>
      <c r="G81" s="199"/>
      <c r="H81" s="200"/>
      <c r="I81" s="201"/>
      <c r="AD81" s="160"/>
    </row>
    <row r="82" spans="1:30" x14ac:dyDescent="0.25">
      <c r="A82" s="20"/>
      <c r="B82" s="20"/>
      <c r="C82" s="173"/>
      <c r="D82" s="199"/>
      <c r="E82" s="199"/>
      <c r="F82" s="199"/>
      <c r="G82" s="199"/>
      <c r="H82" s="200"/>
      <c r="I82" s="201"/>
    </row>
    <row r="83" spans="1:30" x14ac:dyDescent="0.25">
      <c r="A83" s="20" t="s">
        <v>103</v>
      </c>
      <c r="B83" s="20"/>
      <c r="C83" s="192"/>
      <c r="D83" s="202"/>
      <c r="E83" s="202"/>
      <c r="F83" s="202"/>
      <c r="G83" s="202"/>
      <c r="H83" s="203"/>
      <c r="I83" s="204"/>
      <c r="AC83" s="375"/>
      <c r="AD83" s="375"/>
    </row>
    <row r="84" spans="1:30" x14ac:dyDescent="0.25">
      <c r="B84" s="5"/>
      <c r="C84" s="205"/>
      <c r="D84" s="5"/>
      <c r="E84" s="5"/>
      <c r="F84" s="5"/>
      <c r="G84" s="200"/>
      <c r="H84" s="200"/>
      <c r="I84" s="201"/>
      <c r="AC84" s="158"/>
      <c r="AD84" s="158"/>
    </row>
    <row r="85" spans="1:30" x14ac:dyDescent="0.25">
      <c r="A85" s="24"/>
      <c r="B85" s="5"/>
      <c r="C85" s="205"/>
      <c r="D85" s="133"/>
      <c r="E85" s="133"/>
      <c r="F85" s="133"/>
      <c r="G85" s="133"/>
      <c r="H85" s="133"/>
      <c r="I85" s="9"/>
      <c r="AB85" s="4"/>
      <c r="AC85" s="159"/>
      <c r="AD85" s="160"/>
    </row>
    <row r="86" spans="1:30" ht="25.5" customHeight="1" x14ac:dyDescent="0.25">
      <c r="A86" s="5"/>
      <c r="B86" s="5"/>
      <c r="C86" s="205"/>
      <c r="D86" s="385"/>
      <c r="E86" s="385"/>
      <c r="F86" s="385"/>
      <c r="G86" s="187"/>
      <c r="H86" s="187"/>
      <c r="I86" s="188"/>
      <c r="AB86" s="4"/>
      <c r="AC86" s="159"/>
      <c r="AD86" s="160"/>
    </row>
    <row r="87" spans="1:30" x14ac:dyDescent="0.25">
      <c r="A87" s="206"/>
      <c r="B87" s="5"/>
      <c r="C87" s="5"/>
      <c r="D87" s="190"/>
      <c r="E87" s="190"/>
      <c r="F87" s="190"/>
      <c r="G87" s="190"/>
      <c r="H87" s="190"/>
      <c r="I87" s="191"/>
      <c r="AB87" s="4"/>
      <c r="AC87" s="159"/>
      <c r="AD87" s="160"/>
    </row>
    <row r="88" spans="1:30" x14ac:dyDescent="0.25">
      <c r="A88" s="207"/>
      <c r="B88" s="14"/>
      <c r="C88" s="208"/>
      <c r="D88" s="209"/>
      <c r="E88" s="172"/>
      <c r="F88" s="172"/>
      <c r="G88" s="6"/>
      <c r="H88" s="6"/>
      <c r="I88" s="2"/>
      <c r="AB88" s="4"/>
      <c r="AC88" s="159"/>
      <c r="AD88" s="160"/>
    </row>
    <row r="89" spans="1:30" x14ac:dyDescent="0.25">
      <c r="A89" s="206"/>
      <c r="B89" s="5"/>
      <c r="C89" s="210"/>
      <c r="D89" s="172"/>
      <c r="E89" s="172"/>
      <c r="F89" s="172"/>
      <c r="G89" s="172"/>
      <c r="H89" s="172"/>
      <c r="I89" s="157"/>
      <c r="AB89" s="4"/>
      <c r="AC89" s="159"/>
      <c r="AD89" s="160"/>
    </row>
    <row r="90" spans="1:30" x14ac:dyDescent="0.25">
      <c r="A90" s="211"/>
      <c r="C90" s="212"/>
      <c r="D90" s="157"/>
      <c r="E90" s="157"/>
      <c r="F90" s="157"/>
      <c r="G90" s="157"/>
      <c r="H90" s="157"/>
      <c r="I90" s="157"/>
      <c r="AB90" s="4"/>
      <c r="AC90" s="159"/>
      <c r="AD90" s="160"/>
    </row>
    <row r="91" spans="1:30" x14ac:dyDescent="0.25">
      <c r="C91" s="212"/>
      <c r="D91" s="157"/>
      <c r="E91" s="157"/>
      <c r="F91" s="157"/>
      <c r="G91" s="157"/>
      <c r="H91" s="157"/>
      <c r="I91" s="157"/>
      <c r="AB91" s="4"/>
      <c r="AC91" s="159"/>
      <c r="AD91" s="160"/>
    </row>
    <row r="92" spans="1:30" x14ac:dyDescent="0.25">
      <c r="C92" s="212"/>
      <c r="D92" s="157"/>
      <c r="E92" s="157"/>
      <c r="F92" s="157"/>
      <c r="G92" s="157"/>
      <c r="H92" s="157"/>
      <c r="I92" s="157"/>
      <c r="AB92" s="4"/>
      <c r="AC92" s="159"/>
      <c r="AD92" s="160"/>
    </row>
    <row r="93" spans="1:30" x14ac:dyDescent="0.25">
      <c r="C93" s="212"/>
      <c r="D93" s="157"/>
      <c r="E93" s="157"/>
      <c r="F93" s="157"/>
      <c r="G93" s="157"/>
      <c r="H93" s="157"/>
      <c r="I93" s="157"/>
      <c r="AB93" s="4"/>
      <c r="AC93" s="159"/>
      <c r="AD93" s="160"/>
    </row>
    <row r="94" spans="1:30" x14ac:dyDescent="0.25">
      <c r="C94" s="212"/>
      <c r="D94" s="157"/>
      <c r="E94" s="157"/>
      <c r="F94" s="157"/>
      <c r="G94" s="157"/>
      <c r="H94" s="157"/>
      <c r="I94" s="157"/>
      <c r="AB94" s="4"/>
      <c r="AC94" s="159"/>
      <c r="AD94" s="160"/>
    </row>
    <row r="95" spans="1:30" x14ac:dyDescent="0.25">
      <c r="C95" s="212"/>
      <c r="D95" s="157"/>
      <c r="E95" s="157"/>
      <c r="F95" s="157"/>
      <c r="G95" s="157"/>
      <c r="H95" s="157"/>
      <c r="I95" s="157"/>
      <c r="AB95" s="4"/>
      <c r="AC95" s="159"/>
      <c r="AD95" s="160"/>
    </row>
    <row r="96" spans="1:30" x14ac:dyDescent="0.25">
      <c r="C96" s="212"/>
      <c r="D96" s="157"/>
      <c r="E96" s="157"/>
      <c r="F96" s="157"/>
      <c r="G96" s="157"/>
      <c r="H96" s="157"/>
      <c r="I96" s="157"/>
      <c r="AB96" s="4"/>
      <c r="AD96" s="160"/>
    </row>
    <row r="97" spans="3:30" x14ac:dyDescent="0.25">
      <c r="C97" s="156"/>
      <c r="D97" s="211"/>
      <c r="E97" s="211"/>
      <c r="F97" s="211"/>
      <c r="G97" s="157"/>
      <c r="H97" s="157"/>
      <c r="I97" s="157"/>
      <c r="AD97" s="160"/>
    </row>
    <row r="98" spans="3:30" x14ac:dyDescent="0.25">
      <c r="C98" s="212"/>
      <c r="D98" s="211"/>
      <c r="E98" s="211"/>
      <c r="F98" s="211"/>
      <c r="G98" s="211"/>
      <c r="H98" s="211"/>
      <c r="I98" s="211"/>
    </row>
    <row r="99" spans="3:30" x14ac:dyDescent="0.25">
      <c r="C99" s="156"/>
      <c r="D99" s="211"/>
      <c r="E99" s="211"/>
      <c r="F99" s="211"/>
      <c r="G99" s="211"/>
      <c r="H99" s="211"/>
      <c r="I99" s="211"/>
    </row>
    <row r="100" spans="3:30" x14ac:dyDescent="0.25">
      <c r="C100" s="156"/>
      <c r="D100" s="211"/>
      <c r="E100" s="211"/>
      <c r="F100" s="211"/>
      <c r="G100" s="211"/>
      <c r="H100" s="211"/>
      <c r="I100" s="211"/>
    </row>
    <row r="101" spans="3:30" x14ac:dyDescent="0.25">
      <c r="C101" s="212"/>
      <c r="D101" s="204"/>
      <c r="E101" s="204"/>
      <c r="F101" s="204"/>
      <c r="G101" s="204"/>
      <c r="H101" s="204"/>
      <c r="I101" s="204"/>
    </row>
  </sheetData>
  <mergeCells count="10">
    <mergeCell ref="AC67:AD67"/>
    <mergeCell ref="D68:F68"/>
    <mergeCell ref="AC83:AD83"/>
    <mergeCell ref="D86:F86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0"/>
  <sheetViews>
    <sheetView showGridLines="0" view="pageBreakPreview" topLeftCell="A45" zoomScale="70" zoomScaleNormal="85" zoomScaleSheetLayoutView="70" workbookViewId="0">
      <selection activeCell="K38" sqref="K38"/>
    </sheetView>
  </sheetViews>
  <sheetFormatPr baseColWidth="10" defaultRowHeight="15" x14ac:dyDescent="0.25"/>
  <cols>
    <col min="1" max="6" width="19.7109375" style="1" customWidth="1"/>
    <col min="7" max="7" width="22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104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90" t="s">
        <v>105</v>
      </c>
      <c r="E4" s="390"/>
      <c r="F4" s="390"/>
      <c r="G4" s="390"/>
      <c r="H4" s="390"/>
      <c r="I4" s="390"/>
    </row>
    <row r="5" spans="2:30" ht="80.25" customHeight="1" x14ac:dyDescent="0.25">
      <c r="B5" s="2"/>
      <c r="C5" s="2"/>
      <c r="D5" s="375" t="s">
        <v>96</v>
      </c>
      <c r="E5" s="375"/>
      <c r="F5" s="375"/>
      <c r="G5" s="375" t="s">
        <v>97</v>
      </c>
      <c r="H5" s="375"/>
      <c r="I5" s="375"/>
    </row>
    <row r="6" spans="2:30" x14ac:dyDescent="0.25">
      <c r="B6" s="2"/>
      <c r="C6" s="2"/>
      <c r="D6" s="1" t="s">
        <v>98</v>
      </c>
      <c r="E6" s="1" t="s">
        <v>99</v>
      </c>
      <c r="F6" s="1" t="s">
        <v>100</v>
      </c>
      <c r="G6" s="1" t="s">
        <v>98</v>
      </c>
      <c r="H6" s="1" t="s">
        <v>99</v>
      </c>
      <c r="I6" s="1" t="s">
        <v>100</v>
      </c>
      <c r="J6" s="213" t="s">
        <v>106</v>
      </c>
      <c r="AC6" s="375"/>
      <c r="AD6" s="375"/>
    </row>
    <row r="7" spans="2:30" x14ac:dyDescent="0.25">
      <c r="B7" s="2"/>
      <c r="C7" s="156">
        <v>39539</v>
      </c>
      <c r="D7" s="161">
        <v>0.42857139999999999</v>
      </c>
      <c r="E7" s="161">
        <v>0.28571429999999998</v>
      </c>
      <c r="F7" s="161">
        <v>0.28571429999999998</v>
      </c>
      <c r="G7" s="214"/>
      <c r="H7" s="214"/>
      <c r="I7" s="214"/>
      <c r="J7" s="215">
        <f t="shared" ref="J7:J53" si="0">+SUM(D7:F7)</f>
        <v>1</v>
      </c>
      <c r="AC7" s="158"/>
      <c r="AD7" s="158"/>
    </row>
    <row r="8" spans="2:30" x14ac:dyDescent="0.25">
      <c r="B8" s="2"/>
      <c r="C8" s="156">
        <v>39630</v>
      </c>
      <c r="D8" s="161">
        <v>0.46666669999999999</v>
      </c>
      <c r="E8" s="161">
        <v>0.4</v>
      </c>
      <c r="F8" s="161">
        <v>0.13333329999999999</v>
      </c>
      <c r="G8" s="161">
        <v>0.57142859999999995</v>
      </c>
      <c r="H8" s="161">
        <v>0.28571429999999998</v>
      </c>
      <c r="I8" s="161">
        <v>0.14285709999999999</v>
      </c>
      <c r="J8" s="215">
        <f t="shared" si="0"/>
        <v>1</v>
      </c>
      <c r="AB8" s="4"/>
      <c r="AC8" s="159"/>
      <c r="AD8" s="160"/>
    </row>
    <row r="9" spans="2:30" x14ac:dyDescent="0.25">
      <c r="B9" s="2"/>
      <c r="C9" s="156">
        <v>39722</v>
      </c>
      <c r="D9" s="161">
        <v>0.58823530000000002</v>
      </c>
      <c r="E9" s="161">
        <v>0.41176469999999998</v>
      </c>
      <c r="F9" s="161">
        <v>0</v>
      </c>
      <c r="G9" s="161">
        <v>0.53333339999999996</v>
      </c>
      <c r="H9" s="161">
        <v>0.3333333</v>
      </c>
      <c r="I9" s="161">
        <v>0.13333329999999999</v>
      </c>
      <c r="J9" s="215">
        <f t="shared" si="0"/>
        <v>1</v>
      </c>
      <c r="AB9" s="4"/>
      <c r="AC9" s="159"/>
      <c r="AD9" s="160"/>
    </row>
    <row r="10" spans="2:30" x14ac:dyDescent="0.25">
      <c r="B10" s="2"/>
      <c r="C10" s="156">
        <v>39783</v>
      </c>
      <c r="D10" s="161">
        <v>0.78599999999999992</v>
      </c>
      <c r="E10" s="161">
        <v>0.214</v>
      </c>
      <c r="F10" s="161">
        <v>0</v>
      </c>
      <c r="G10" s="161">
        <v>0.70588240000000002</v>
      </c>
      <c r="H10" s="161">
        <v>0.29411769999999998</v>
      </c>
      <c r="I10" s="161">
        <v>0</v>
      </c>
      <c r="J10" s="215">
        <f t="shared" si="0"/>
        <v>0.99999999999999989</v>
      </c>
      <c r="AB10" s="4"/>
      <c r="AC10" s="159"/>
      <c r="AD10" s="160"/>
    </row>
    <row r="11" spans="2:30" x14ac:dyDescent="0.25">
      <c r="B11" s="2"/>
      <c r="C11" s="156">
        <v>39873</v>
      </c>
      <c r="D11" s="161">
        <v>0.77800000000000002</v>
      </c>
      <c r="E11" s="161">
        <v>0.222</v>
      </c>
      <c r="F11" s="161">
        <v>0</v>
      </c>
      <c r="G11" s="161">
        <v>0.64300000000000002</v>
      </c>
      <c r="H11" s="161">
        <v>0.35700000000000004</v>
      </c>
      <c r="I11" s="161">
        <v>0</v>
      </c>
      <c r="J11" s="215">
        <f t="shared" si="0"/>
        <v>1</v>
      </c>
      <c r="AB11" s="4"/>
      <c r="AC11" s="159"/>
      <c r="AD11" s="160"/>
    </row>
    <row r="12" spans="2:30" x14ac:dyDescent="0.25">
      <c r="B12" s="2"/>
      <c r="C12" s="156">
        <v>39965</v>
      </c>
      <c r="D12" s="161">
        <v>0.52600000000000002</v>
      </c>
      <c r="E12" s="161">
        <v>0.47399999999999998</v>
      </c>
      <c r="F12" s="161">
        <v>0</v>
      </c>
      <c r="G12" s="161">
        <v>0.5</v>
      </c>
      <c r="H12" s="161">
        <v>0.5</v>
      </c>
      <c r="I12" s="161">
        <v>0</v>
      </c>
      <c r="J12" s="215">
        <f t="shared" si="0"/>
        <v>1</v>
      </c>
      <c r="AB12" s="4"/>
      <c r="AC12" s="159"/>
      <c r="AD12" s="160"/>
    </row>
    <row r="13" spans="2:30" x14ac:dyDescent="0.25">
      <c r="B13" s="2"/>
      <c r="C13" s="156">
        <v>40057</v>
      </c>
      <c r="D13" s="161">
        <v>0.55500000000000005</v>
      </c>
      <c r="E13" s="161">
        <v>0.38900000000000001</v>
      </c>
      <c r="F13" s="161">
        <v>5.5999999999999994E-2</v>
      </c>
      <c r="G13" s="161">
        <v>0.21100000000000002</v>
      </c>
      <c r="H13" s="161">
        <v>0.78900000000000003</v>
      </c>
      <c r="I13" s="161">
        <v>0</v>
      </c>
      <c r="J13" s="215">
        <f t="shared" si="0"/>
        <v>1</v>
      </c>
      <c r="AB13" s="4"/>
      <c r="AC13" s="159"/>
      <c r="AD13" s="160"/>
    </row>
    <row r="14" spans="2:30" x14ac:dyDescent="0.25">
      <c r="B14" s="2"/>
      <c r="C14" s="156">
        <v>40148</v>
      </c>
      <c r="D14" s="161">
        <v>0.41200000000000003</v>
      </c>
      <c r="E14" s="161">
        <v>0.58799999999999997</v>
      </c>
      <c r="F14" s="161">
        <v>0</v>
      </c>
      <c r="G14" s="161">
        <v>0.38900000000000001</v>
      </c>
      <c r="H14" s="161">
        <v>0.61099999999999999</v>
      </c>
      <c r="I14" s="161">
        <v>0</v>
      </c>
      <c r="J14" s="215">
        <f t="shared" si="0"/>
        <v>1</v>
      </c>
      <c r="AB14" s="4"/>
      <c r="AC14" s="159"/>
      <c r="AD14" s="160"/>
    </row>
    <row r="15" spans="2:30" x14ac:dyDescent="0.25">
      <c r="B15" s="2"/>
      <c r="C15" s="156">
        <v>40238</v>
      </c>
      <c r="D15" s="161">
        <v>0.33299999999999996</v>
      </c>
      <c r="E15" s="161">
        <v>0.66700000000000004</v>
      </c>
      <c r="F15" s="161">
        <v>0</v>
      </c>
      <c r="G15" s="161">
        <v>0.17600000000000002</v>
      </c>
      <c r="H15" s="161">
        <v>0.76500000000000001</v>
      </c>
      <c r="I15" s="161">
        <v>5.9000000000000004E-2</v>
      </c>
      <c r="J15" s="215">
        <f t="shared" si="0"/>
        <v>1</v>
      </c>
      <c r="AB15" s="4"/>
      <c r="AC15" s="159"/>
      <c r="AD15" s="160"/>
    </row>
    <row r="16" spans="2:30" x14ac:dyDescent="0.25">
      <c r="B16" s="2"/>
      <c r="C16" s="156">
        <v>40330</v>
      </c>
      <c r="D16" s="161">
        <v>0.16699999999999998</v>
      </c>
      <c r="E16" s="161">
        <v>0.66600000000000004</v>
      </c>
      <c r="F16" s="161">
        <v>0.16699999999999998</v>
      </c>
      <c r="G16" s="161">
        <v>0.27800000000000002</v>
      </c>
      <c r="H16" s="161">
        <v>0.66700000000000004</v>
      </c>
      <c r="I16" s="161">
        <v>5.5999999999999994E-2</v>
      </c>
      <c r="J16" s="215">
        <f t="shared" si="0"/>
        <v>1</v>
      </c>
      <c r="AB16" s="4"/>
      <c r="AC16" s="159"/>
      <c r="AD16" s="160"/>
    </row>
    <row r="17" spans="1:30" x14ac:dyDescent="0.25">
      <c r="B17" s="2"/>
      <c r="C17" s="156">
        <v>40422</v>
      </c>
      <c r="D17" s="161">
        <v>5.2631578947368418E-2</v>
      </c>
      <c r="E17" s="161">
        <v>0.73684210526315785</v>
      </c>
      <c r="F17" s="161">
        <v>0.21052631578947367</v>
      </c>
      <c r="G17" s="161">
        <v>0.22299999999999998</v>
      </c>
      <c r="H17" s="161">
        <v>0.66700000000000004</v>
      </c>
      <c r="I17" s="161">
        <v>0.111</v>
      </c>
      <c r="J17" s="215">
        <f t="shared" si="0"/>
        <v>1</v>
      </c>
      <c r="AB17" s="4"/>
      <c r="AC17" s="159"/>
      <c r="AD17" s="160"/>
    </row>
    <row r="18" spans="1:30" x14ac:dyDescent="0.25">
      <c r="B18" s="2"/>
      <c r="C18" s="156">
        <v>40513</v>
      </c>
      <c r="D18" s="161">
        <v>5.9000000000000004E-2</v>
      </c>
      <c r="E18" s="161">
        <v>0.70599999999999996</v>
      </c>
      <c r="F18" s="161">
        <v>0.23499999999999999</v>
      </c>
      <c r="G18" s="161">
        <v>0.10526315789473684</v>
      </c>
      <c r="H18" s="161">
        <v>0.84210526315789469</v>
      </c>
      <c r="I18" s="161">
        <v>5.2631578947368418E-2</v>
      </c>
      <c r="J18" s="215">
        <f t="shared" si="0"/>
        <v>1</v>
      </c>
      <c r="AB18" s="4"/>
      <c r="AC18" s="159"/>
      <c r="AD18" s="160"/>
    </row>
    <row r="19" spans="1:30" x14ac:dyDescent="0.25">
      <c r="B19" s="2"/>
      <c r="C19" s="156">
        <v>40603</v>
      </c>
      <c r="D19" s="161">
        <v>0.15789473684210525</v>
      </c>
      <c r="E19" s="161">
        <v>0.63157894736842102</v>
      </c>
      <c r="F19" s="161">
        <v>0.21052631578947367</v>
      </c>
      <c r="G19" s="161">
        <v>0.17647058823529413</v>
      </c>
      <c r="H19" s="161">
        <v>0.70588235294117652</v>
      </c>
      <c r="I19" s="161">
        <v>0.11764705882352941</v>
      </c>
      <c r="J19" s="215">
        <f t="shared" si="0"/>
        <v>1</v>
      </c>
      <c r="AB19" s="4"/>
      <c r="AD19" s="160"/>
    </row>
    <row r="20" spans="1:30" x14ac:dyDescent="0.25">
      <c r="A20" s="162"/>
      <c r="C20" s="156">
        <v>40695</v>
      </c>
      <c r="D20" s="161">
        <v>0.33333333333333331</v>
      </c>
      <c r="E20" s="161">
        <v>0.5</v>
      </c>
      <c r="F20" s="161">
        <v>0.16666666666666666</v>
      </c>
      <c r="G20" s="161">
        <v>0.15789473684210525</v>
      </c>
      <c r="H20" s="161">
        <v>0.73684210526315785</v>
      </c>
      <c r="I20" s="161">
        <v>0.10526315789473684</v>
      </c>
      <c r="J20" s="215">
        <f t="shared" si="0"/>
        <v>0.99999999999999989</v>
      </c>
      <c r="AB20" s="4"/>
      <c r="AD20" s="160"/>
    </row>
    <row r="21" spans="1:30" x14ac:dyDescent="0.25">
      <c r="C21" s="156">
        <v>40787</v>
      </c>
      <c r="D21" s="161">
        <v>0.33333333333333331</v>
      </c>
      <c r="E21" s="161">
        <v>0.47619047619047616</v>
      </c>
      <c r="F21" s="161">
        <v>0.19047619047619047</v>
      </c>
      <c r="G21" s="161">
        <v>0.3888888888888889</v>
      </c>
      <c r="H21" s="161">
        <v>0.61111111111111116</v>
      </c>
      <c r="I21" s="161">
        <v>0</v>
      </c>
      <c r="J21" s="215">
        <f t="shared" si="0"/>
        <v>1</v>
      </c>
    </row>
    <row r="22" spans="1:30" x14ac:dyDescent="0.25">
      <c r="B22" s="2"/>
      <c r="C22" s="156">
        <v>40878</v>
      </c>
      <c r="D22" s="161">
        <v>0.42857142857142855</v>
      </c>
      <c r="E22" s="161">
        <v>0.38095238095238093</v>
      </c>
      <c r="F22" s="161">
        <v>0.19047619047619047</v>
      </c>
      <c r="G22" s="161">
        <v>0.38095238095238093</v>
      </c>
      <c r="H22" s="161">
        <v>0.5714285714285714</v>
      </c>
      <c r="I22" s="161">
        <v>4.7619047619047616E-2</v>
      </c>
      <c r="J22" s="215">
        <f t="shared" si="0"/>
        <v>1</v>
      </c>
    </row>
    <row r="23" spans="1:30" x14ac:dyDescent="0.25">
      <c r="B23" s="2"/>
      <c r="C23" s="156">
        <v>40969</v>
      </c>
      <c r="D23" s="161">
        <v>0.42857142857142855</v>
      </c>
      <c r="E23" s="161">
        <v>0.33333333333333331</v>
      </c>
      <c r="F23" s="161">
        <v>9.5238095238095233E-2</v>
      </c>
      <c r="G23" s="161">
        <v>0.47619047619047616</v>
      </c>
      <c r="H23" s="161">
        <v>4.7619047619047616E-2</v>
      </c>
      <c r="I23" s="161">
        <v>0.47619047619047616</v>
      </c>
      <c r="J23" s="215">
        <f t="shared" si="0"/>
        <v>0.8571428571428571</v>
      </c>
      <c r="AC23" s="375"/>
      <c r="AD23" s="375"/>
    </row>
    <row r="24" spans="1:30" x14ac:dyDescent="0.25">
      <c r="B24" s="2"/>
      <c r="C24" s="164">
        <v>41061</v>
      </c>
      <c r="D24" s="161">
        <v>0.55555555555555547</v>
      </c>
      <c r="E24" s="161">
        <v>0.38888888888888884</v>
      </c>
      <c r="F24" s="161">
        <v>5.5555555555555559E-2</v>
      </c>
      <c r="G24" s="161">
        <v>0.5554445554445554</v>
      </c>
      <c r="H24" s="161">
        <v>0.38861138861138855</v>
      </c>
      <c r="I24" s="161">
        <v>5.594405594405593E-2</v>
      </c>
      <c r="J24" s="215">
        <f t="shared" si="0"/>
        <v>0.99999999999999989</v>
      </c>
      <c r="AC24" s="158"/>
      <c r="AD24" s="158"/>
    </row>
    <row r="25" spans="1:30" x14ac:dyDescent="0.25">
      <c r="B25" s="2"/>
      <c r="C25" s="164">
        <v>41153</v>
      </c>
      <c r="D25" s="161">
        <v>0.49931224209078406</v>
      </c>
      <c r="E25" s="161">
        <v>0.501</v>
      </c>
      <c r="F25" s="161">
        <v>0</v>
      </c>
      <c r="G25" s="161">
        <v>0.47052947052947053</v>
      </c>
      <c r="H25" s="161">
        <v>0.41158841158841158</v>
      </c>
      <c r="I25" s="161">
        <v>0.11788211788211787</v>
      </c>
      <c r="J25" s="215">
        <f t="shared" si="0"/>
        <v>1.000312242090784</v>
      </c>
      <c r="AB25" s="4"/>
      <c r="AC25" s="159"/>
      <c r="AD25" s="160"/>
    </row>
    <row r="26" spans="1:30" x14ac:dyDescent="0.25">
      <c r="B26" s="2"/>
      <c r="C26" s="164">
        <v>41244</v>
      </c>
      <c r="D26" s="161">
        <v>0.60855949895615868</v>
      </c>
      <c r="E26" s="161">
        <v>0.26096033402922758</v>
      </c>
      <c r="F26" s="161">
        <v>0.13048016701461379</v>
      </c>
      <c r="G26" s="161">
        <v>0.54602510460251041</v>
      </c>
      <c r="H26" s="161">
        <v>0.36401673640167359</v>
      </c>
      <c r="I26" s="161">
        <v>8.9958158995815884E-2</v>
      </c>
      <c r="J26" s="215">
        <f t="shared" si="0"/>
        <v>1</v>
      </c>
      <c r="AB26" s="4"/>
      <c r="AC26" s="159"/>
      <c r="AD26" s="160"/>
    </row>
    <row r="27" spans="1:30" x14ac:dyDescent="0.25">
      <c r="B27" s="2"/>
      <c r="C27" s="164">
        <v>41334</v>
      </c>
      <c r="D27" s="161">
        <v>0.6</v>
      </c>
      <c r="E27" s="161">
        <v>0.3</v>
      </c>
      <c r="F27" s="161">
        <v>0.1</v>
      </c>
      <c r="G27" s="161">
        <v>0.45</v>
      </c>
      <c r="H27" s="161">
        <v>0.5</v>
      </c>
      <c r="I27" s="161">
        <v>0.05</v>
      </c>
      <c r="J27" s="215">
        <f t="shared" si="0"/>
        <v>0.99999999999999989</v>
      </c>
      <c r="AB27" s="4"/>
      <c r="AC27" s="159"/>
      <c r="AD27" s="160"/>
    </row>
    <row r="28" spans="1:30" x14ac:dyDescent="0.25">
      <c r="B28" s="2"/>
      <c r="C28" s="164">
        <v>41426</v>
      </c>
      <c r="D28" s="166">
        <v>0.4375</v>
      </c>
      <c r="E28" s="166">
        <v>0.5</v>
      </c>
      <c r="F28" s="166">
        <v>6.25E-2</v>
      </c>
      <c r="G28" s="166">
        <v>0.3125</v>
      </c>
      <c r="H28" s="166">
        <v>0.6875</v>
      </c>
      <c r="I28" s="166">
        <v>0</v>
      </c>
      <c r="J28" s="215">
        <f t="shared" si="0"/>
        <v>1</v>
      </c>
      <c r="AB28" s="4"/>
      <c r="AC28" s="159"/>
      <c r="AD28" s="160"/>
    </row>
    <row r="29" spans="1:30" x14ac:dyDescent="0.25">
      <c r="B29" s="2"/>
      <c r="C29" s="164">
        <v>41518</v>
      </c>
      <c r="D29" s="166">
        <v>0.36842105263157893</v>
      </c>
      <c r="E29" s="166">
        <v>0.47368421052631576</v>
      </c>
      <c r="F29" s="166">
        <v>0.15789473684210525</v>
      </c>
      <c r="G29" s="166">
        <v>0.31578947368421051</v>
      </c>
      <c r="H29" s="166">
        <v>0.57894736842105265</v>
      </c>
      <c r="I29" s="166">
        <v>0.10526315789473684</v>
      </c>
      <c r="J29" s="215">
        <f t="shared" si="0"/>
        <v>1</v>
      </c>
      <c r="AB29" s="4"/>
      <c r="AC29" s="159"/>
      <c r="AD29" s="160"/>
    </row>
    <row r="30" spans="1:30" x14ac:dyDescent="0.25">
      <c r="B30" s="2"/>
      <c r="C30" s="164">
        <v>41609</v>
      </c>
      <c r="D30" s="166">
        <v>0.3125</v>
      </c>
      <c r="E30" s="166">
        <v>0.5</v>
      </c>
      <c r="F30" s="166">
        <v>0.1875</v>
      </c>
      <c r="G30" s="166">
        <v>0.1875</v>
      </c>
      <c r="H30" s="166">
        <v>0.625</v>
      </c>
      <c r="I30" s="166">
        <v>0.1875</v>
      </c>
      <c r="J30" s="215">
        <f t="shared" si="0"/>
        <v>1</v>
      </c>
      <c r="AB30" s="4"/>
      <c r="AC30" s="159"/>
      <c r="AD30" s="160"/>
    </row>
    <row r="31" spans="1:30" x14ac:dyDescent="0.25">
      <c r="B31" s="2"/>
      <c r="C31" s="164">
        <v>41699</v>
      </c>
      <c r="D31" s="166">
        <v>0.11764705882352941</v>
      </c>
      <c r="E31" s="166">
        <v>0.6470588235294118</v>
      </c>
      <c r="F31" s="166">
        <v>0.23529411764705882</v>
      </c>
      <c r="G31" s="166">
        <v>0.11764705882352941</v>
      </c>
      <c r="H31" s="166">
        <v>0.70588235294117652</v>
      </c>
      <c r="I31" s="166">
        <v>0.17647058823529413</v>
      </c>
      <c r="J31" s="215">
        <f t="shared" si="0"/>
        <v>1</v>
      </c>
      <c r="AB31" s="4"/>
      <c r="AC31" s="159"/>
      <c r="AD31" s="160"/>
    </row>
    <row r="32" spans="1:30" x14ac:dyDescent="0.25">
      <c r="B32" s="2"/>
      <c r="C32" s="164">
        <v>41791</v>
      </c>
      <c r="D32" s="166">
        <v>0.29411764705882354</v>
      </c>
      <c r="E32" s="166">
        <v>0.58823529411764708</v>
      </c>
      <c r="F32" s="166">
        <v>0.11764705882352941</v>
      </c>
      <c r="G32" s="166">
        <v>0.23529411764705882</v>
      </c>
      <c r="H32" s="166">
        <v>0.76470588235294112</v>
      </c>
      <c r="I32" s="166">
        <v>0</v>
      </c>
      <c r="J32" s="215">
        <f t="shared" si="0"/>
        <v>1</v>
      </c>
      <c r="AB32" s="4"/>
      <c r="AC32" s="159"/>
      <c r="AD32" s="160"/>
    </row>
    <row r="33" spans="2:30" x14ac:dyDescent="0.25">
      <c r="B33" s="2"/>
      <c r="C33" s="164">
        <v>41883</v>
      </c>
      <c r="D33" s="166">
        <v>0.2857142857142857</v>
      </c>
      <c r="E33" s="166">
        <v>0.6428571428571429</v>
      </c>
      <c r="F33" s="166">
        <v>7.1428571428571425E-2</v>
      </c>
      <c r="G33" s="166">
        <v>0.21428571428571427</v>
      </c>
      <c r="H33" s="166">
        <v>0.7142857142857143</v>
      </c>
      <c r="I33" s="166">
        <v>7.1428571428571425E-2</v>
      </c>
      <c r="J33" s="215">
        <f t="shared" si="0"/>
        <v>1</v>
      </c>
      <c r="AB33" s="4"/>
      <c r="AC33" s="159"/>
      <c r="AD33" s="160"/>
    </row>
    <row r="34" spans="2:30" x14ac:dyDescent="0.25">
      <c r="B34" s="2"/>
      <c r="C34" s="164">
        <v>41974</v>
      </c>
      <c r="D34" s="166">
        <v>0.25</v>
      </c>
      <c r="E34" s="166">
        <v>0.5</v>
      </c>
      <c r="F34" s="166">
        <v>0.25</v>
      </c>
      <c r="G34" s="166">
        <v>0.25</v>
      </c>
      <c r="H34" s="166">
        <v>0.66666666666666663</v>
      </c>
      <c r="I34" s="166">
        <v>8.3333333333333329E-2</v>
      </c>
      <c r="J34" s="215">
        <f t="shared" si="0"/>
        <v>1</v>
      </c>
      <c r="AB34" s="4"/>
      <c r="AC34" s="159"/>
      <c r="AD34" s="160"/>
    </row>
    <row r="35" spans="2:30" x14ac:dyDescent="0.25">
      <c r="B35" s="2"/>
      <c r="C35" s="164">
        <v>42064</v>
      </c>
      <c r="D35" s="166">
        <v>0.30769230769230771</v>
      </c>
      <c r="E35" s="166">
        <v>0.61538461538461542</v>
      </c>
      <c r="F35" s="166">
        <v>7.6923076923076927E-2</v>
      </c>
      <c r="G35" s="166">
        <v>0.46153846153846156</v>
      </c>
      <c r="H35" s="166">
        <v>0.53846153846153844</v>
      </c>
      <c r="I35" s="166">
        <v>0</v>
      </c>
      <c r="J35" s="215">
        <f t="shared" si="0"/>
        <v>1</v>
      </c>
      <c r="AB35" s="4"/>
      <c r="AC35" s="159"/>
      <c r="AD35" s="160"/>
    </row>
    <row r="36" spans="2:30" x14ac:dyDescent="0.25">
      <c r="B36" s="2"/>
      <c r="C36" s="164">
        <v>42156</v>
      </c>
      <c r="D36" s="166">
        <v>0.46666666666666667</v>
      </c>
      <c r="E36" s="166">
        <v>0.53333333333333333</v>
      </c>
      <c r="F36" s="166">
        <v>0</v>
      </c>
      <c r="G36" s="165">
        <v>0.53333333333333333</v>
      </c>
      <c r="H36" s="165">
        <v>0.46666666666666667</v>
      </c>
      <c r="I36" s="165">
        <v>0</v>
      </c>
      <c r="J36" s="215">
        <f t="shared" si="0"/>
        <v>1</v>
      </c>
      <c r="AB36" s="4"/>
      <c r="AC36" s="159"/>
      <c r="AD36" s="160"/>
    </row>
    <row r="37" spans="2:30" x14ac:dyDescent="0.25">
      <c r="B37" s="2"/>
      <c r="C37" s="164">
        <v>42248</v>
      </c>
      <c r="D37" s="165">
        <v>0.66666666666666663</v>
      </c>
      <c r="E37" s="165">
        <v>0.33333333333333331</v>
      </c>
      <c r="F37" s="165">
        <v>0</v>
      </c>
      <c r="G37" s="165">
        <v>0.75</v>
      </c>
      <c r="H37" s="165">
        <v>0.25</v>
      </c>
      <c r="I37" s="165">
        <v>0</v>
      </c>
      <c r="J37" s="215">
        <f t="shared" si="0"/>
        <v>1</v>
      </c>
      <c r="AB37" s="4"/>
      <c r="AC37" s="159"/>
      <c r="AD37" s="160"/>
    </row>
    <row r="38" spans="2:30" x14ac:dyDescent="0.25">
      <c r="B38" s="2"/>
      <c r="C38" s="164">
        <v>42339</v>
      </c>
      <c r="D38" s="165">
        <v>0.46153846153846156</v>
      </c>
      <c r="E38" s="165">
        <v>0.53846153846153844</v>
      </c>
      <c r="F38" s="165">
        <v>0</v>
      </c>
      <c r="G38" s="165">
        <v>0.46153846153846156</v>
      </c>
      <c r="H38" s="165">
        <v>0.46153846153846156</v>
      </c>
      <c r="I38" s="165">
        <v>7.6923076923076927E-2</v>
      </c>
      <c r="J38" s="215">
        <f t="shared" si="0"/>
        <v>1</v>
      </c>
      <c r="AB38" s="4"/>
      <c r="AC38" s="159"/>
      <c r="AD38" s="160"/>
    </row>
    <row r="39" spans="2:30" x14ac:dyDescent="0.25">
      <c r="B39" s="2"/>
      <c r="C39" s="164">
        <v>42430</v>
      </c>
      <c r="D39" s="165">
        <v>0.46153846153846156</v>
      </c>
      <c r="E39" s="165">
        <v>0.46153846153846156</v>
      </c>
      <c r="F39" s="165">
        <v>7.6923076923076927E-2</v>
      </c>
      <c r="G39" s="165">
        <v>0.53846153846153855</v>
      </c>
      <c r="H39" s="165">
        <v>0.38461538461538464</v>
      </c>
      <c r="I39" s="165">
        <v>7.6923076923076927E-2</v>
      </c>
      <c r="J39" s="215">
        <f t="shared" si="0"/>
        <v>1</v>
      </c>
      <c r="AB39" s="4"/>
      <c r="AC39" s="159"/>
      <c r="AD39" s="160"/>
    </row>
    <row r="40" spans="2:30" x14ac:dyDescent="0.25">
      <c r="B40" s="2"/>
      <c r="C40" s="164">
        <v>42522</v>
      </c>
      <c r="D40" s="165">
        <v>0.53333333333333333</v>
      </c>
      <c r="E40" s="165">
        <v>0.46666666666666667</v>
      </c>
      <c r="F40" s="165">
        <v>0</v>
      </c>
      <c r="G40" s="165">
        <v>0.6</v>
      </c>
      <c r="H40" s="165">
        <v>0.33333333333333331</v>
      </c>
      <c r="I40" s="165">
        <v>6.6666666666666666E-2</v>
      </c>
      <c r="J40" s="215">
        <f t="shared" si="0"/>
        <v>1</v>
      </c>
      <c r="AB40" s="4"/>
      <c r="AC40" s="159"/>
      <c r="AD40" s="160"/>
    </row>
    <row r="41" spans="2:30" x14ac:dyDescent="0.25">
      <c r="B41" s="2"/>
      <c r="C41" s="164">
        <v>42614</v>
      </c>
      <c r="D41" s="165">
        <v>0.6</v>
      </c>
      <c r="E41" s="165">
        <v>0.33333333333333331</v>
      </c>
      <c r="F41" s="165">
        <v>6.6666666666666666E-2</v>
      </c>
      <c r="G41" s="165">
        <v>0.39999999999999997</v>
      </c>
      <c r="H41" s="165">
        <v>0.46666666666666667</v>
      </c>
      <c r="I41" s="165">
        <v>0</v>
      </c>
      <c r="J41" s="215">
        <f t="shared" si="0"/>
        <v>1</v>
      </c>
      <c r="AB41" s="4"/>
      <c r="AC41" s="159"/>
      <c r="AD41" s="160"/>
    </row>
    <row r="42" spans="2:30" x14ac:dyDescent="0.25">
      <c r="B42" s="2"/>
      <c r="C42" s="164">
        <v>42705</v>
      </c>
      <c r="D42" s="165">
        <v>0.42857142857142855</v>
      </c>
      <c r="E42" s="165">
        <v>0.5714285714285714</v>
      </c>
      <c r="F42" s="165">
        <v>0</v>
      </c>
      <c r="G42" s="165">
        <v>0.42857142857142855</v>
      </c>
      <c r="H42" s="165">
        <v>0.5714285714285714</v>
      </c>
      <c r="I42" s="216">
        <v>0</v>
      </c>
      <c r="J42" s="215">
        <f t="shared" si="0"/>
        <v>1</v>
      </c>
      <c r="AB42" s="4"/>
      <c r="AC42" s="159"/>
      <c r="AD42" s="160"/>
    </row>
    <row r="43" spans="2:30" x14ac:dyDescent="0.25">
      <c r="B43" s="2"/>
      <c r="C43" s="164">
        <v>42795</v>
      </c>
      <c r="D43" s="165">
        <v>0.46153846153846156</v>
      </c>
      <c r="E43" s="165">
        <v>0.30769230769230771</v>
      </c>
      <c r="F43" s="165">
        <v>0.23076923076923078</v>
      </c>
      <c r="G43" s="165">
        <v>0.38461538461538464</v>
      </c>
      <c r="H43" s="165">
        <v>0.38461538461538464</v>
      </c>
      <c r="I43" s="165">
        <v>0.23076923076923078</v>
      </c>
      <c r="J43" s="215">
        <f t="shared" si="0"/>
        <v>1</v>
      </c>
      <c r="AB43" s="4"/>
      <c r="AC43" s="159"/>
      <c r="AD43" s="160"/>
    </row>
    <row r="44" spans="2:30" x14ac:dyDescent="0.25">
      <c r="B44" s="2"/>
      <c r="C44" s="164">
        <v>42887</v>
      </c>
      <c r="D44" s="165">
        <v>0.69230769230769229</v>
      </c>
      <c r="E44" s="165">
        <v>0.30769230769230771</v>
      </c>
      <c r="F44" s="165">
        <v>0</v>
      </c>
      <c r="G44" s="165">
        <v>0.66666666666666674</v>
      </c>
      <c r="H44" s="165">
        <v>0.25</v>
      </c>
      <c r="I44" s="165">
        <v>8.3333333333333329E-2</v>
      </c>
      <c r="J44" s="215">
        <f t="shared" si="0"/>
        <v>1</v>
      </c>
      <c r="AB44" s="4"/>
      <c r="AC44" s="159"/>
      <c r="AD44" s="160"/>
    </row>
    <row r="45" spans="2:30" x14ac:dyDescent="0.25">
      <c r="B45" s="2"/>
      <c r="C45" s="164">
        <v>42979</v>
      </c>
      <c r="D45" s="165">
        <v>0.69230769230769229</v>
      </c>
      <c r="E45" s="165">
        <v>0.30769230769230771</v>
      </c>
      <c r="F45" s="165">
        <v>0</v>
      </c>
      <c r="G45" s="165">
        <v>0.53846153846153855</v>
      </c>
      <c r="H45" s="165">
        <v>0.46153846153846156</v>
      </c>
      <c r="I45" s="165">
        <v>0</v>
      </c>
      <c r="J45" s="215">
        <f t="shared" si="0"/>
        <v>1</v>
      </c>
      <c r="AB45" s="4"/>
      <c r="AC45" s="159"/>
      <c r="AD45" s="160"/>
    </row>
    <row r="46" spans="2:30" x14ac:dyDescent="0.25">
      <c r="B46" s="2"/>
      <c r="C46" s="164">
        <v>43070</v>
      </c>
      <c r="D46" s="165">
        <v>0.77777777777777779</v>
      </c>
      <c r="E46" s="165">
        <v>0.22222222222222221</v>
      </c>
      <c r="F46" s="165">
        <v>0</v>
      </c>
      <c r="G46" s="217">
        <v>0.5</v>
      </c>
      <c r="H46" s="217">
        <v>0.5</v>
      </c>
      <c r="I46" s="217">
        <v>0</v>
      </c>
      <c r="J46" s="215">
        <f t="shared" si="0"/>
        <v>1</v>
      </c>
      <c r="AB46" s="4"/>
      <c r="AC46" s="159"/>
      <c r="AD46" s="160"/>
    </row>
    <row r="47" spans="2:30" x14ac:dyDescent="0.25">
      <c r="B47" s="2"/>
      <c r="C47" s="164">
        <v>43160</v>
      </c>
      <c r="D47" s="165">
        <v>0.33333333333333331</v>
      </c>
      <c r="E47" s="165">
        <v>0.58333333333333337</v>
      </c>
      <c r="F47" s="165">
        <v>8.3333333333333329E-2</v>
      </c>
      <c r="G47" s="217">
        <v>0.33333333333333331</v>
      </c>
      <c r="H47" s="217">
        <v>0.58333333333333337</v>
      </c>
      <c r="I47" s="217">
        <v>8.3333333333333329E-2</v>
      </c>
      <c r="J47" s="215">
        <f t="shared" si="0"/>
        <v>1</v>
      </c>
      <c r="AB47" s="4"/>
      <c r="AC47" s="159"/>
      <c r="AD47" s="160"/>
    </row>
    <row r="48" spans="2:30" x14ac:dyDescent="0.25">
      <c r="B48" s="2"/>
      <c r="C48" s="164">
        <v>43252</v>
      </c>
      <c r="D48" s="165">
        <v>0.1111111111111111</v>
      </c>
      <c r="E48" s="165">
        <v>0.88888888888888884</v>
      </c>
      <c r="F48" s="165">
        <v>0</v>
      </c>
      <c r="G48" s="165">
        <v>0.1111111111111111</v>
      </c>
      <c r="H48" s="165">
        <v>0.77777777777777779</v>
      </c>
      <c r="I48" s="165">
        <v>0.1111111111111111</v>
      </c>
      <c r="J48" s="215">
        <f t="shared" si="0"/>
        <v>1</v>
      </c>
      <c r="AB48" s="4"/>
      <c r="AC48" s="159"/>
      <c r="AD48" s="160"/>
    </row>
    <row r="49" spans="1:30" x14ac:dyDescent="0.25">
      <c r="B49" s="2"/>
      <c r="C49" s="164">
        <v>43344</v>
      </c>
      <c r="D49" s="165">
        <v>0.125</v>
      </c>
      <c r="E49" s="165">
        <v>0.875</v>
      </c>
      <c r="F49" s="165">
        <v>0</v>
      </c>
      <c r="G49" s="165">
        <v>0</v>
      </c>
      <c r="H49" s="165">
        <v>0.75</v>
      </c>
      <c r="I49" s="165">
        <v>0.25</v>
      </c>
      <c r="J49" s="215">
        <f t="shared" si="0"/>
        <v>1</v>
      </c>
      <c r="AB49" s="4"/>
      <c r="AC49" s="159"/>
      <c r="AD49" s="160"/>
    </row>
    <row r="50" spans="1:30" x14ac:dyDescent="0.25">
      <c r="B50" s="2"/>
      <c r="C50" s="164">
        <v>43435</v>
      </c>
      <c r="D50" s="165">
        <v>7.6923076923076927E-2</v>
      </c>
      <c r="E50" s="165">
        <v>0.84615384615384615</v>
      </c>
      <c r="F50" s="165">
        <v>7.6923076923076927E-2</v>
      </c>
      <c r="G50" s="165">
        <v>7.1428571428571425E-2</v>
      </c>
      <c r="H50" s="165">
        <v>0.7142857142857143</v>
      </c>
      <c r="I50" s="165">
        <v>0.21428571428571427</v>
      </c>
      <c r="J50" s="215">
        <f t="shared" si="0"/>
        <v>1</v>
      </c>
      <c r="AB50" s="4"/>
      <c r="AC50" s="159"/>
      <c r="AD50" s="160"/>
    </row>
    <row r="51" spans="1:30" x14ac:dyDescent="0.25">
      <c r="B51" s="2"/>
      <c r="C51" s="164">
        <v>43525</v>
      </c>
      <c r="D51" s="165">
        <v>7.6923076923076927E-2</v>
      </c>
      <c r="E51" s="165">
        <v>0.69230769230769229</v>
      </c>
      <c r="F51" s="165">
        <v>0.23076923076923078</v>
      </c>
      <c r="G51" s="165">
        <v>7.6923076923076927E-2</v>
      </c>
      <c r="H51" s="165">
        <v>0.69230769230769229</v>
      </c>
      <c r="I51" s="165">
        <v>0.23076923076923078</v>
      </c>
      <c r="J51" s="215">
        <f t="shared" si="0"/>
        <v>1</v>
      </c>
      <c r="AB51" s="4"/>
      <c r="AC51" s="159"/>
      <c r="AD51" s="160"/>
    </row>
    <row r="52" spans="1:30" x14ac:dyDescent="0.25">
      <c r="B52" s="2"/>
      <c r="C52" s="164">
        <v>43617</v>
      </c>
      <c r="D52" s="165">
        <v>0.33333333333333331</v>
      </c>
      <c r="E52" s="165">
        <v>0.5</v>
      </c>
      <c r="F52" s="165">
        <v>0.16666666666666666</v>
      </c>
      <c r="G52" s="165">
        <v>0.25</v>
      </c>
      <c r="H52" s="165">
        <v>0.5</v>
      </c>
      <c r="I52" s="165">
        <v>0.25</v>
      </c>
      <c r="J52" s="215">
        <f t="shared" si="0"/>
        <v>0.99999999999999989</v>
      </c>
      <c r="AB52" s="4"/>
      <c r="AC52" s="159"/>
      <c r="AD52" s="160"/>
    </row>
    <row r="53" spans="1:30" x14ac:dyDescent="0.25">
      <c r="B53" s="2"/>
      <c r="C53" s="164">
        <v>43709</v>
      </c>
      <c r="D53" s="165">
        <v>0.25</v>
      </c>
      <c r="E53" s="165">
        <v>0.5</v>
      </c>
      <c r="F53" s="165">
        <v>0.25</v>
      </c>
      <c r="G53" s="165"/>
      <c r="H53" s="165"/>
      <c r="I53" s="165"/>
      <c r="J53" s="215">
        <f t="shared" si="0"/>
        <v>1</v>
      </c>
      <c r="AB53" s="4"/>
      <c r="AC53" s="159"/>
      <c r="AD53" s="160"/>
    </row>
    <row r="54" spans="1:30" x14ac:dyDescent="0.25">
      <c r="B54" s="2"/>
      <c r="C54" s="164"/>
      <c r="D54" s="165"/>
      <c r="E54" s="165"/>
      <c r="F54" s="165"/>
      <c r="G54" s="165"/>
      <c r="H54" s="165"/>
      <c r="I54" s="216"/>
      <c r="J54" s="216"/>
      <c r="AB54" s="4"/>
      <c r="AC54" s="159"/>
      <c r="AD54" s="160"/>
    </row>
    <row r="55" spans="1:30" x14ac:dyDescent="0.25">
      <c r="A55" s="20" t="s">
        <v>19</v>
      </c>
      <c r="B55" s="22"/>
      <c r="C55" s="167"/>
      <c r="D55" s="168"/>
      <c r="E55" s="168"/>
      <c r="F55" s="168"/>
      <c r="G55" s="168"/>
      <c r="H55" s="165"/>
      <c r="I55" s="216"/>
      <c r="J55" s="216"/>
      <c r="AB55" s="4"/>
      <c r="AC55" s="159"/>
      <c r="AD55" s="160"/>
    </row>
    <row r="56" spans="1:30" x14ac:dyDescent="0.25">
      <c r="A56" s="20" t="s">
        <v>107</v>
      </c>
      <c r="B56" s="22"/>
      <c r="C56" s="167"/>
      <c r="D56" s="171"/>
      <c r="E56" s="171"/>
      <c r="F56" s="171"/>
      <c r="G56" s="168"/>
      <c r="H56" s="165"/>
      <c r="I56" s="165"/>
      <c r="J56" s="13"/>
      <c r="AB56" s="4"/>
      <c r="AC56" s="159"/>
      <c r="AD56" s="160"/>
    </row>
    <row r="57" spans="1:30" x14ac:dyDescent="0.25">
      <c r="A57" s="20"/>
      <c r="B57" s="22"/>
      <c r="C57" s="167"/>
      <c r="D57" s="171"/>
      <c r="E57" s="171"/>
      <c r="F57" s="171"/>
      <c r="G57" s="171"/>
      <c r="H57" s="157"/>
      <c r="I57" s="157"/>
      <c r="AB57" s="4"/>
      <c r="AC57" s="159"/>
      <c r="AD57" s="160"/>
    </row>
    <row r="58" spans="1:30" x14ac:dyDescent="0.25">
      <c r="A58" s="23" t="s">
        <v>102</v>
      </c>
      <c r="B58" s="22"/>
      <c r="C58" s="167"/>
      <c r="D58" s="171"/>
      <c r="E58" s="171"/>
      <c r="F58" s="171"/>
      <c r="G58" s="171"/>
      <c r="H58" s="157"/>
      <c r="I58" s="157"/>
      <c r="AB58" s="4"/>
      <c r="AC58" s="159"/>
      <c r="AD58" s="160"/>
    </row>
    <row r="59" spans="1:30" x14ac:dyDescent="0.25">
      <c r="A59" s="20"/>
      <c r="B59" s="22"/>
      <c r="C59" s="167"/>
      <c r="D59" s="171"/>
      <c r="E59" s="171"/>
      <c r="F59" s="171"/>
      <c r="G59" s="171"/>
      <c r="H59" s="157"/>
      <c r="I59" s="157"/>
      <c r="AB59" s="4"/>
      <c r="AC59" s="159"/>
      <c r="AD59" s="160"/>
    </row>
    <row r="60" spans="1:30" x14ac:dyDescent="0.25">
      <c r="A60" s="20"/>
      <c r="B60" s="22"/>
      <c r="C60" s="173"/>
      <c r="D60" s="174"/>
      <c r="E60" s="174"/>
      <c r="F60" s="174"/>
      <c r="G60" s="171"/>
      <c r="H60" s="157"/>
      <c r="I60" s="157"/>
      <c r="AB60" s="4"/>
      <c r="AC60" s="159"/>
      <c r="AD60" s="160"/>
    </row>
    <row r="61" spans="1:30" x14ac:dyDescent="0.25">
      <c r="A61" s="20"/>
      <c r="B61" s="22"/>
      <c r="C61" s="173"/>
      <c r="D61" s="174"/>
      <c r="E61" s="174"/>
      <c r="F61" s="174"/>
      <c r="G61" s="174"/>
      <c r="H61" s="162"/>
      <c r="I61" s="162"/>
      <c r="AB61" s="4"/>
      <c r="AC61" s="159"/>
      <c r="AD61" s="160"/>
    </row>
    <row r="62" spans="1:30" x14ac:dyDescent="0.25">
      <c r="A62" s="20"/>
      <c r="B62" s="22"/>
      <c r="C62" s="173"/>
      <c r="D62" s="174"/>
      <c r="E62" s="174"/>
      <c r="F62" s="174"/>
      <c r="G62" s="174"/>
      <c r="H62" s="162"/>
      <c r="I62" s="162"/>
      <c r="AB62" s="4"/>
      <c r="AD62" s="160"/>
    </row>
    <row r="63" spans="1:30" x14ac:dyDescent="0.25">
      <c r="A63" s="20"/>
      <c r="B63" s="20"/>
      <c r="C63" s="173"/>
      <c r="D63" s="176"/>
      <c r="E63" s="176"/>
      <c r="F63" s="176"/>
      <c r="G63" s="176"/>
      <c r="H63" s="178"/>
      <c r="I63" s="178"/>
      <c r="AD63" s="160"/>
    </row>
    <row r="64" spans="1:30" x14ac:dyDescent="0.25">
      <c r="A64" s="20"/>
      <c r="B64" s="20"/>
      <c r="C64" s="167"/>
      <c r="D64" s="179"/>
      <c r="E64" s="179"/>
      <c r="F64" s="179"/>
      <c r="G64" s="179"/>
      <c r="H64" s="181"/>
      <c r="I64" s="181"/>
    </row>
    <row r="65" spans="1:30" x14ac:dyDescent="0.25">
      <c r="A65" s="20"/>
      <c r="B65" s="22"/>
      <c r="C65" s="182"/>
      <c r="D65" s="20"/>
      <c r="E65" s="20"/>
      <c r="F65" s="20"/>
      <c r="G65" s="20"/>
      <c r="H65" s="218"/>
      <c r="I65" s="184"/>
    </row>
    <row r="66" spans="1:30" x14ac:dyDescent="0.25">
      <c r="A66" s="20"/>
      <c r="B66" s="22"/>
      <c r="C66" s="182"/>
      <c r="D66" s="21"/>
      <c r="E66" s="21"/>
      <c r="F66" s="21"/>
      <c r="G66" s="21"/>
      <c r="H66" s="9"/>
      <c r="I66" s="9"/>
      <c r="AC66" s="375"/>
      <c r="AD66" s="375"/>
    </row>
    <row r="67" spans="1:30" x14ac:dyDescent="0.25">
      <c r="A67" s="20"/>
      <c r="B67" s="22"/>
      <c r="C67" s="185"/>
      <c r="D67" s="384"/>
      <c r="E67" s="384"/>
      <c r="F67" s="384"/>
      <c r="G67" s="186"/>
      <c r="H67" s="188"/>
      <c r="I67" s="188"/>
      <c r="AC67" s="158"/>
      <c r="AD67" s="158"/>
    </row>
    <row r="68" spans="1:30" x14ac:dyDescent="0.25">
      <c r="A68" s="20"/>
      <c r="B68" s="22"/>
      <c r="C68" s="185"/>
      <c r="D68" s="189"/>
      <c r="E68" s="189"/>
      <c r="F68" s="189"/>
      <c r="G68" s="189"/>
      <c r="H68" s="191"/>
      <c r="I68" s="191"/>
      <c r="AB68" s="4"/>
      <c r="AC68" s="159"/>
      <c r="AD68" s="160"/>
    </row>
    <row r="69" spans="1:30" x14ac:dyDescent="0.25">
      <c r="A69" s="20"/>
      <c r="B69" s="22"/>
      <c r="C69" s="192"/>
      <c r="D69" s="193"/>
      <c r="E69" s="193"/>
      <c r="F69" s="193"/>
      <c r="G69" s="22"/>
      <c r="H69" s="195"/>
      <c r="I69" s="195"/>
      <c r="AB69" s="4"/>
      <c r="AC69" s="159"/>
      <c r="AD69" s="160"/>
    </row>
    <row r="70" spans="1:30" x14ac:dyDescent="0.25">
      <c r="A70" s="20"/>
      <c r="B70" s="22"/>
      <c r="C70" s="192"/>
      <c r="D70" s="193"/>
      <c r="E70" s="193"/>
      <c r="F70" s="193"/>
      <c r="G70" s="193"/>
      <c r="H70" s="197"/>
      <c r="I70" s="197"/>
      <c r="AB70" s="4"/>
      <c r="AC70" s="159"/>
      <c r="AD70" s="160"/>
    </row>
    <row r="71" spans="1:30" x14ac:dyDescent="0.25">
      <c r="A71" s="20"/>
      <c r="B71" s="22"/>
      <c r="C71" s="192"/>
      <c r="D71" s="193"/>
      <c r="E71" s="193"/>
      <c r="F71" s="193"/>
      <c r="G71" s="193"/>
      <c r="H71" s="197"/>
      <c r="I71" s="197"/>
      <c r="AB71" s="4"/>
      <c r="AC71" s="159"/>
      <c r="AD71" s="160"/>
    </row>
    <row r="72" spans="1:30" x14ac:dyDescent="0.25">
      <c r="A72" s="20"/>
      <c r="B72" s="22"/>
      <c r="C72" s="192"/>
      <c r="D72" s="193"/>
      <c r="E72" s="193"/>
      <c r="F72" s="193"/>
      <c r="G72" s="193"/>
      <c r="H72" s="197"/>
      <c r="I72" s="197"/>
      <c r="AB72" s="4"/>
      <c r="AC72" s="159"/>
      <c r="AD72" s="160"/>
    </row>
    <row r="73" spans="1:30" x14ac:dyDescent="0.25">
      <c r="A73" s="20"/>
      <c r="B73" s="22"/>
      <c r="C73" s="192"/>
      <c r="D73" s="193"/>
      <c r="E73" s="193"/>
      <c r="F73" s="193"/>
      <c r="G73" s="193"/>
      <c r="H73" s="197"/>
      <c r="I73" s="197"/>
      <c r="AB73" s="4"/>
      <c r="AC73" s="159"/>
      <c r="AD73" s="160"/>
    </row>
    <row r="74" spans="1:30" x14ac:dyDescent="0.25">
      <c r="A74" s="20"/>
      <c r="B74" s="22"/>
      <c r="C74" s="192"/>
      <c r="D74" s="193"/>
      <c r="E74" s="193"/>
      <c r="F74" s="193"/>
      <c r="G74" s="193"/>
      <c r="H74" s="197"/>
      <c r="I74" s="197"/>
      <c r="AB74" s="4"/>
      <c r="AC74" s="159"/>
      <c r="AD74" s="160"/>
    </row>
    <row r="75" spans="1:30" x14ac:dyDescent="0.25">
      <c r="A75" s="20"/>
      <c r="B75" s="22"/>
      <c r="C75" s="192"/>
      <c r="D75" s="193"/>
      <c r="E75" s="193"/>
      <c r="F75" s="193"/>
      <c r="G75" s="193"/>
      <c r="H75" s="197"/>
      <c r="I75" s="197"/>
      <c r="AB75" s="4"/>
      <c r="AC75" s="159"/>
      <c r="AD75" s="160"/>
    </row>
    <row r="76" spans="1:30" x14ac:dyDescent="0.25">
      <c r="A76" s="20"/>
      <c r="B76" s="198"/>
      <c r="C76" s="192"/>
      <c r="D76" s="193"/>
      <c r="E76" s="193"/>
      <c r="F76" s="193"/>
      <c r="G76" s="193"/>
      <c r="H76" s="197"/>
      <c r="I76" s="197"/>
      <c r="AB76" s="4"/>
      <c r="AC76" s="159"/>
      <c r="AD76" s="160"/>
    </row>
    <row r="77" spans="1:30" x14ac:dyDescent="0.25">
      <c r="A77" s="20"/>
      <c r="B77" s="198"/>
      <c r="C77" s="192"/>
      <c r="D77" s="193"/>
      <c r="E77" s="193"/>
      <c r="F77" s="193"/>
      <c r="G77" s="193"/>
      <c r="H77" s="197"/>
      <c r="I77" s="197"/>
      <c r="AB77" s="4"/>
      <c r="AC77" s="159"/>
      <c r="AD77" s="160"/>
    </row>
    <row r="78" spans="1:30" x14ac:dyDescent="0.25">
      <c r="A78" s="20"/>
      <c r="B78" s="198"/>
      <c r="C78" s="173"/>
      <c r="D78" s="199"/>
      <c r="E78" s="199"/>
      <c r="F78" s="199"/>
      <c r="G78" s="193"/>
      <c r="H78" s="197"/>
      <c r="I78" s="197"/>
      <c r="AB78" s="4"/>
      <c r="AC78" s="159"/>
      <c r="AD78" s="160"/>
    </row>
    <row r="79" spans="1:30" x14ac:dyDescent="0.25">
      <c r="A79" s="20"/>
      <c r="B79" s="20"/>
      <c r="C79" s="192"/>
      <c r="D79" s="199"/>
      <c r="E79" s="199"/>
      <c r="F79" s="199"/>
      <c r="G79" s="199"/>
      <c r="H79" s="201"/>
      <c r="I79" s="201"/>
      <c r="AB79" s="4"/>
      <c r="AD79" s="160"/>
    </row>
    <row r="80" spans="1:30" x14ac:dyDescent="0.25">
      <c r="A80" s="20"/>
      <c r="B80" s="20"/>
      <c r="C80" s="171"/>
      <c r="D80" s="171"/>
      <c r="E80" s="171"/>
      <c r="F80" s="171"/>
      <c r="G80" s="171"/>
      <c r="H80" s="157"/>
      <c r="I80" s="157"/>
      <c r="J80" s="157"/>
      <c r="K80" s="157"/>
      <c r="L80" s="157"/>
      <c r="M80" s="157"/>
      <c r="N80" s="157"/>
      <c r="AD80" s="160"/>
    </row>
    <row r="81" spans="1:30" x14ac:dyDescent="0.25">
      <c r="A81" s="20"/>
      <c r="B81" s="20"/>
      <c r="C81" s="171"/>
      <c r="D81" s="171"/>
      <c r="E81" s="171"/>
      <c r="F81" s="171"/>
      <c r="G81" s="171"/>
      <c r="H81" s="157"/>
      <c r="I81" s="157"/>
      <c r="J81" s="157"/>
      <c r="K81" s="157"/>
      <c r="L81" s="157"/>
      <c r="M81" s="157"/>
      <c r="N81" s="157"/>
    </row>
    <row r="82" spans="1:30" x14ac:dyDescent="0.25">
      <c r="A82" s="20"/>
      <c r="B82" s="20"/>
      <c r="C82" s="171"/>
      <c r="D82" s="171"/>
      <c r="E82" s="171"/>
      <c r="F82" s="171"/>
      <c r="G82" s="171"/>
      <c r="H82" s="157"/>
      <c r="I82" s="157"/>
      <c r="J82" s="157"/>
      <c r="K82" s="157"/>
      <c r="L82" s="157"/>
      <c r="M82" s="157"/>
      <c r="N82" s="157"/>
      <c r="AC82" s="375"/>
      <c r="AD82" s="375"/>
    </row>
    <row r="83" spans="1:30" x14ac:dyDescent="0.25">
      <c r="A83" s="20" t="s">
        <v>103</v>
      </c>
      <c r="B83" s="20"/>
      <c r="C83" s="171"/>
      <c r="D83" s="171"/>
      <c r="E83" s="171"/>
      <c r="F83" s="171"/>
      <c r="G83" s="171"/>
      <c r="H83" s="157"/>
      <c r="I83" s="157"/>
      <c r="J83" s="157"/>
      <c r="K83" s="157"/>
      <c r="L83" s="157"/>
      <c r="M83" s="157"/>
      <c r="N83" s="157"/>
      <c r="AC83" s="158"/>
      <c r="AD83" s="158"/>
    </row>
    <row r="84" spans="1:30" x14ac:dyDescent="0.25">
      <c r="C84" s="171"/>
      <c r="D84" s="171"/>
      <c r="E84" s="171"/>
      <c r="F84" s="171"/>
      <c r="G84" s="171"/>
      <c r="H84" s="157"/>
      <c r="I84" s="157"/>
      <c r="J84" s="157"/>
      <c r="K84" s="157"/>
      <c r="L84" s="157"/>
      <c r="M84" s="157"/>
      <c r="N84" s="157"/>
      <c r="AB84" s="4"/>
      <c r="AC84" s="159"/>
      <c r="AD84" s="160"/>
    </row>
    <row r="85" spans="1:30" x14ac:dyDescent="0.25">
      <c r="A85" s="24"/>
      <c r="B85" s="20"/>
      <c r="C85" s="171"/>
      <c r="D85" s="171"/>
      <c r="E85" s="171"/>
      <c r="F85" s="171"/>
      <c r="G85" s="171"/>
      <c r="H85" s="157"/>
      <c r="I85" s="157"/>
      <c r="J85" s="157"/>
      <c r="K85" s="157"/>
      <c r="L85" s="157"/>
      <c r="M85" s="157"/>
      <c r="N85" s="157"/>
      <c r="AB85" s="4"/>
      <c r="AC85" s="159"/>
      <c r="AD85" s="160"/>
    </row>
    <row r="86" spans="1:30" x14ac:dyDescent="0.25">
      <c r="A86" s="20"/>
      <c r="B86" s="20"/>
      <c r="C86" s="171"/>
      <c r="D86" s="171"/>
      <c r="E86" s="171"/>
      <c r="F86" s="171"/>
      <c r="G86" s="171"/>
      <c r="H86" s="157"/>
      <c r="I86" s="157"/>
      <c r="J86" s="157"/>
      <c r="K86" s="157"/>
      <c r="L86" s="157"/>
      <c r="M86" s="157"/>
      <c r="N86" s="157"/>
      <c r="AB86" s="4"/>
      <c r="AC86" s="159"/>
      <c r="AD86" s="160"/>
    </row>
    <row r="87" spans="1:30" x14ac:dyDescent="0.25">
      <c r="A87" s="219"/>
      <c r="B87" s="20"/>
      <c r="C87" s="171"/>
      <c r="D87" s="171"/>
      <c r="E87" s="171"/>
      <c r="F87" s="171"/>
      <c r="G87" s="171"/>
      <c r="H87" s="157"/>
      <c r="I87" s="157"/>
      <c r="J87" s="157"/>
      <c r="K87" s="157"/>
      <c r="L87" s="157"/>
      <c r="M87" s="157"/>
      <c r="N87" s="157"/>
      <c r="AB87" s="4"/>
      <c r="AC87" s="159"/>
      <c r="AD87" s="160"/>
    </row>
    <row r="88" spans="1:30" x14ac:dyDescent="0.25">
      <c r="A88" s="220"/>
      <c r="B88" s="20"/>
      <c r="C88" s="171"/>
      <c r="D88" s="171"/>
      <c r="E88" s="171"/>
      <c r="F88" s="171"/>
      <c r="G88" s="171"/>
      <c r="H88" s="157"/>
      <c r="I88" s="157"/>
      <c r="J88" s="157"/>
      <c r="K88" s="157"/>
      <c r="L88" s="157"/>
      <c r="M88" s="157"/>
      <c r="N88" s="157"/>
      <c r="AB88" s="4"/>
      <c r="AC88" s="159"/>
      <c r="AD88" s="160"/>
    </row>
    <row r="89" spans="1:30" x14ac:dyDescent="0.25">
      <c r="A89" s="219"/>
      <c r="B89" s="20"/>
      <c r="C89" s="171"/>
      <c r="D89" s="171"/>
      <c r="E89" s="171"/>
      <c r="F89" s="171"/>
      <c r="G89" s="171"/>
      <c r="H89" s="157"/>
      <c r="I89" s="157"/>
      <c r="J89" s="157"/>
      <c r="K89" s="157"/>
      <c r="L89" s="157"/>
      <c r="M89" s="157"/>
      <c r="N89" s="157"/>
      <c r="AB89" s="4"/>
      <c r="AC89" s="159"/>
      <c r="AD89" s="160"/>
    </row>
    <row r="90" spans="1:30" x14ac:dyDescent="0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AB90" s="4"/>
      <c r="AC90" s="159"/>
      <c r="AD90" s="160"/>
    </row>
    <row r="91" spans="1:30" x14ac:dyDescent="0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AB91" s="4"/>
      <c r="AC91" s="159"/>
      <c r="AD91" s="160"/>
    </row>
    <row r="92" spans="1:30" x14ac:dyDescent="0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AB92" s="4"/>
      <c r="AC92" s="159"/>
      <c r="AD92" s="160"/>
    </row>
    <row r="93" spans="1:30" x14ac:dyDescent="0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AB93" s="4"/>
      <c r="AC93" s="159"/>
      <c r="AD93" s="160"/>
    </row>
    <row r="94" spans="1:30" x14ac:dyDescent="0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AB94" s="4"/>
      <c r="AC94" s="159"/>
      <c r="AD94" s="160"/>
    </row>
    <row r="95" spans="1:30" x14ac:dyDescent="0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AB95" s="4"/>
      <c r="AD95" s="160"/>
    </row>
    <row r="96" spans="1:30" x14ac:dyDescent="0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AD96" s="160"/>
    </row>
    <row r="97" spans="3:14" x14ac:dyDescent="0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  <row r="98" spans="3:14" x14ac:dyDescent="0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</row>
    <row r="99" spans="3:14" x14ac:dyDescent="0.25">
      <c r="C99" s="156"/>
      <c r="D99" s="211"/>
      <c r="E99" s="211"/>
      <c r="F99" s="211"/>
      <c r="G99" s="211"/>
      <c r="H99" s="211"/>
      <c r="I99" s="211"/>
    </row>
    <row r="100" spans="3:14" x14ac:dyDescent="0.25">
      <c r="C100" s="212"/>
      <c r="D100" s="204"/>
      <c r="E100" s="204"/>
      <c r="F100" s="204"/>
      <c r="G100" s="204"/>
      <c r="H100" s="204"/>
      <c r="I100" s="204"/>
    </row>
  </sheetData>
  <mergeCells count="9">
    <mergeCell ref="AC66:AD66"/>
    <mergeCell ref="D67:F67"/>
    <mergeCell ref="AC82:AD82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1"/>
  <sheetViews>
    <sheetView showGridLines="0" view="pageBreakPreview" topLeftCell="A40" zoomScale="75" zoomScaleNormal="85" zoomScaleSheetLayoutView="75" workbookViewId="0">
      <selection activeCell="K38" sqref="K38"/>
    </sheetView>
  </sheetViews>
  <sheetFormatPr baseColWidth="10" defaultRowHeight="15" x14ac:dyDescent="0.25"/>
  <cols>
    <col min="1" max="8" width="19.7109375" style="1" customWidth="1"/>
    <col min="9" max="9" width="10.5703125" style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104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90" t="s">
        <v>124</v>
      </c>
      <c r="E4" s="390"/>
      <c r="F4" s="390"/>
      <c r="G4" s="390"/>
      <c r="H4" s="390"/>
      <c r="I4" s="390"/>
    </row>
    <row r="5" spans="2:30" ht="80.25" customHeight="1" thickBot="1" x14ac:dyDescent="0.3">
      <c r="B5" s="2"/>
      <c r="C5" s="2"/>
      <c r="D5" s="375" t="s">
        <v>96</v>
      </c>
      <c r="E5" s="375"/>
      <c r="F5" s="375"/>
      <c r="G5" s="375" t="s">
        <v>97</v>
      </c>
      <c r="H5" s="375"/>
      <c r="I5" s="375"/>
    </row>
    <row r="6" spans="2:30" x14ac:dyDescent="0.25">
      <c r="B6" s="2"/>
      <c r="C6" s="252"/>
      <c r="D6" s="253" t="s">
        <v>98</v>
      </c>
      <c r="E6" s="253" t="s">
        <v>99</v>
      </c>
      <c r="F6" s="254" t="s">
        <v>100</v>
      </c>
      <c r="G6" s="1" t="s">
        <v>98</v>
      </c>
      <c r="H6" s="1" t="s">
        <v>99</v>
      </c>
      <c r="I6" s="1" t="s">
        <v>100</v>
      </c>
      <c r="J6" s="213" t="s">
        <v>106</v>
      </c>
      <c r="AC6" s="375"/>
      <c r="AD6" s="375"/>
    </row>
    <row r="7" spans="2:30" x14ac:dyDescent="0.25">
      <c r="B7" s="2"/>
      <c r="C7" s="156">
        <v>39539</v>
      </c>
      <c r="D7" s="157">
        <v>0.28571429999999998</v>
      </c>
      <c r="E7" s="157">
        <v>0.57142859999999995</v>
      </c>
      <c r="F7" s="157">
        <v>0.14285709999999999</v>
      </c>
      <c r="G7" s="2"/>
      <c r="H7" s="2"/>
      <c r="I7" s="2"/>
      <c r="J7" s="215">
        <f t="shared" ref="J7:J49" si="0">+SUM(D7:F7)</f>
        <v>0.99999999999999989</v>
      </c>
      <c r="AC7" s="158"/>
      <c r="AD7" s="158"/>
    </row>
    <row r="8" spans="2:30" x14ac:dyDescent="0.25">
      <c r="B8" s="2"/>
      <c r="C8" s="156">
        <v>39630</v>
      </c>
      <c r="D8" s="161">
        <v>6.6666669999999997E-2</v>
      </c>
      <c r="E8" s="161">
        <v>0.86666670000000001</v>
      </c>
      <c r="F8" s="161">
        <v>6.6666669999999997E-2</v>
      </c>
      <c r="G8" s="161">
        <v>0.14285709999999999</v>
      </c>
      <c r="H8" s="161">
        <v>0.85714290000000004</v>
      </c>
      <c r="I8" s="161">
        <v>0</v>
      </c>
      <c r="J8" s="215">
        <f t="shared" si="0"/>
        <v>1.00000004</v>
      </c>
      <c r="AB8" s="4"/>
      <c r="AC8" s="159"/>
      <c r="AD8" s="160"/>
    </row>
    <row r="9" spans="2:30" x14ac:dyDescent="0.25">
      <c r="B9" s="2"/>
      <c r="C9" s="156">
        <v>39722</v>
      </c>
      <c r="D9" s="161">
        <v>0.23529410000000001</v>
      </c>
      <c r="E9" s="161">
        <v>0.70588240000000002</v>
      </c>
      <c r="F9" s="161">
        <v>5.8823529999999999E-2</v>
      </c>
      <c r="G9" s="161">
        <v>0.13333329999999999</v>
      </c>
      <c r="H9" s="161">
        <v>0.8</v>
      </c>
      <c r="I9" s="161">
        <v>6.6666669999999997E-2</v>
      </c>
      <c r="J9" s="215">
        <f t="shared" si="0"/>
        <v>1.00000003</v>
      </c>
      <c r="AB9" s="4"/>
      <c r="AC9" s="159"/>
      <c r="AD9" s="160"/>
    </row>
    <row r="10" spans="2:30" x14ac:dyDescent="0.25">
      <c r="B10" s="2"/>
      <c r="C10" s="156">
        <v>39783</v>
      </c>
      <c r="D10" s="161">
        <v>0.28600000000000003</v>
      </c>
      <c r="E10" s="161">
        <v>0.64300000000000002</v>
      </c>
      <c r="F10" s="161">
        <v>7.0999999999999994E-2</v>
      </c>
      <c r="G10" s="161">
        <v>0.35294120000000001</v>
      </c>
      <c r="H10" s="161">
        <v>0.64705880000000005</v>
      </c>
      <c r="I10" s="161">
        <v>0</v>
      </c>
      <c r="J10" s="215">
        <f t="shared" si="0"/>
        <v>1</v>
      </c>
      <c r="AB10" s="4"/>
      <c r="AC10" s="159"/>
      <c r="AD10" s="160"/>
    </row>
    <row r="11" spans="2:30" x14ac:dyDescent="0.25">
      <c r="B11" s="2"/>
      <c r="C11" s="156">
        <v>39873</v>
      </c>
      <c r="D11" s="161">
        <v>0.27800000000000002</v>
      </c>
      <c r="E11" s="161">
        <v>0.72199999999999998</v>
      </c>
      <c r="F11" s="161">
        <v>0</v>
      </c>
      <c r="G11" s="161">
        <v>0.28600000000000003</v>
      </c>
      <c r="H11" s="161">
        <v>0.71400000000000008</v>
      </c>
      <c r="I11" s="161">
        <v>0</v>
      </c>
      <c r="J11" s="215">
        <f t="shared" si="0"/>
        <v>1</v>
      </c>
      <c r="AB11" s="4"/>
      <c r="AC11" s="159"/>
      <c r="AD11" s="160"/>
    </row>
    <row r="12" spans="2:30" x14ac:dyDescent="0.25">
      <c r="B12" s="2"/>
      <c r="C12" s="156">
        <v>39965</v>
      </c>
      <c r="D12" s="161">
        <v>0.105</v>
      </c>
      <c r="E12" s="161">
        <v>0.89500000000000002</v>
      </c>
      <c r="F12" s="161">
        <v>0</v>
      </c>
      <c r="G12" s="161">
        <v>0.33299999999999996</v>
      </c>
      <c r="H12" s="161">
        <v>0.66700000000000004</v>
      </c>
      <c r="I12" s="161">
        <v>0</v>
      </c>
      <c r="J12" s="215">
        <f t="shared" si="0"/>
        <v>1</v>
      </c>
      <c r="AB12" s="4"/>
      <c r="AC12" s="159"/>
      <c r="AD12" s="160"/>
    </row>
    <row r="13" spans="2:30" x14ac:dyDescent="0.25">
      <c r="B13" s="2"/>
      <c r="C13" s="156">
        <v>40057</v>
      </c>
      <c r="D13" s="161">
        <v>0.16600000000000001</v>
      </c>
      <c r="E13" s="161">
        <v>0.77800000000000002</v>
      </c>
      <c r="F13" s="161">
        <v>5.5999999999999994E-2</v>
      </c>
      <c r="G13" s="161">
        <v>0.105</v>
      </c>
      <c r="H13" s="161">
        <v>0.89500000000000002</v>
      </c>
      <c r="I13" s="161">
        <v>0</v>
      </c>
      <c r="J13" s="215">
        <f t="shared" si="0"/>
        <v>1</v>
      </c>
      <c r="AB13" s="4"/>
      <c r="AC13" s="159"/>
      <c r="AD13" s="160"/>
    </row>
    <row r="14" spans="2:30" x14ac:dyDescent="0.25">
      <c r="B14" s="2"/>
      <c r="C14" s="156">
        <v>40148</v>
      </c>
      <c r="D14" s="161">
        <v>5.9000000000000004E-2</v>
      </c>
      <c r="E14" s="161">
        <v>0.88200000000000001</v>
      </c>
      <c r="F14" s="161">
        <v>5.9000000000000004E-2</v>
      </c>
      <c r="G14" s="161">
        <v>5.5999999999999994E-2</v>
      </c>
      <c r="H14" s="161">
        <v>0.94400000000000006</v>
      </c>
      <c r="I14" s="161">
        <v>0</v>
      </c>
      <c r="J14" s="215">
        <f t="shared" si="0"/>
        <v>1</v>
      </c>
      <c r="AB14" s="4"/>
      <c r="AC14" s="159"/>
      <c r="AD14" s="160"/>
    </row>
    <row r="15" spans="2:30" x14ac:dyDescent="0.25">
      <c r="B15" s="2"/>
      <c r="C15" s="156">
        <v>40238</v>
      </c>
      <c r="D15" s="161">
        <v>0.111</v>
      </c>
      <c r="E15" s="161">
        <v>0.88900000000000001</v>
      </c>
      <c r="F15" s="161">
        <v>0</v>
      </c>
      <c r="G15" s="161">
        <v>5.9000000000000004E-2</v>
      </c>
      <c r="H15" s="161">
        <v>0.94099999999999995</v>
      </c>
      <c r="I15" s="161">
        <v>0</v>
      </c>
      <c r="J15" s="215">
        <f t="shared" si="0"/>
        <v>1</v>
      </c>
      <c r="AB15" s="4"/>
      <c r="AC15" s="159"/>
      <c r="AD15" s="160"/>
    </row>
    <row r="16" spans="2:30" x14ac:dyDescent="0.25">
      <c r="B16" s="2"/>
      <c r="C16" s="156">
        <v>40330</v>
      </c>
      <c r="D16" s="161">
        <v>0.111</v>
      </c>
      <c r="E16" s="161">
        <v>0.77800000000000002</v>
      </c>
      <c r="F16" s="161">
        <v>0.111</v>
      </c>
      <c r="G16" s="161">
        <v>0.111</v>
      </c>
      <c r="H16" s="161">
        <v>0.88900000000000001</v>
      </c>
      <c r="I16" s="161">
        <v>0</v>
      </c>
      <c r="J16" s="215">
        <f t="shared" si="0"/>
        <v>1</v>
      </c>
      <c r="AB16" s="4"/>
      <c r="AC16" s="159"/>
      <c r="AD16" s="160"/>
    </row>
    <row r="17" spans="1:30" x14ac:dyDescent="0.25">
      <c r="B17" s="2"/>
      <c r="C17" s="156">
        <v>40422</v>
      </c>
      <c r="D17" s="161">
        <v>0.10526315789473684</v>
      </c>
      <c r="E17" s="161">
        <v>0.78947368421052633</v>
      </c>
      <c r="F17" s="161">
        <v>0.10526315789473684</v>
      </c>
      <c r="G17" s="161">
        <v>0.11199999999999999</v>
      </c>
      <c r="H17" s="161">
        <v>0.83299999999999996</v>
      </c>
      <c r="I17" s="161">
        <v>5.5999999999999994E-2</v>
      </c>
      <c r="J17" s="215">
        <f t="shared" si="0"/>
        <v>1</v>
      </c>
      <c r="AB17" s="4"/>
      <c r="AC17" s="159"/>
      <c r="AD17" s="160"/>
    </row>
    <row r="18" spans="1:30" x14ac:dyDescent="0.25">
      <c r="B18" s="2"/>
      <c r="C18" s="156">
        <v>40513</v>
      </c>
      <c r="D18" s="161">
        <v>5.8823529411764705E-2</v>
      </c>
      <c r="E18" s="161">
        <v>0.82352941176470584</v>
      </c>
      <c r="F18" s="161">
        <v>0.11764705882352941</v>
      </c>
      <c r="G18" s="161">
        <v>0.10526315789473684</v>
      </c>
      <c r="H18" s="161">
        <v>0.84210526315789469</v>
      </c>
      <c r="I18" s="161">
        <v>5.2631578947368418E-2</v>
      </c>
      <c r="J18" s="215">
        <f t="shared" si="0"/>
        <v>1</v>
      </c>
      <c r="AB18" s="4"/>
      <c r="AC18" s="159"/>
      <c r="AD18" s="160"/>
    </row>
    <row r="19" spans="1:30" x14ac:dyDescent="0.25">
      <c r="B19" s="2"/>
      <c r="C19" s="156">
        <v>40603</v>
      </c>
      <c r="D19" s="161">
        <v>0.15789473684210525</v>
      </c>
      <c r="E19" s="161">
        <v>0.63157894736842102</v>
      </c>
      <c r="F19" s="161">
        <v>0.21052631578947367</v>
      </c>
      <c r="G19" s="161">
        <v>0.11764705882352941</v>
      </c>
      <c r="H19" s="161">
        <v>0.82352941176470584</v>
      </c>
      <c r="I19" s="161">
        <v>5.8823529411764705E-2</v>
      </c>
      <c r="J19" s="215">
        <f t="shared" si="0"/>
        <v>1</v>
      </c>
      <c r="AB19" s="4"/>
      <c r="AD19" s="160"/>
    </row>
    <row r="20" spans="1:30" x14ac:dyDescent="0.25">
      <c r="A20" s="162"/>
      <c r="C20" s="156">
        <v>40695</v>
      </c>
      <c r="D20" s="161">
        <v>0</v>
      </c>
      <c r="E20" s="161">
        <v>0.88888888888888884</v>
      </c>
      <c r="F20" s="161">
        <v>0.1111111111111111</v>
      </c>
      <c r="G20" s="161">
        <v>0.21052631578947367</v>
      </c>
      <c r="H20" s="161">
        <v>0.68421052631578949</v>
      </c>
      <c r="I20" s="161">
        <v>0.10526315789473684</v>
      </c>
      <c r="J20" s="215">
        <f t="shared" si="0"/>
        <v>1</v>
      </c>
      <c r="AB20" s="4"/>
      <c r="AD20" s="160"/>
    </row>
    <row r="21" spans="1:30" x14ac:dyDescent="0.25">
      <c r="C21" s="156">
        <v>40787</v>
      </c>
      <c r="D21" s="161">
        <v>0</v>
      </c>
      <c r="E21" s="161">
        <v>0.90476190476190477</v>
      </c>
      <c r="F21" s="161">
        <v>9.5238095238095233E-2</v>
      </c>
      <c r="G21" s="161">
        <v>5.5555555555555552E-2</v>
      </c>
      <c r="H21" s="161">
        <v>0.88888888888888884</v>
      </c>
      <c r="I21" s="161">
        <v>5.5555555555555552E-2</v>
      </c>
      <c r="J21" s="215">
        <f t="shared" si="0"/>
        <v>1</v>
      </c>
    </row>
    <row r="22" spans="1:30" x14ac:dyDescent="0.25">
      <c r="B22" s="2"/>
      <c r="C22" s="156">
        <v>40878</v>
      </c>
      <c r="D22" s="161">
        <v>0</v>
      </c>
      <c r="E22" s="161">
        <v>0.90476190476190477</v>
      </c>
      <c r="F22" s="161">
        <v>9.5238095238095233E-2</v>
      </c>
      <c r="G22" s="161">
        <v>0</v>
      </c>
      <c r="H22" s="161">
        <v>0.90476190476190477</v>
      </c>
      <c r="I22" s="161">
        <v>9.5238095238095233E-2</v>
      </c>
      <c r="J22" s="215">
        <f t="shared" si="0"/>
        <v>1</v>
      </c>
    </row>
    <row r="23" spans="1:30" x14ac:dyDescent="0.25">
      <c r="B23" s="2"/>
      <c r="C23" s="156">
        <v>40969</v>
      </c>
      <c r="D23" s="161">
        <v>0</v>
      </c>
      <c r="E23" s="161">
        <v>0.52380952380952384</v>
      </c>
      <c r="F23" s="161">
        <v>0.14285714285714285</v>
      </c>
      <c r="G23" s="161">
        <v>0</v>
      </c>
      <c r="H23" s="161">
        <v>0.90476190476190477</v>
      </c>
      <c r="I23" s="161">
        <v>9.5238095238095233E-2</v>
      </c>
      <c r="J23" s="215">
        <f t="shared" si="0"/>
        <v>0.66666666666666674</v>
      </c>
      <c r="AC23" s="375"/>
      <c r="AD23" s="375"/>
    </row>
    <row r="24" spans="1:30" x14ac:dyDescent="0.25">
      <c r="B24" s="2"/>
      <c r="C24" s="164">
        <v>41061</v>
      </c>
      <c r="D24" s="161">
        <v>0.23076923076923078</v>
      </c>
      <c r="E24" s="161">
        <v>0.61538461538461542</v>
      </c>
      <c r="F24" s="161">
        <v>0.15384615384615385</v>
      </c>
      <c r="G24" s="161">
        <v>0.14285714285714285</v>
      </c>
      <c r="H24" s="161">
        <v>0.8571428571428571</v>
      </c>
      <c r="I24" s="161">
        <v>0</v>
      </c>
      <c r="J24" s="215">
        <f t="shared" si="0"/>
        <v>1</v>
      </c>
      <c r="AC24" s="158"/>
      <c r="AD24" s="158"/>
    </row>
    <row r="25" spans="1:30" x14ac:dyDescent="0.25">
      <c r="B25" s="2"/>
      <c r="C25" s="164">
        <v>41153</v>
      </c>
      <c r="D25" s="161">
        <v>0.49931224209078406</v>
      </c>
      <c r="E25" s="161">
        <v>0.50068775790921594</v>
      </c>
      <c r="F25" s="161">
        <v>0</v>
      </c>
      <c r="G25" s="161">
        <v>0.47052947052947053</v>
      </c>
      <c r="H25" s="161">
        <v>0.41158841158841158</v>
      </c>
      <c r="I25" s="161">
        <v>0.11788211788211787</v>
      </c>
      <c r="J25" s="215">
        <f t="shared" si="0"/>
        <v>1</v>
      </c>
      <c r="AB25" s="4"/>
      <c r="AC25" s="159"/>
      <c r="AD25" s="160"/>
    </row>
    <row r="26" spans="1:30" x14ac:dyDescent="0.25">
      <c r="B26" s="2"/>
      <c r="C26" s="164">
        <v>41244</v>
      </c>
      <c r="D26" s="161">
        <v>0.2</v>
      </c>
      <c r="E26" s="161">
        <v>0.66720000000000002</v>
      </c>
      <c r="F26" s="161">
        <v>0.1328</v>
      </c>
      <c r="G26" s="161">
        <v>0.18781218781218784</v>
      </c>
      <c r="H26" s="161">
        <v>0.81218781218781222</v>
      </c>
      <c r="I26" s="161">
        <v>0</v>
      </c>
      <c r="J26" s="215">
        <f t="shared" si="0"/>
        <v>1</v>
      </c>
      <c r="AB26" s="4"/>
      <c r="AC26" s="159"/>
      <c r="AD26" s="160"/>
    </row>
    <row r="27" spans="1:30" x14ac:dyDescent="0.25">
      <c r="B27" s="2"/>
      <c r="C27" s="164">
        <v>41334</v>
      </c>
      <c r="D27" s="161">
        <v>0</v>
      </c>
      <c r="E27" s="161">
        <v>0.92300000000000004</v>
      </c>
      <c r="F27" s="161">
        <v>7.6999999999999999E-2</v>
      </c>
      <c r="G27" s="161">
        <v>0</v>
      </c>
      <c r="H27" s="161">
        <v>0.92300000000000004</v>
      </c>
      <c r="I27" s="161">
        <v>7.6999999999999999E-2</v>
      </c>
      <c r="J27" s="215">
        <f t="shared" si="0"/>
        <v>1</v>
      </c>
      <c r="AB27" s="4"/>
      <c r="AC27" s="159"/>
      <c r="AD27" s="160"/>
    </row>
    <row r="28" spans="1:30" x14ac:dyDescent="0.25">
      <c r="B28" s="2"/>
      <c r="C28" s="164">
        <v>41426</v>
      </c>
      <c r="D28" s="161">
        <v>0</v>
      </c>
      <c r="E28" s="161">
        <v>0.81818181818181823</v>
      </c>
      <c r="F28" s="161">
        <v>0.18181818181818182</v>
      </c>
      <c r="G28" s="161">
        <v>0</v>
      </c>
      <c r="H28" s="161">
        <v>0.90909090909090906</v>
      </c>
      <c r="I28" s="161">
        <v>9.0909090909090912E-2</v>
      </c>
      <c r="J28" s="215">
        <f t="shared" si="0"/>
        <v>1</v>
      </c>
      <c r="AB28" s="4"/>
      <c r="AC28" s="159"/>
      <c r="AD28" s="160"/>
    </row>
    <row r="29" spans="1:30" x14ac:dyDescent="0.25">
      <c r="B29" s="2"/>
      <c r="C29" s="164">
        <v>41518</v>
      </c>
      <c r="D29" s="161">
        <v>8.3333333333333329E-2</v>
      </c>
      <c r="E29" s="161">
        <v>0.83333333333333337</v>
      </c>
      <c r="F29" s="161">
        <v>8.3333333333333329E-2</v>
      </c>
      <c r="G29" s="161">
        <v>0.16666666666666666</v>
      </c>
      <c r="H29" s="161">
        <v>0.66666666666666663</v>
      </c>
      <c r="I29" s="161">
        <v>0.16666666666666666</v>
      </c>
      <c r="J29" s="215">
        <f t="shared" si="0"/>
        <v>1</v>
      </c>
      <c r="AB29" s="4"/>
      <c r="AC29" s="159"/>
      <c r="AD29" s="160"/>
    </row>
    <row r="30" spans="1:30" x14ac:dyDescent="0.25">
      <c r="B30" s="2"/>
      <c r="C30" s="164">
        <v>41609</v>
      </c>
      <c r="D30" s="161">
        <v>0</v>
      </c>
      <c r="E30" s="161">
        <v>1</v>
      </c>
      <c r="F30" s="161">
        <v>0</v>
      </c>
      <c r="G30" s="161">
        <v>0</v>
      </c>
      <c r="H30" s="161">
        <v>0.9</v>
      </c>
      <c r="I30" s="161">
        <v>0.1</v>
      </c>
      <c r="J30" s="215">
        <f t="shared" si="0"/>
        <v>1</v>
      </c>
      <c r="AB30" s="4"/>
      <c r="AC30" s="159"/>
      <c r="AD30" s="160"/>
    </row>
    <row r="31" spans="1:30" x14ac:dyDescent="0.25">
      <c r="B31" s="2"/>
      <c r="C31" s="164">
        <v>41699</v>
      </c>
      <c r="D31" s="161">
        <v>0</v>
      </c>
      <c r="E31" s="161">
        <v>0.88888888888888884</v>
      </c>
      <c r="F31" s="161">
        <v>0.1111111111111111</v>
      </c>
      <c r="G31" s="161">
        <v>0</v>
      </c>
      <c r="H31" s="161">
        <v>0.77777777777777779</v>
      </c>
      <c r="I31" s="161">
        <v>0.22222222222222221</v>
      </c>
      <c r="J31" s="215">
        <f t="shared" si="0"/>
        <v>1</v>
      </c>
      <c r="AB31" s="4"/>
      <c r="AC31" s="159"/>
      <c r="AD31" s="160"/>
    </row>
    <row r="32" spans="1:30" x14ac:dyDescent="0.25">
      <c r="B32" s="2"/>
      <c r="C32" s="164">
        <v>41791</v>
      </c>
      <c r="D32" s="161">
        <v>8.3333333333333329E-2</v>
      </c>
      <c r="E32" s="161">
        <v>0.83333333333333337</v>
      </c>
      <c r="F32" s="161">
        <v>8.3333333333333329E-2</v>
      </c>
      <c r="G32" s="161">
        <v>8.3333333333333329E-2</v>
      </c>
      <c r="H32" s="161">
        <v>0.83333333333333337</v>
      </c>
      <c r="I32" s="161">
        <v>8.3333333333333329E-2</v>
      </c>
      <c r="J32" s="215">
        <f t="shared" si="0"/>
        <v>1</v>
      </c>
      <c r="AB32" s="4"/>
      <c r="AC32" s="159"/>
      <c r="AD32" s="160"/>
    </row>
    <row r="33" spans="2:30" x14ac:dyDescent="0.25">
      <c r="B33" s="2"/>
      <c r="C33" s="164">
        <v>41883</v>
      </c>
      <c r="D33" s="161">
        <v>0.1</v>
      </c>
      <c r="E33" s="161">
        <v>0.8</v>
      </c>
      <c r="F33" s="161">
        <v>0.1</v>
      </c>
      <c r="G33" s="161">
        <v>0.1</v>
      </c>
      <c r="H33" s="161">
        <v>0.9</v>
      </c>
      <c r="I33" s="161">
        <v>0</v>
      </c>
      <c r="J33" s="215">
        <f t="shared" si="0"/>
        <v>1</v>
      </c>
      <c r="AB33" s="4"/>
      <c r="AC33" s="159"/>
      <c r="AD33" s="160"/>
    </row>
    <row r="34" spans="2:30" x14ac:dyDescent="0.25">
      <c r="B34" s="2"/>
      <c r="C34" s="164">
        <v>41974</v>
      </c>
      <c r="D34" s="161">
        <v>0.1111111111111111</v>
      </c>
      <c r="E34" s="161">
        <v>0.88888888888888884</v>
      </c>
      <c r="F34" s="161">
        <v>0</v>
      </c>
      <c r="G34" s="161">
        <v>0.22222222222222221</v>
      </c>
      <c r="H34" s="161">
        <v>0.77777777777777779</v>
      </c>
      <c r="I34" s="161">
        <v>0</v>
      </c>
      <c r="J34" s="215">
        <f t="shared" si="0"/>
        <v>1</v>
      </c>
      <c r="AB34" s="4"/>
      <c r="AC34" s="159"/>
      <c r="AD34" s="160"/>
    </row>
    <row r="35" spans="2:30" x14ac:dyDescent="0.25">
      <c r="B35" s="2"/>
      <c r="C35" s="164">
        <v>42064</v>
      </c>
      <c r="D35" s="161">
        <v>0.2857142857142857</v>
      </c>
      <c r="E35" s="161">
        <v>0.7142857142857143</v>
      </c>
      <c r="F35" s="161">
        <v>0</v>
      </c>
      <c r="G35" s="161">
        <v>0.14285714285714285</v>
      </c>
      <c r="H35" s="161">
        <v>0.8571428571428571</v>
      </c>
      <c r="I35" s="161">
        <v>0</v>
      </c>
      <c r="J35" s="215">
        <f t="shared" si="0"/>
        <v>1</v>
      </c>
      <c r="AB35" s="4"/>
      <c r="AC35" s="159"/>
      <c r="AD35" s="160"/>
    </row>
    <row r="36" spans="2:30" x14ac:dyDescent="0.25">
      <c r="B36" s="2"/>
      <c r="C36" s="164">
        <v>42156</v>
      </c>
      <c r="D36" s="161">
        <v>0.27272727272727271</v>
      </c>
      <c r="E36" s="161">
        <v>0.72727272727272729</v>
      </c>
      <c r="F36" s="161">
        <v>0</v>
      </c>
      <c r="G36" s="161">
        <v>0.45454545454545453</v>
      </c>
      <c r="H36" s="161">
        <v>0.54545454545454541</v>
      </c>
      <c r="I36" s="161">
        <v>0</v>
      </c>
      <c r="J36" s="215">
        <f t="shared" si="0"/>
        <v>1</v>
      </c>
      <c r="AB36" s="4"/>
      <c r="AC36" s="159"/>
      <c r="AD36" s="160"/>
    </row>
    <row r="37" spans="2:30" x14ac:dyDescent="0.25">
      <c r="B37" s="2"/>
      <c r="C37" s="164">
        <v>42248</v>
      </c>
      <c r="D37" s="161">
        <v>0.22222222222222221</v>
      </c>
      <c r="E37" s="161">
        <v>0.77777777777777779</v>
      </c>
      <c r="F37" s="161">
        <v>0</v>
      </c>
      <c r="G37" s="161">
        <v>0.33333333333333331</v>
      </c>
      <c r="H37" s="161">
        <v>0.66666666666666663</v>
      </c>
      <c r="I37" s="161">
        <v>0</v>
      </c>
      <c r="J37" s="215">
        <f t="shared" si="0"/>
        <v>1</v>
      </c>
      <c r="AB37" s="4"/>
      <c r="AC37" s="159"/>
      <c r="AD37" s="160"/>
    </row>
    <row r="38" spans="2:30" x14ac:dyDescent="0.25">
      <c r="B38" s="2"/>
      <c r="C38" s="164">
        <v>42339</v>
      </c>
      <c r="D38" s="161">
        <v>0.2</v>
      </c>
      <c r="E38" s="161">
        <v>0.8</v>
      </c>
      <c r="F38" s="161">
        <v>0</v>
      </c>
      <c r="G38" s="161">
        <v>0.2</v>
      </c>
      <c r="H38" s="161">
        <v>0.8</v>
      </c>
      <c r="I38" s="161">
        <v>0</v>
      </c>
      <c r="J38" s="215">
        <f t="shared" si="0"/>
        <v>1</v>
      </c>
      <c r="AB38" s="4"/>
      <c r="AC38" s="159"/>
      <c r="AD38" s="160"/>
    </row>
    <row r="39" spans="2:30" x14ac:dyDescent="0.25">
      <c r="B39" s="2"/>
      <c r="C39" s="164">
        <v>42430</v>
      </c>
      <c r="D39" s="161">
        <v>0.2857142857142857</v>
      </c>
      <c r="E39" s="161">
        <v>0.5714285714285714</v>
      </c>
      <c r="F39" s="161">
        <v>0.14285714285714285</v>
      </c>
      <c r="G39" s="161">
        <v>0.375</v>
      </c>
      <c r="H39" s="161">
        <v>0.5</v>
      </c>
      <c r="I39" s="161">
        <v>0.125</v>
      </c>
      <c r="J39" s="215">
        <f t="shared" si="0"/>
        <v>1</v>
      </c>
      <c r="AB39" s="4"/>
      <c r="AC39" s="159"/>
      <c r="AD39" s="160"/>
    </row>
    <row r="40" spans="2:30" x14ac:dyDescent="0.25">
      <c r="B40" s="2"/>
      <c r="C40" s="164">
        <v>42522</v>
      </c>
      <c r="D40" s="161">
        <v>0.2857142857142857</v>
      </c>
      <c r="E40" s="161">
        <v>0.7142857142857143</v>
      </c>
      <c r="F40" s="161">
        <v>0</v>
      </c>
      <c r="G40" s="161">
        <v>0.42857142857142855</v>
      </c>
      <c r="H40" s="161">
        <v>0.5714285714285714</v>
      </c>
      <c r="I40" s="161">
        <v>0</v>
      </c>
      <c r="J40" s="215">
        <f t="shared" si="0"/>
        <v>1</v>
      </c>
      <c r="AB40" s="4"/>
      <c r="AC40" s="159"/>
      <c r="AD40" s="160"/>
    </row>
    <row r="41" spans="2:30" x14ac:dyDescent="0.25">
      <c r="B41" s="2"/>
      <c r="C41" s="164">
        <v>42614</v>
      </c>
      <c r="D41" s="161">
        <v>0</v>
      </c>
      <c r="E41" s="161">
        <v>1</v>
      </c>
      <c r="F41" s="161">
        <v>0</v>
      </c>
      <c r="G41" s="161">
        <v>0</v>
      </c>
      <c r="H41" s="161">
        <v>1</v>
      </c>
      <c r="I41" s="161">
        <v>0</v>
      </c>
      <c r="J41" s="215">
        <f t="shared" si="0"/>
        <v>1</v>
      </c>
      <c r="AB41" s="4"/>
      <c r="AC41" s="159"/>
      <c r="AD41" s="160"/>
    </row>
    <row r="42" spans="2:30" x14ac:dyDescent="0.25">
      <c r="B42" s="2"/>
      <c r="C42" s="164">
        <v>42705</v>
      </c>
      <c r="D42" s="161">
        <v>0</v>
      </c>
      <c r="E42" s="161">
        <v>1</v>
      </c>
      <c r="F42" s="161">
        <v>0</v>
      </c>
      <c r="G42" s="161">
        <v>0</v>
      </c>
      <c r="H42" s="161">
        <v>1</v>
      </c>
      <c r="I42" s="161">
        <v>0</v>
      </c>
      <c r="J42" s="215">
        <f t="shared" si="0"/>
        <v>1</v>
      </c>
      <c r="AB42" s="4"/>
      <c r="AC42" s="159"/>
      <c r="AD42" s="160"/>
    </row>
    <row r="43" spans="2:30" x14ac:dyDescent="0.25">
      <c r="B43" s="2"/>
      <c r="C43" s="164">
        <v>42795</v>
      </c>
      <c r="D43" s="161">
        <v>0.375</v>
      </c>
      <c r="E43" s="161">
        <v>0.5</v>
      </c>
      <c r="F43" s="161">
        <v>0.125</v>
      </c>
      <c r="G43" s="161">
        <v>0.25</v>
      </c>
      <c r="H43" s="161">
        <v>0.75</v>
      </c>
      <c r="I43" s="161">
        <v>0</v>
      </c>
      <c r="J43" s="215">
        <f t="shared" si="0"/>
        <v>1</v>
      </c>
      <c r="AB43" s="4"/>
      <c r="AC43" s="159"/>
      <c r="AD43" s="160"/>
    </row>
    <row r="44" spans="2:30" x14ac:dyDescent="0.25">
      <c r="B44" s="2"/>
      <c r="C44" s="164">
        <v>42887</v>
      </c>
      <c r="D44" s="161">
        <v>0</v>
      </c>
      <c r="E44" s="161">
        <v>0.88888888888888884</v>
      </c>
      <c r="F44" s="161">
        <v>0.1111111111111111</v>
      </c>
      <c r="G44" s="161">
        <v>0.1111111111111111</v>
      </c>
      <c r="H44" s="161">
        <v>0.88888888888888884</v>
      </c>
      <c r="I44" s="161">
        <v>0</v>
      </c>
      <c r="J44" s="215">
        <f t="shared" si="0"/>
        <v>1</v>
      </c>
      <c r="AB44" s="4"/>
      <c r="AC44" s="159"/>
      <c r="AD44" s="160"/>
    </row>
    <row r="45" spans="2:30" x14ac:dyDescent="0.25">
      <c r="B45" s="2"/>
      <c r="C45" s="164">
        <v>42979</v>
      </c>
      <c r="D45" s="161">
        <v>0.33333333333333331</v>
      </c>
      <c r="E45" s="161">
        <v>0.55555555555555558</v>
      </c>
      <c r="F45" s="161">
        <v>0.1111111111111111</v>
      </c>
      <c r="G45" s="161">
        <v>0.22222222222222221</v>
      </c>
      <c r="H45" s="161">
        <v>0.77777777777777779</v>
      </c>
      <c r="I45" s="161">
        <v>0</v>
      </c>
      <c r="J45" s="215">
        <f t="shared" si="0"/>
        <v>1</v>
      </c>
      <c r="AB45" s="4"/>
      <c r="AC45" s="159"/>
      <c r="AD45" s="160"/>
    </row>
    <row r="46" spans="2:30" x14ac:dyDescent="0.25">
      <c r="B46" s="2"/>
      <c r="C46" s="164">
        <v>43070</v>
      </c>
      <c r="D46" s="161">
        <v>0.75</v>
      </c>
      <c r="E46" s="161">
        <v>0.25</v>
      </c>
      <c r="F46" s="161">
        <v>0</v>
      </c>
      <c r="G46" s="161">
        <v>0.4</v>
      </c>
      <c r="H46" s="161">
        <v>0.6</v>
      </c>
      <c r="I46" s="161">
        <v>0</v>
      </c>
      <c r="J46" s="215">
        <f t="shared" si="0"/>
        <v>1</v>
      </c>
      <c r="AB46" s="4"/>
      <c r="AC46" s="159"/>
      <c r="AD46" s="160"/>
    </row>
    <row r="47" spans="2:30" x14ac:dyDescent="0.25">
      <c r="B47" s="2"/>
      <c r="C47" s="164">
        <v>43160</v>
      </c>
      <c r="D47" s="161">
        <v>0.14285714285714285</v>
      </c>
      <c r="E47" s="161">
        <v>0.8571428571428571</v>
      </c>
      <c r="F47" s="161">
        <v>0</v>
      </c>
      <c r="G47" s="161">
        <v>0</v>
      </c>
      <c r="H47" s="161">
        <v>0.8571428571428571</v>
      </c>
      <c r="I47" s="161">
        <v>0.14285714285714285</v>
      </c>
      <c r="J47" s="215">
        <f t="shared" si="0"/>
        <v>1</v>
      </c>
      <c r="AB47" s="4"/>
      <c r="AC47" s="159"/>
      <c r="AD47" s="160"/>
    </row>
    <row r="48" spans="2:30" x14ac:dyDescent="0.25">
      <c r="B48" s="2"/>
      <c r="C48" s="164">
        <v>43252</v>
      </c>
      <c r="D48" s="161">
        <v>0.5</v>
      </c>
      <c r="E48" s="161">
        <v>0.5</v>
      </c>
      <c r="F48" s="161">
        <v>0</v>
      </c>
      <c r="G48" s="161">
        <v>0</v>
      </c>
      <c r="H48" s="161">
        <v>1</v>
      </c>
      <c r="I48" s="161">
        <v>0</v>
      </c>
      <c r="J48" s="215">
        <f t="shared" si="0"/>
        <v>1</v>
      </c>
      <c r="AB48" s="4"/>
      <c r="AC48" s="159"/>
      <c r="AD48" s="160"/>
    </row>
    <row r="49" spans="2:30" x14ac:dyDescent="0.25">
      <c r="B49" s="2"/>
      <c r="C49" s="164">
        <v>43344</v>
      </c>
      <c r="D49" s="161">
        <v>0.16666666666666666</v>
      </c>
      <c r="E49" s="161">
        <v>0.83333333333333337</v>
      </c>
      <c r="F49" s="161">
        <v>0</v>
      </c>
      <c r="G49" s="255">
        <v>0</v>
      </c>
      <c r="H49" s="255">
        <v>0.83333333333333337</v>
      </c>
      <c r="I49" s="255">
        <v>0.16666666666666666</v>
      </c>
      <c r="J49" s="215">
        <f t="shared" si="0"/>
        <v>1</v>
      </c>
      <c r="AB49" s="4"/>
      <c r="AC49" s="159"/>
      <c r="AD49" s="160"/>
    </row>
    <row r="50" spans="2:30" x14ac:dyDescent="0.25">
      <c r="B50" s="2"/>
      <c r="C50" s="164">
        <v>43435</v>
      </c>
      <c r="D50" s="161">
        <v>0.2</v>
      </c>
      <c r="E50" s="161">
        <v>0.8</v>
      </c>
      <c r="F50" s="161">
        <v>0</v>
      </c>
      <c r="G50" s="161">
        <v>0</v>
      </c>
      <c r="H50" s="161">
        <v>1</v>
      </c>
      <c r="I50" s="161">
        <v>0</v>
      </c>
      <c r="J50" s="164"/>
      <c r="AB50" s="4"/>
      <c r="AC50" s="159"/>
      <c r="AD50" s="160"/>
    </row>
    <row r="51" spans="2:30" x14ac:dyDescent="0.25">
      <c r="B51" s="2"/>
      <c r="C51" s="164">
        <v>43525</v>
      </c>
      <c r="D51" s="161">
        <v>0</v>
      </c>
      <c r="E51" s="161">
        <v>0.66666666666666663</v>
      </c>
      <c r="F51" s="161">
        <v>0.33333333333333331</v>
      </c>
      <c r="G51" s="162">
        <v>0</v>
      </c>
      <c r="H51" s="162">
        <v>0.66666666666666663</v>
      </c>
      <c r="I51" s="162">
        <v>0.33333333333333331</v>
      </c>
      <c r="J51" s="164"/>
      <c r="AB51" s="4"/>
      <c r="AC51" s="159"/>
      <c r="AD51" s="160"/>
    </row>
    <row r="52" spans="2:30" x14ac:dyDescent="0.25">
      <c r="B52" s="2"/>
      <c r="C52" s="164">
        <v>43617</v>
      </c>
      <c r="D52" s="161">
        <v>0.16666666666666666</v>
      </c>
      <c r="E52" s="161">
        <v>0.66666666666666663</v>
      </c>
      <c r="F52" s="161">
        <v>0.16666666666666666</v>
      </c>
      <c r="G52" s="162">
        <v>0.16666666666666666</v>
      </c>
      <c r="H52" s="162">
        <v>0.66666666666666663</v>
      </c>
      <c r="I52" s="162">
        <v>0.16666666666666666</v>
      </c>
      <c r="J52" s="164"/>
      <c r="AB52" s="4"/>
      <c r="AC52" s="159"/>
      <c r="AD52" s="160"/>
    </row>
    <row r="53" spans="2:30" x14ac:dyDescent="0.25">
      <c r="B53" s="2"/>
      <c r="C53" s="164">
        <v>43709</v>
      </c>
      <c r="D53" s="161">
        <v>0.16666666666666666</v>
      </c>
      <c r="E53" s="161">
        <v>0.66666666666666663</v>
      </c>
      <c r="F53" s="161">
        <v>0.16666666666666666</v>
      </c>
      <c r="G53" s="162"/>
      <c r="H53" s="162"/>
      <c r="I53" s="162"/>
      <c r="J53" s="164"/>
      <c r="AB53" s="4"/>
      <c r="AC53" s="159"/>
      <c r="AD53" s="160"/>
    </row>
    <row r="54" spans="2:30" x14ac:dyDescent="0.25">
      <c r="B54" s="2"/>
      <c r="C54" s="164"/>
      <c r="D54" s="161"/>
      <c r="E54" s="161"/>
      <c r="F54" s="161"/>
      <c r="G54" s="162"/>
      <c r="H54" s="162"/>
      <c r="I54" s="162"/>
      <c r="J54" s="164"/>
      <c r="AB54" s="4"/>
      <c r="AC54" s="159"/>
      <c r="AD54" s="160"/>
    </row>
    <row r="55" spans="2:30" x14ac:dyDescent="0.25">
      <c r="B55" s="20" t="s">
        <v>125</v>
      </c>
      <c r="C55" s="167"/>
      <c r="D55" s="168"/>
      <c r="E55" s="168"/>
      <c r="F55" s="168"/>
      <c r="G55" s="168"/>
      <c r="H55" s="168"/>
      <c r="I55" s="165"/>
      <c r="J55" s="20"/>
      <c r="K55" s="22"/>
      <c r="L55" s="167"/>
      <c r="M55" s="168"/>
      <c r="N55" s="168"/>
      <c r="O55" s="168"/>
      <c r="P55" s="168"/>
      <c r="Q55" s="169"/>
      <c r="AB55" s="4"/>
      <c r="AC55" s="159"/>
      <c r="AD55" s="160"/>
    </row>
    <row r="56" spans="2:30" x14ac:dyDescent="0.25">
      <c r="B56" s="20" t="s">
        <v>126</v>
      </c>
      <c r="C56" s="167"/>
      <c r="D56" s="168"/>
      <c r="E56" s="168"/>
      <c r="F56" s="168"/>
      <c r="G56" s="168"/>
      <c r="H56" s="168"/>
      <c r="J56" s="20"/>
      <c r="K56" s="22"/>
      <c r="L56" s="167"/>
      <c r="M56" s="168"/>
      <c r="N56" s="168"/>
      <c r="O56" s="168"/>
      <c r="P56" s="168"/>
      <c r="Q56" s="169"/>
      <c r="AB56" s="4"/>
      <c r="AC56" s="159"/>
      <c r="AD56" s="160"/>
    </row>
    <row r="57" spans="2:30" x14ac:dyDescent="0.25">
      <c r="B57" s="256" t="s">
        <v>102</v>
      </c>
      <c r="C57" s="167"/>
      <c r="D57" s="171"/>
      <c r="E57" s="171"/>
      <c r="F57" s="171"/>
      <c r="G57" s="168"/>
      <c r="H57" s="168"/>
      <c r="J57" s="20"/>
      <c r="K57" s="22"/>
      <c r="L57" s="167"/>
      <c r="M57" s="171"/>
      <c r="N57" s="171"/>
      <c r="O57" s="171"/>
      <c r="P57" s="168"/>
      <c r="Q57" s="169"/>
      <c r="AB57" s="4"/>
      <c r="AC57" s="159"/>
      <c r="AD57" s="160"/>
    </row>
    <row r="58" spans="2:30" x14ac:dyDescent="0.25">
      <c r="B58" s="20"/>
      <c r="C58" s="167"/>
      <c r="D58" s="171"/>
      <c r="E58" s="171"/>
      <c r="F58" s="171"/>
      <c r="G58" s="171"/>
      <c r="H58" s="171"/>
      <c r="J58" s="23"/>
      <c r="K58" s="22"/>
      <c r="L58" s="167"/>
      <c r="M58" s="171"/>
      <c r="N58" s="171"/>
      <c r="O58" s="171"/>
      <c r="P58" s="171"/>
      <c r="Q58" s="172"/>
      <c r="AB58" s="4"/>
      <c r="AC58" s="159"/>
      <c r="AD58" s="160"/>
    </row>
    <row r="59" spans="2:30" x14ac:dyDescent="0.25">
      <c r="B59" s="20"/>
      <c r="C59" s="167"/>
      <c r="D59" s="171"/>
      <c r="E59" s="171"/>
      <c r="F59" s="171"/>
      <c r="G59" s="171"/>
      <c r="H59" s="171"/>
      <c r="I59" s="157"/>
      <c r="J59" s="20"/>
      <c r="K59" s="22"/>
      <c r="L59" s="167"/>
      <c r="M59" s="171"/>
      <c r="N59" s="171"/>
      <c r="O59" s="171"/>
      <c r="P59" s="171"/>
      <c r="Q59" s="172"/>
      <c r="AB59" s="4"/>
      <c r="AC59" s="159"/>
      <c r="AD59" s="160"/>
    </row>
    <row r="60" spans="2:30" x14ac:dyDescent="0.25">
      <c r="B60" s="20"/>
      <c r="C60" s="167"/>
      <c r="D60" s="171"/>
      <c r="E60" s="171"/>
      <c r="F60" s="171"/>
      <c r="G60" s="171"/>
      <c r="H60" s="171"/>
      <c r="I60" s="157"/>
      <c r="J60" s="20"/>
      <c r="K60" s="22"/>
      <c r="L60" s="167"/>
      <c r="M60" s="171"/>
      <c r="N60" s="171"/>
      <c r="O60" s="171"/>
      <c r="P60" s="171"/>
      <c r="Q60" s="172"/>
      <c r="AB60" s="4"/>
      <c r="AC60" s="159"/>
      <c r="AD60" s="160"/>
    </row>
    <row r="61" spans="2:30" x14ac:dyDescent="0.25">
      <c r="B61" s="20"/>
      <c r="C61" s="173"/>
      <c r="D61" s="174"/>
      <c r="E61" s="174"/>
      <c r="F61" s="174"/>
      <c r="G61" s="171"/>
      <c r="H61" s="171"/>
      <c r="I61" s="157"/>
      <c r="J61" s="20"/>
      <c r="K61" s="22"/>
      <c r="L61" s="173"/>
      <c r="M61" s="174"/>
      <c r="N61" s="174"/>
      <c r="O61" s="174"/>
      <c r="P61" s="171"/>
      <c r="Q61" s="172"/>
      <c r="AB61" s="4"/>
      <c r="AC61" s="159"/>
      <c r="AD61" s="160"/>
    </row>
    <row r="62" spans="2:30" x14ac:dyDescent="0.25">
      <c r="B62" s="20"/>
      <c r="C62" s="173"/>
      <c r="D62" s="174"/>
      <c r="E62" s="174"/>
      <c r="F62" s="174"/>
      <c r="G62" s="174"/>
      <c r="H62" s="174"/>
      <c r="I62" s="162"/>
      <c r="J62" s="20"/>
      <c r="K62" s="22"/>
      <c r="L62" s="173"/>
      <c r="M62" s="174"/>
      <c r="N62" s="174"/>
      <c r="O62" s="174"/>
      <c r="P62" s="174"/>
      <c r="Q62" s="175"/>
      <c r="AB62" s="4"/>
      <c r="AC62" s="159"/>
      <c r="AD62" s="160"/>
    </row>
    <row r="63" spans="2:30" x14ac:dyDescent="0.25">
      <c r="B63" s="20"/>
      <c r="C63" s="173"/>
      <c r="D63" s="174"/>
      <c r="E63" s="174"/>
      <c r="F63" s="174"/>
      <c r="G63" s="174"/>
      <c r="H63" s="174"/>
      <c r="I63" s="162"/>
      <c r="J63" s="20"/>
      <c r="K63" s="22"/>
      <c r="L63" s="173"/>
      <c r="M63" s="174"/>
      <c r="N63" s="174"/>
      <c r="O63" s="174"/>
      <c r="P63" s="174"/>
      <c r="Q63" s="175"/>
      <c r="AB63" s="4"/>
      <c r="AD63" s="160"/>
    </row>
    <row r="64" spans="2:30" x14ac:dyDescent="0.25">
      <c r="B64" s="20"/>
      <c r="C64" s="173"/>
      <c r="D64" s="176"/>
      <c r="E64" s="176"/>
      <c r="F64" s="176"/>
      <c r="G64" s="176"/>
      <c r="H64" s="176"/>
      <c r="I64" s="178"/>
      <c r="J64" s="20"/>
      <c r="K64" s="20"/>
      <c r="L64" s="173"/>
      <c r="M64" s="176"/>
      <c r="N64" s="176"/>
      <c r="O64" s="176"/>
      <c r="P64" s="176"/>
      <c r="Q64" s="177"/>
      <c r="AD64" s="160"/>
    </row>
    <row r="65" spans="2:30" x14ac:dyDescent="0.25">
      <c r="B65" s="20"/>
      <c r="C65" s="167"/>
      <c r="D65" s="179"/>
      <c r="E65" s="179"/>
      <c r="F65" s="179"/>
      <c r="G65" s="179"/>
      <c r="H65" s="179"/>
      <c r="I65" s="181"/>
      <c r="J65" s="20"/>
      <c r="K65" s="20"/>
      <c r="L65" s="167"/>
      <c r="M65" s="179"/>
      <c r="N65" s="179"/>
      <c r="O65" s="179"/>
      <c r="P65" s="179"/>
      <c r="Q65" s="180"/>
    </row>
    <row r="66" spans="2:30" x14ac:dyDescent="0.25">
      <c r="B66" s="20"/>
      <c r="C66" s="182"/>
      <c r="D66" s="20"/>
      <c r="E66" s="20"/>
      <c r="F66" s="20"/>
      <c r="G66" s="20"/>
      <c r="H66" s="257"/>
      <c r="I66" s="184"/>
      <c r="J66" s="20"/>
      <c r="K66" s="22"/>
      <c r="L66" s="182"/>
      <c r="M66" s="20"/>
      <c r="N66" s="20"/>
      <c r="O66" s="20"/>
      <c r="P66" s="20"/>
      <c r="Q66" s="183"/>
    </row>
    <row r="67" spans="2:30" x14ac:dyDescent="0.25">
      <c r="B67" s="20"/>
      <c r="C67" s="182"/>
      <c r="D67" s="21"/>
      <c r="E67" s="21"/>
      <c r="F67" s="21"/>
      <c r="G67" s="21"/>
      <c r="H67" s="21"/>
      <c r="I67" s="9"/>
      <c r="J67" s="20"/>
      <c r="K67" s="22"/>
      <c r="L67" s="182"/>
      <c r="M67" s="21"/>
      <c r="N67" s="21"/>
      <c r="O67" s="21"/>
      <c r="P67" s="21"/>
      <c r="Q67" s="133"/>
      <c r="AC67" s="375"/>
      <c r="AD67" s="375"/>
    </row>
    <row r="68" spans="2:30" x14ac:dyDescent="0.25">
      <c r="B68" s="20"/>
      <c r="C68" s="185"/>
      <c r="D68" s="384"/>
      <c r="E68" s="384"/>
      <c r="F68" s="384"/>
      <c r="G68" s="186"/>
      <c r="H68" s="186"/>
      <c r="I68" s="188"/>
      <c r="J68" s="20"/>
      <c r="K68" s="22"/>
      <c r="L68" s="185"/>
      <c r="M68" s="384"/>
      <c r="N68" s="384"/>
      <c r="O68" s="384"/>
      <c r="P68" s="186"/>
      <c r="Q68" s="187"/>
      <c r="AC68" s="158"/>
      <c r="AD68" s="158"/>
    </row>
    <row r="69" spans="2:30" x14ac:dyDescent="0.25">
      <c r="B69" s="20"/>
      <c r="C69" s="185"/>
      <c r="D69" s="189"/>
      <c r="E69" s="189"/>
      <c r="F69" s="189"/>
      <c r="G69" s="189"/>
      <c r="H69" s="189"/>
      <c r="I69" s="191"/>
      <c r="J69" s="20"/>
      <c r="K69" s="22"/>
      <c r="L69" s="185"/>
      <c r="M69" s="189"/>
      <c r="N69" s="189"/>
      <c r="O69" s="189"/>
      <c r="P69" s="189"/>
      <c r="Q69" s="190"/>
      <c r="AB69" s="4"/>
      <c r="AC69" s="159"/>
      <c r="AD69" s="160"/>
    </row>
    <row r="70" spans="2:30" x14ac:dyDescent="0.25">
      <c r="B70" s="20"/>
      <c r="C70" s="192"/>
      <c r="D70" s="193"/>
      <c r="E70" s="193"/>
      <c r="F70" s="193"/>
      <c r="G70" s="22"/>
      <c r="H70" s="258"/>
      <c r="I70" s="195"/>
      <c r="J70" s="20"/>
      <c r="K70" s="22"/>
      <c r="L70" s="192"/>
      <c r="M70" s="193"/>
      <c r="N70" s="193"/>
      <c r="O70" s="193"/>
      <c r="P70" s="22"/>
      <c r="Q70" s="194"/>
      <c r="AB70" s="4"/>
      <c r="AC70" s="159"/>
      <c r="AD70" s="160"/>
    </row>
    <row r="71" spans="2:30" x14ac:dyDescent="0.25">
      <c r="B71" s="20"/>
      <c r="C71" s="192"/>
      <c r="D71" s="193"/>
      <c r="E71" s="193"/>
      <c r="F71" s="193"/>
      <c r="G71" s="193"/>
      <c r="H71" s="193"/>
      <c r="I71" s="197"/>
      <c r="J71" s="20"/>
      <c r="K71" s="22"/>
      <c r="L71" s="192"/>
      <c r="M71" s="193"/>
      <c r="N71" s="193"/>
      <c r="O71" s="193"/>
      <c r="P71" s="193"/>
      <c r="Q71" s="196"/>
      <c r="AB71" s="4"/>
      <c r="AC71" s="159"/>
      <c r="AD71" s="160"/>
    </row>
    <row r="72" spans="2:30" x14ac:dyDescent="0.25">
      <c r="B72" s="20"/>
      <c r="C72" s="192"/>
      <c r="D72" s="193"/>
      <c r="E72" s="193"/>
      <c r="F72" s="193"/>
      <c r="G72" s="193"/>
      <c r="H72" s="193"/>
      <c r="I72" s="197"/>
      <c r="J72" s="20"/>
      <c r="K72" s="22"/>
      <c r="L72" s="192"/>
      <c r="M72" s="193"/>
      <c r="N72" s="193"/>
      <c r="O72" s="193"/>
      <c r="P72" s="193"/>
      <c r="Q72" s="196"/>
      <c r="AB72" s="4"/>
      <c r="AC72" s="159"/>
      <c r="AD72" s="160"/>
    </row>
    <row r="73" spans="2:30" x14ac:dyDescent="0.25">
      <c r="B73" s="20"/>
      <c r="C73" s="192"/>
      <c r="D73" s="193"/>
      <c r="E73" s="193"/>
      <c r="F73" s="193"/>
      <c r="G73" s="193"/>
      <c r="H73" s="193"/>
      <c r="I73" s="197"/>
      <c r="J73" s="20"/>
      <c r="K73" s="22"/>
      <c r="L73" s="192"/>
      <c r="M73" s="193"/>
      <c r="N73" s="193"/>
      <c r="O73" s="193"/>
      <c r="P73" s="193"/>
      <c r="Q73" s="196"/>
      <c r="AB73" s="4"/>
      <c r="AC73" s="159"/>
      <c r="AD73" s="160"/>
    </row>
    <row r="74" spans="2:30" x14ac:dyDescent="0.25">
      <c r="B74" s="20"/>
      <c r="C74" s="192"/>
      <c r="D74" s="193"/>
      <c r="E74" s="193"/>
      <c r="F74" s="193"/>
      <c r="G74" s="193"/>
      <c r="H74" s="193"/>
      <c r="I74" s="197"/>
      <c r="J74" s="20"/>
      <c r="K74" s="22"/>
      <c r="L74" s="192"/>
      <c r="M74" s="193"/>
      <c r="N74" s="193"/>
      <c r="O74" s="193"/>
      <c r="P74" s="193"/>
      <c r="Q74" s="196"/>
      <c r="AB74" s="4"/>
      <c r="AC74" s="159"/>
      <c r="AD74" s="160"/>
    </row>
    <row r="75" spans="2:30" x14ac:dyDescent="0.25">
      <c r="B75" s="20"/>
      <c r="C75" s="192"/>
      <c r="D75" s="193"/>
      <c r="E75" s="193"/>
      <c r="F75" s="193"/>
      <c r="G75" s="193"/>
      <c r="H75" s="193"/>
      <c r="I75" s="197"/>
      <c r="J75" s="20"/>
      <c r="K75" s="22"/>
      <c r="L75" s="192"/>
      <c r="M75" s="193"/>
      <c r="N75" s="193"/>
      <c r="O75" s="193"/>
      <c r="P75" s="193"/>
      <c r="Q75" s="196"/>
      <c r="AB75" s="4"/>
      <c r="AC75" s="159"/>
      <c r="AD75" s="160"/>
    </row>
    <row r="76" spans="2:30" x14ac:dyDescent="0.25">
      <c r="B76" s="20"/>
      <c r="C76" s="192"/>
      <c r="D76" s="193"/>
      <c r="E76" s="193"/>
      <c r="F76" s="193"/>
      <c r="G76" s="193"/>
      <c r="H76" s="193"/>
      <c r="I76" s="197"/>
      <c r="J76" s="20"/>
      <c r="K76" s="22"/>
      <c r="L76" s="192"/>
      <c r="M76" s="193"/>
      <c r="N76" s="193"/>
      <c r="O76" s="193"/>
      <c r="P76" s="193"/>
      <c r="Q76" s="196"/>
      <c r="AB76" s="4"/>
      <c r="AC76" s="159"/>
      <c r="AD76" s="160"/>
    </row>
    <row r="77" spans="2:30" x14ac:dyDescent="0.25">
      <c r="B77" s="20"/>
      <c r="C77" s="192"/>
      <c r="D77" s="193"/>
      <c r="E77" s="193"/>
      <c r="F77" s="193"/>
      <c r="G77" s="193"/>
      <c r="H77" s="193"/>
      <c r="I77" s="197"/>
      <c r="J77" s="20"/>
      <c r="K77" s="198"/>
      <c r="L77" s="192"/>
      <c r="M77" s="193"/>
      <c r="N77" s="193"/>
      <c r="O77" s="193"/>
      <c r="P77" s="193"/>
      <c r="Q77" s="196"/>
      <c r="AB77" s="4"/>
      <c r="AC77" s="159"/>
      <c r="AD77" s="160"/>
    </row>
    <row r="78" spans="2:30" x14ac:dyDescent="0.25">
      <c r="B78" s="20"/>
      <c r="C78" s="192"/>
      <c r="D78" s="193"/>
      <c r="E78" s="193"/>
      <c r="F78" s="193"/>
      <c r="G78" s="193"/>
      <c r="H78" s="193"/>
      <c r="I78" s="197"/>
      <c r="J78" s="20"/>
      <c r="K78" s="198"/>
      <c r="L78" s="192"/>
      <c r="M78" s="193"/>
      <c r="N78" s="193"/>
      <c r="O78" s="193"/>
      <c r="P78" s="193"/>
      <c r="Q78" s="196"/>
      <c r="AB78" s="4"/>
      <c r="AC78" s="159"/>
      <c r="AD78" s="160"/>
    </row>
    <row r="79" spans="2:30" x14ac:dyDescent="0.25">
      <c r="B79" s="20"/>
      <c r="C79" s="173"/>
      <c r="D79" s="199"/>
      <c r="E79" s="199"/>
      <c r="F79" s="199"/>
      <c r="G79" s="193"/>
      <c r="H79" s="193"/>
      <c r="I79" s="197"/>
      <c r="J79" s="20"/>
      <c r="K79" s="198"/>
      <c r="L79" s="173"/>
      <c r="M79" s="199"/>
      <c r="N79" s="199"/>
      <c r="O79" s="199"/>
      <c r="P79" s="193"/>
      <c r="Q79" s="196"/>
      <c r="AB79" s="4"/>
      <c r="AC79" s="159"/>
      <c r="AD79" s="160"/>
    </row>
    <row r="80" spans="2:30" x14ac:dyDescent="0.25">
      <c r="B80" s="20"/>
      <c r="C80" s="192"/>
      <c r="D80" s="199"/>
      <c r="E80" s="199"/>
      <c r="F80" s="199"/>
      <c r="G80" s="199"/>
      <c r="H80" s="199"/>
      <c r="I80" s="201"/>
      <c r="J80" s="20"/>
      <c r="K80" s="20"/>
      <c r="L80" s="192"/>
      <c r="M80" s="199"/>
      <c r="N80" s="199"/>
      <c r="O80" s="199"/>
      <c r="P80" s="199"/>
      <c r="Q80" s="200"/>
      <c r="AB80" s="4"/>
      <c r="AD80" s="160"/>
    </row>
    <row r="81" spans="1:30" x14ac:dyDescent="0.25">
      <c r="B81" s="20"/>
      <c r="C81" s="173"/>
      <c r="D81" s="199"/>
      <c r="E81" s="199"/>
      <c r="F81" s="199"/>
      <c r="G81" s="199"/>
      <c r="H81" s="199"/>
      <c r="I81" s="201"/>
      <c r="J81" s="20"/>
      <c r="K81" s="20"/>
      <c r="L81" s="173"/>
      <c r="M81" s="199"/>
      <c r="N81" s="199"/>
      <c r="O81" s="199"/>
      <c r="P81" s="199"/>
      <c r="Q81" s="200"/>
      <c r="AD81" s="160"/>
    </row>
    <row r="82" spans="1:30" x14ac:dyDescent="0.25">
      <c r="B82" s="20"/>
      <c r="C82" s="173"/>
      <c r="D82" s="199"/>
      <c r="E82" s="199"/>
      <c r="F82" s="199"/>
      <c r="G82" s="199"/>
      <c r="H82" s="199"/>
      <c r="I82" s="201"/>
      <c r="J82" s="20"/>
      <c r="K82" s="20"/>
      <c r="L82" s="173"/>
      <c r="M82" s="199"/>
      <c r="N82" s="199"/>
      <c r="O82" s="199"/>
      <c r="P82" s="199"/>
      <c r="Q82" s="200"/>
    </row>
    <row r="83" spans="1:30" x14ac:dyDescent="0.25">
      <c r="B83" s="20" t="s">
        <v>103</v>
      </c>
      <c r="C83" s="192"/>
      <c r="D83" s="202"/>
      <c r="E83" s="202"/>
      <c r="F83" s="202"/>
      <c r="G83" s="202"/>
      <c r="H83" s="202"/>
      <c r="I83" s="204"/>
      <c r="J83" s="20"/>
      <c r="K83" s="20"/>
      <c r="L83" s="192"/>
      <c r="M83" s="202"/>
      <c r="N83" s="202"/>
      <c r="O83" s="202"/>
      <c r="P83" s="202"/>
      <c r="Q83" s="203"/>
      <c r="AC83" s="375"/>
      <c r="AD83" s="375"/>
    </row>
    <row r="84" spans="1:30" x14ac:dyDescent="0.25">
      <c r="C84" s="182"/>
      <c r="D84" s="20"/>
      <c r="E84" s="20"/>
      <c r="F84" s="20"/>
      <c r="G84" s="199"/>
      <c r="H84" s="199"/>
      <c r="I84" s="201"/>
      <c r="K84" s="5"/>
      <c r="L84" s="205"/>
      <c r="M84" s="5"/>
      <c r="N84" s="5"/>
      <c r="O84" s="5"/>
      <c r="P84" s="200"/>
      <c r="Q84" s="200"/>
      <c r="AC84" s="158"/>
      <c r="AD84" s="158"/>
    </row>
    <row r="85" spans="1:30" x14ac:dyDescent="0.25">
      <c r="C85" s="182"/>
      <c r="D85" s="21"/>
      <c r="E85" s="21"/>
      <c r="F85" s="21"/>
      <c r="G85" s="21"/>
      <c r="H85" s="21"/>
      <c r="I85" s="9"/>
      <c r="J85" s="24"/>
      <c r="K85" s="5"/>
      <c r="L85" s="205"/>
      <c r="M85" s="133"/>
      <c r="N85" s="133"/>
      <c r="O85" s="133"/>
      <c r="P85" s="133"/>
      <c r="Q85" s="133"/>
      <c r="AB85" s="4"/>
      <c r="AC85" s="159"/>
      <c r="AD85" s="160"/>
    </row>
    <row r="86" spans="1:30" x14ac:dyDescent="0.25">
      <c r="B86" s="259"/>
      <c r="C86" s="182"/>
      <c r="D86" s="186"/>
      <c r="E86" s="186"/>
      <c r="F86" s="186"/>
      <c r="G86" s="186"/>
      <c r="H86" s="186"/>
      <c r="I86" s="188"/>
      <c r="J86" s="5"/>
      <c r="K86" s="5"/>
      <c r="L86" s="205"/>
      <c r="M86" s="385"/>
      <c r="N86" s="385"/>
      <c r="O86" s="385"/>
      <c r="P86" s="187"/>
      <c r="Q86" s="187"/>
      <c r="AB86" s="4"/>
      <c r="AC86" s="159"/>
      <c r="AD86" s="160"/>
    </row>
    <row r="87" spans="1:30" x14ac:dyDescent="0.25">
      <c r="A87" s="211"/>
      <c r="B87" s="206"/>
      <c r="C87" s="5"/>
      <c r="D87" s="190"/>
      <c r="E87" s="190"/>
      <c r="F87" s="190"/>
      <c r="G87" s="190"/>
      <c r="H87" s="190"/>
      <c r="I87" s="191"/>
      <c r="J87" s="206"/>
      <c r="K87" s="5"/>
      <c r="L87" s="5"/>
      <c r="M87" s="190"/>
      <c r="N87" s="190"/>
      <c r="O87" s="190"/>
      <c r="P87" s="190"/>
      <c r="Q87" s="190"/>
      <c r="AB87" s="4"/>
      <c r="AC87" s="159"/>
      <c r="AD87" s="160"/>
    </row>
    <row r="88" spans="1:30" x14ac:dyDescent="0.25">
      <c r="A88" s="211"/>
      <c r="B88" s="207"/>
      <c r="C88" s="210"/>
      <c r="D88" s="172"/>
      <c r="E88" s="172"/>
      <c r="F88" s="172"/>
      <c r="G88" s="6"/>
      <c r="H88" s="6"/>
      <c r="I88" s="2"/>
      <c r="J88" s="207"/>
      <c r="K88" s="14"/>
      <c r="L88" s="208"/>
      <c r="M88" s="209"/>
      <c r="N88" s="172"/>
      <c r="O88" s="172"/>
      <c r="P88" s="6"/>
      <c r="Q88" s="6"/>
      <c r="AB88" s="4"/>
      <c r="AC88" s="159"/>
      <c r="AD88" s="160"/>
    </row>
    <row r="89" spans="1:30" x14ac:dyDescent="0.25">
      <c r="A89" s="211"/>
      <c r="B89" s="5"/>
      <c r="C89" s="210"/>
      <c r="D89" s="172"/>
      <c r="E89" s="172"/>
      <c r="F89" s="172"/>
      <c r="G89" s="172"/>
      <c r="H89" s="172"/>
      <c r="I89" s="157"/>
      <c r="AB89" s="4"/>
      <c r="AC89" s="159"/>
      <c r="AD89" s="160"/>
    </row>
    <row r="90" spans="1:30" x14ac:dyDescent="0.25">
      <c r="A90" s="211"/>
      <c r="C90" s="212"/>
      <c r="D90" s="157"/>
      <c r="E90" s="157"/>
      <c r="F90" s="157"/>
      <c r="G90" s="157"/>
      <c r="H90" s="157"/>
      <c r="I90" s="157"/>
      <c r="AB90" s="4"/>
      <c r="AC90" s="159"/>
      <c r="AD90" s="160"/>
    </row>
    <row r="91" spans="1:30" x14ac:dyDescent="0.25">
      <c r="C91" s="212"/>
      <c r="D91" s="157"/>
      <c r="E91" s="157"/>
      <c r="F91" s="157"/>
      <c r="G91" s="157"/>
      <c r="H91" s="157"/>
      <c r="I91" s="157"/>
      <c r="AB91" s="4"/>
      <c r="AC91" s="159"/>
      <c r="AD91" s="160"/>
    </row>
    <row r="92" spans="1:30" x14ac:dyDescent="0.25">
      <c r="C92" s="212"/>
      <c r="D92" s="157"/>
      <c r="E92" s="157"/>
      <c r="F92" s="157"/>
      <c r="G92" s="157"/>
      <c r="H92" s="157"/>
      <c r="I92" s="157"/>
      <c r="AB92" s="4"/>
      <c r="AC92" s="159"/>
      <c r="AD92" s="160"/>
    </row>
    <row r="93" spans="1:30" x14ac:dyDescent="0.25">
      <c r="C93" s="212"/>
      <c r="D93" s="157"/>
      <c r="E93" s="157"/>
      <c r="F93" s="157"/>
      <c r="G93" s="157"/>
      <c r="H93" s="157"/>
      <c r="I93" s="157"/>
      <c r="AB93" s="4"/>
      <c r="AC93" s="159"/>
      <c r="AD93" s="160"/>
    </row>
    <row r="94" spans="1:30" x14ac:dyDescent="0.25">
      <c r="C94" s="212"/>
      <c r="D94" s="157"/>
      <c r="E94" s="157"/>
      <c r="F94" s="157"/>
      <c r="G94" s="157"/>
      <c r="H94" s="157"/>
      <c r="I94" s="157"/>
      <c r="AB94" s="4"/>
      <c r="AC94" s="159"/>
      <c r="AD94" s="160"/>
    </row>
    <row r="95" spans="1:30" x14ac:dyDescent="0.25">
      <c r="C95" s="212"/>
      <c r="D95" s="157"/>
      <c r="E95" s="157"/>
      <c r="F95" s="157"/>
      <c r="G95" s="157"/>
      <c r="H95" s="157"/>
      <c r="I95" s="157"/>
      <c r="AB95" s="4"/>
      <c r="AC95" s="159"/>
      <c r="AD95" s="160"/>
    </row>
    <row r="96" spans="1:30" x14ac:dyDescent="0.25">
      <c r="C96" s="212"/>
      <c r="D96" s="157"/>
      <c r="E96" s="157"/>
      <c r="F96" s="157"/>
      <c r="G96" s="157"/>
      <c r="H96" s="157"/>
      <c r="I96" s="157"/>
      <c r="AB96" s="4"/>
      <c r="AD96" s="160"/>
    </row>
    <row r="97" spans="3:30" x14ac:dyDescent="0.25">
      <c r="C97" s="156"/>
      <c r="D97" s="211"/>
      <c r="E97" s="211"/>
      <c r="F97" s="211"/>
      <c r="G97" s="157"/>
      <c r="H97" s="157"/>
      <c r="I97" s="157"/>
      <c r="AD97" s="160"/>
    </row>
    <row r="98" spans="3:30" x14ac:dyDescent="0.25">
      <c r="C98" s="212"/>
      <c r="D98" s="211"/>
      <c r="E98" s="211"/>
      <c r="F98" s="211"/>
      <c r="G98" s="211"/>
      <c r="H98" s="211"/>
      <c r="I98" s="211"/>
    </row>
    <row r="99" spans="3:30" x14ac:dyDescent="0.25">
      <c r="C99" s="156"/>
      <c r="D99" s="211"/>
      <c r="E99" s="211"/>
      <c r="F99" s="211"/>
      <c r="G99" s="211"/>
      <c r="H99" s="211"/>
      <c r="I99" s="211"/>
    </row>
    <row r="100" spans="3:30" x14ac:dyDescent="0.25">
      <c r="C100" s="156"/>
      <c r="D100" s="211"/>
      <c r="E100" s="211"/>
      <c r="F100" s="211"/>
      <c r="G100" s="211"/>
      <c r="H100" s="211"/>
      <c r="I100" s="211"/>
    </row>
    <row r="101" spans="3:30" x14ac:dyDescent="0.25">
      <c r="C101" s="212"/>
      <c r="D101" s="204"/>
      <c r="E101" s="204"/>
      <c r="F101" s="204"/>
      <c r="G101" s="204"/>
      <c r="H101" s="204"/>
      <c r="I101" s="204"/>
    </row>
  </sheetData>
  <mergeCells count="11">
    <mergeCell ref="AC67:AD67"/>
    <mergeCell ref="D68:F68"/>
    <mergeCell ref="M68:O68"/>
    <mergeCell ref="AC83:AD83"/>
    <mergeCell ref="M86:O86"/>
    <mergeCell ref="AC23:AD23"/>
    <mergeCell ref="B2:I2"/>
    <mergeCell ref="D4:I4"/>
    <mergeCell ref="D5:F5"/>
    <mergeCell ref="G5:I5"/>
    <mergeCell ref="AC6:AD6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2"/>
  <sheetViews>
    <sheetView showGridLines="0" view="pageBreakPreview" topLeftCell="A43" zoomScale="75" zoomScaleNormal="85" zoomScaleSheetLayoutView="75" workbookViewId="0">
      <selection activeCell="K38" sqref="K38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104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89" t="s">
        <v>127</v>
      </c>
      <c r="E4" s="389"/>
      <c r="F4" s="389"/>
      <c r="G4" s="389"/>
      <c r="H4" s="389"/>
      <c r="I4" s="389"/>
    </row>
    <row r="5" spans="2:30" ht="80.25" customHeight="1" x14ac:dyDescent="0.25">
      <c r="B5" s="2"/>
      <c r="C5" s="2"/>
      <c r="D5" s="375" t="s">
        <v>96</v>
      </c>
      <c r="E5" s="375"/>
      <c r="F5" s="375"/>
      <c r="G5" s="375" t="s">
        <v>97</v>
      </c>
      <c r="H5" s="375"/>
      <c r="I5" s="375"/>
    </row>
    <row r="6" spans="2:30" x14ac:dyDescent="0.25">
      <c r="B6" s="2"/>
      <c r="C6" s="2"/>
      <c r="D6" s="1" t="s">
        <v>98</v>
      </c>
      <c r="E6" s="1" t="s">
        <v>99</v>
      </c>
      <c r="F6" s="1" t="s">
        <v>100</v>
      </c>
      <c r="G6" s="1" t="s">
        <v>98</v>
      </c>
      <c r="H6" s="1" t="s">
        <v>99</v>
      </c>
      <c r="I6" s="1" t="s">
        <v>100</v>
      </c>
      <c r="J6" s="213" t="s">
        <v>106</v>
      </c>
      <c r="AC6" s="375"/>
      <c r="AD6" s="375"/>
    </row>
    <row r="7" spans="2:30" x14ac:dyDescent="0.25">
      <c r="B7" s="2"/>
      <c r="C7" s="156">
        <v>39539</v>
      </c>
      <c r="D7" s="161">
        <v>0.42857139999999999</v>
      </c>
      <c r="E7" s="161">
        <v>0.57142859999999995</v>
      </c>
      <c r="F7" s="161">
        <v>0</v>
      </c>
      <c r="G7" s="214"/>
      <c r="H7" s="214"/>
      <c r="I7" s="214"/>
      <c r="J7" s="215">
        <f t="shared" ref="J7:J52" si="0">+SUM(D7:F7)</f>
        <v>1</v>
      </c>
      <c r="AC7" s="158"/>
      <c r="AD7" s="158"/>
    </row>
    <row r="8" spans="2:30" x14ac:dyDescent="0.25">
      <c r="B8" s="2"/>
      <c r="C8" s="156">
        <v>39630</v>
      </c>
      <c r="D8" s="161">
        <v>0.2</v>
      </c>
      <c r="E8" s="161">
        <v>0.73333329999999997</v>
      </c>
      <c r="F8" s="161">
        <v>6.6666669999999997E-2</v>
      </c>
      <c r="G8" s="161"/>
      <c r="H8" s="161"/>
      <c r="I8" s="161"/>
      <c r="J8" s="215">
        <f t="shared" si="0"/>
        <v>0.99999996999999996</v>
      </c>
      <c r="AB8" s="4"/>
      <c r="AC8" s="159"/>
      <c r="AD8" s="160"/>
    </row>
    <row r="9" spans="2:30" x14ac:dyDescent="0.25">
      <c r="B9" s="2"/>
      <c r="C9" s="156">
        <v>39722</v>
      </c>
      <c r="D9" s="161">
        <v>0.23529410000000001</v>
      </c>
      <c r="E9" s="161">
        <v>0.76470590000000005</v>
      </c>
      <c r="F9" s="161">
        <v>0</v>
      </c>
      <c r="G9" s="161"/>
      <c r="H9" s="161"/>
      <c r="I9" s="161"/>
      <c r="J9" s="215">
        <f t="shared" si="0"/>
        <v>1</v>
      </c>
      <c r="AB9" s="4"/>
      <c r="AC9" s="159"/>
      <c r="AD9" s="160"/>
    </row>
    <row r="10" spans="2:30" x14ac:dyDescent="0.25">
      <c r="B10" s="2"/>
      <c r="C10" s="156">
        <v>39783</v>
      </c>
      <c r="D10" s="161">
        <v>0.35700000000000004</v>
      </c>
      <c r="E10" s="161">
        <v>0.64300000000000002</v>
      </c>
      <c r="F10" s="161">
        <v>0</v>
      </c>
      <c r="G10" s="161"/>
      <c r="H10" s="161"/>
      <c r="I10" s="161"/>
      <c r="J10" s="215">
        <f t="shared" si="0"/>
        <v>1</v>
      </c>
      <c r="AB10" s="4"/>
      <c r="AC10" s="159"/>
      <c r="AD10" s="160"/>
    </row>
    <row r="11" spans="2:30" x14ac:dyDescent="0.25">
      <c r="B11" s="2"/>
      <c r="C11" s="156">
        <v>39873</v>
      </c>
      <c r="D11" s="161">
        <v>0.55600000000000005</v>
      </c>
      <c r="E11" s="161">
        <v>0.44400000000000001</v>
      </c>
      <c r="F11" s="161">
        <v>0</v>
      </c>
      <c r="G11" s="161"/>
      <c r="H11" s="161"/>
      <c r="I11" s="161"/>
      <c r="J11" s="215">
        <f t="shared" si="0"/>
        <v>1</v>
      </c>
      <c r="AB11" s="4"/>
      <c r="AC11" s="159"/>
      <c r="AD11" s="160"/>
    </row>
    <row r="12" spans="2:30" x14ac:dyDescent="0.25">
      <c r="B12" s="2"/>
      <c r="C12" s="156">
        <v>39965</v>
      </c>
      <c r="D12" s="161">
        <v>0.36799999999999999</v>
      </c>
      <c r="E12" s="161">
        <v>0.63200000000000001</v>
      </c>
      <c r="F12" s="161">
        <v>0</v>
      </c>
      <c r="G12" s="161"/>
      <c r="H12" s="161"/>
      <c r="I12" s="161"/>
      <c r="J12" s="215">
        <f t="shared" si="0"/>
        <v>1</v>
      </c>
      <c r="AB12" s="4"/>
      <c r="AC12" s="159"/>
      <c r="AD12" s="160"/>
    </row>
    <row r="13" spans="2:30" x14ac:dyDescent="0.25">
      <c r="B13" s="2"/>
      <c r="C13" s="156">
        <v>40057</v>
      </c>
      <c r="D13" s="161">
        <v>0.44400000000000001</v>
      </c>
      <c r="E13" s="161">
        <v>0.55600000000000005</v>
      </c>
      <c r="F13" s="161">
        <v>0</v>
      </c>
      <c r="G13" s="161"/>
      <c r="H13" s="161"/>
      <c r="I13" s="161"/>
      <c r="J13" s="215">
        <f t="shared" si="0"/>
        <v>1</v>
      </c>
      <c r="AB13" s="4"/>
      <c r="AC13" s="159"/>
      <c r="AD13" s="160"/>
    </row>
    <row r="14" spans="2:30" x14ac:dyDescent="0.25">
      <c r="B14" s="2"/>
      <c r="C14" s="156">
        <v>40148</v>
      </c>
      <c r="D14" s="161">
        <v>0.29399999999999998</v>
      </c>
      <c r="E14" s="161">
        <v>0.70599999999999996</v>
      </c>
      <c r="F14" s="161">
        <v>0</v>
      </c>
      <c r="G14" s="161"/>
      <c r="H14" s="161"/>
      <c r="I14" s="161"/>
      <c r="J14" s="215">
        <f t="shared" si="0"/>
        <v>1</v>
      </c>
      <c r="AB14" s="4"/>
      <c r="AC14" s="159"/>
      <c r="AD14" s="160"/>
    </row>
    <row r="15" spans="2:30" x14ac:dyDescent="0.25">
      <c r="B15" s="2"/>
      <c r="C15" s="156">
        <v>40238</v>
      </c>
      <c r="D15" s="161">
        <v>0.16699999999999998</v>
      </c>
      <c r="E15" s="161">
        <v>0.83299999999999996</v>
      </c>
      <c r="F15" s="161">
        <v>0</v>
      </c>
      <c r="G15" s="161"/>
      <c r="H15" s="161"/>
      <c r="I15" s="161"/>
      <c r="J15" s="215">
        <f t="shared" si="0"/>
        <v>1</v>
      </c>
      <c r="AB15" s="4"/>
      <c r="AC15" s="159"/>
      <c r="AD15" s="160"/>
    </row>
    <row r="16" spans="2:30" x14ac:dyDescent="0.25">
      <c r="B16" s="2"/>
      <c r="C16" s="156">
        <v>40330</v>
      </c>
      <c r="D16" s="161">
        <v>0.27777777777777779</v>
      </c>
      <c r="E16" s="161">
        <v>0.72222222222222221</v>
      </c>
      <c r="F16" s="161">
        <v>0</v>
      </c>
      <c r="G16" s="161"/>
      <c r="H16" s="161"/>
      <c r="I16" s="161"/>
      <c r="J16" s="215">
        <f t="shared" si="0"/>
        <v>1</v>
      </c>
      <c r="AB16" s="4"/>
      <c r="AC16" s="159"/>
      <c r="AD16" s="160"/>
    </row>
    <row r="17" spans="1:30" x14ac:dyDescent="0.25">
      <c r="B17" s="2"/>
      <c r="C17" s="156">
        <v>40422</v>
      </c>
      <c r="D17" s="161">
        <v>0.21052631578947367</v>
      </c>
      <c r="E17" s="161">
        <v>0.78947368421052633</v>
      </c>
      <c r="F17" s="161">
        <v>0</v>
      </c>
      <c r="G17" s="161"/>
      <c r="H17" s="161"/>
      <c r="I17" s="161"/>
      <c r="J17" s="215">
        <f t="shared" si="0"/>
        <v>1</v>
      </c>
      <c r="AB17" s="4"/>
      <c r="AC17" s="159"/>
      <c r="AD17" s="160"/>
    </row>
    <row r="18" spans="1:30" x14ac:dyDescent="0.25">
      <c r="B18" s="2"/>
      <c r="C18" s="156">
        <v>40513</v>
      </c>
      <c r="D18" s="161">
        <v>0.29411764705882354</v>
      </c>
      <c r="E18" s="161">
        <v>0.6470588235294118</v>
      </c>
      <c r="F18" s="161">
        <v>5.8823529411764705E-2</v>
      </c>
      <c r="G18" s="161"/>
      <c r="H18" s="161"/>
      <c r="I18" s="161"/>
      <c r="J18" s="215">
        <f t="shared" si="0"/>
        <v>1</v>
      </c>
      <c r="AB18" s="4"/>
      <c r="AC18" s="159"/>
      <c r="AD18" s="160"/>
    </row>
    <row r="19" spans="1:30" x14ac:dyDescent="0.25">
      <c r="B19" s="2"/>
      <c r="C19" s="156">
        <v>40603</v>
      </c>
      <c r="D19" s="161">
        <v>0.10526315789473684</v>
      </c>
      <c r="E19" s="161">
        <v>0.68421052631578949</v>
      </c>
      <c r="F19" s="161">
        <v>0.21052631578947367</v>
      </c>
      <c r="G19" s="161"/>
      <c r="H19" s="161"/>
      <c r="I19" s="161"/>
      <c r="J19" s="215">
        <f t="shared" si="0"/>
        <v>1</v>
      </c>
      <c r="AB19" s="4"/>
      <c r="AD19" s="160"/>
    </row>
    <row r="20" spans="1:30" x14ac:dyDescent="0.25">
      <c r="A20" s="162"/>
      <c r="C20" s="156">
        <v>40695</v>
      </c>
      <c r="D20" s="161">
        <v>0.16666666666666666</v>
      </c>
      <c r="E20" s="161">
        <v>0.72222222222222221</v>
      </c>
      <c r="F20" s="161">
        <v>0.1111111111111111</v>
      </c>
      <c r="G20" s="161"/>
      <c r="H20" s="161"/>
      <c r="I20" s="161"/>
      <c r="J20" s="215">
        <f t="shared" si="0"/>
        <v>1</v>
      </c>
      <c r="AB20" s="4"/>
      <c r="AD20" s="160"/>
    </row>
    <row r="21" spans="1:30" x14ac:dyDescent="0.25">
      <c r="C21" s="156">
        <v>40787</v>
      </c>
      <c r="D21" s="161">
        <v>0.23809523809523808</v>
      </c>
      <c r="E21" s="161">
        <v>0.66666666666666663</v>
      </c>
      <c r="F21" s="161">
        <v>9.5238095238095233E-2</v>
      </c>
      <c r="G21" s="161"/>
      <c r="H21" s="161"/>
      <c r="I21" s="161"/>
      <c r="J21" s="215">
        <f t="shared" si="0"/>
        <v>0.99999999999999989</v>
      </c>
    </row>
    <row r="22" spans="1:30" x14ac:dyDescent="0.25">
      <c r="B22" s="2"/>
      <c r="C22" s="156">
        <v>40878</v>
      </c>
      <c r="D22" s="161">
        <v>0.14285714285714285</v>
      </c>
      <c r="E22" s="161">
        <v>0.80952380952380953</v>
      </c>
      <c r="F22" s="161">
        <v>4.7619047619047616E-2</v>
      </c>
      <c r="G22" s="161"/>
      <c r="H22" s="161"/>
      <c r="I22" s="161"/>
      <c r="J22" s="215">
        <f t="shared" si="0"/>
        <v>1</v>
      </c>
    </row>
    <row r="23" spans="1:30" x14ac:dyDescent="0.25">
      <c r="B23" s="2"/>
      <c r="C23" s="156">
        <v>40969</v>
      </c>
      <c r="D23" s="161">
        <v>0.14285714285714285</v>
      </c>
      <c r="E23" s="161">
        <v>0.47619047619047616</v>
      </c>
      <c r="F23" s="161">
        <v>0</v>
      </c>
      <c r="G23" s="161">
        <v>0.19047619047619047</v>
      </c>
      <c r="H23" s="161">
        <v>0.76190476190476186</v>
      </c>
      <c r="I23" s="161">
        <v>4.7619047619047616E-2</v>
      </c>
      <c r="J23" s="215">
        <f t="shared" si="0"/>
        <v>0.61904761904761907</v>
      </c>
      <c r="AC23" s="375"/>
      <c r="AD23" s="375"/>
    </row>
    <row r="24" spans="1:30" x14ac:dyDescent="0.25">
      <c r="B24" s="2"/>
      <c r="C24" s="164">
        <v>41061</v>
      </c>
      <c r="D24" s="161">
        <v>0.45419847328244273</v>
      </c>
      <c r="E24" s="161">
        <v>0.54580152671755733</v>
      </c>
      <c r="F24" s="161">
        <v>0</v>
      </c>
      <c r="G24" s="161">
        <v>0.36363636363636365</v>
      </c>
      <c r="H24" s="161">
        <v>0.63636363636363635</v>
      </c>
      <c r="I24" s="161">
        <v>0</v>
      </c>
      <c r="J24" s="215">
        <f t="shared" si="0"/>
        <v>1</v>
      </c>
      <c r="AC24" s="158"/>
      <c r="AD24" s="158"/>
    </row>
    <row r="25" spans="1:30" x14ac:dyDescent="0.25">
      <c r="B25" s="2"/>
      <c r="C25" s="164">
        <v>41153</v>
      </c>
      <c r="D25" s="161">
        <v>0.5</v>
      </c>
      <c r="E25" s="161">
        <v>0.33300000000000002</v>
      </c>
      <c r="F25" s="161">
        <v>0.16699999999999998</v>
      </c>
      <c r="G25" s="161">
        <v>0.5</v>
      </c>
      <c r="H25" s="161">
        <v>0.42</v>
      </c>
      <c r="I25" s="161">
        <v>0.08</v>
      </c>
      <c r="J25" s="215">
        <f t="shared" si="0"/>
        <v>1</v>
      </c>
      <c r="AB25" s="4"/>
      <c r="AC25" s="159"/>
      <c r="AD25" s="160"/>
    </row>
    <row r="26" spans="1:30" x14ac:dyDescent="0.25">
      <c r="B26" s="2"/>
      <c r="C26" s="164">
        <v>41244</v>
      </c>
      <c r="D26" s="161">
        <v>0.38447319778188549</v>
      </c>
      <c r="E26" s="161">
        <v>0.61552680221811462</v>
      </c>
      <c r="F26" s="161">
        <v>0</v>
      </c>
      <c r="G26" s="161">
        <v>0.38500000000000001</v>
      </c>
      <c r="H26" s="161">
        <v>0.61499999999999999</v>
      </c>
      <c r="I26" s="161">
        <v>0</v>
      </c>
      <c r="J26" s="215">
        <f t="shared" si="0"/>
        <v>1</v>
      </c>
      <c r="AB26" s="4"/>
      <c r="AC26" s="159"/>
      <c r="AD26" s="160"/>
    </row>
    <row r="27" spans="1:30" x14ac:dyDescent="0.25">
      <c r="B27" s="2"/>
      <c r="C27" s="164">
        <v>41334</v>
      </c>
      <c r="D27" s="161">
        <v>0.5</v>
      </c>
      <c r="E27" s="161">
        <v>0.41699999999999998</v>
      </c>
      <c r="F27" s="161">
        <v>8.3000000000000004E-2</v>
      </c>
      <c r="G27" s="161">
        <v>0.41699999999999998</v>
      </c>
      <c r="H27" s="161">
        <v>0.5</v>
      </c>
      <c r="I27" s="161">
        <v>8.3000000000000004E-2</v>
      </c>
      <c r="J27" s="215">
        <f t="shared" si="0"/>
        <v>1</v>
      </c>
      <c r="AB27" s="4"/>
      <c r="AC27" s="159"/>
      <c r="AD27" s="160"/>
    </row>
    <row r="28" spans="1:30" x14ac:dyDescent="0.25">
      <c r="B28" s="2"/>
      <c r="C28" s="164">
        <v>41426</v>
      </c>
      <c r="D28" s="161">
        <v>0.44444444444444442</v>
      </c>
      <c r="E28" s="161">
        <v>0.55555555555555558</v>
      </c>
      <c r="F28" s="161">
        <v>0</v>
      </c>
      <c r="G28" s="161">
        <v>0.33333333333333331</v>
      </c>
      <c r="H28" s="161">
        <v>0.66666666666666663</v>
      </c>
      <c r="I28" s="161">
        <v>0</v>
      </c>
      <c r="J28" s="215">
        <f t="shared" si="0"/>
        <v>1</v>
      </c>
      <c r="AB28" s="4"/>
      <c r="AC28" s="159"/>
      <c r="AD28" s="160"/>
    </row>
    <row r="29" spans="1:30" x14ac:dyDescent="0.25">
      <c r="B29" s="2"/>
      <c r="C29" s="164">
        <v>41518</v>
      </c>
      <c r="D29" s="161">
        <v>0.33333333333333331</v>
      </c>
      <c r="E29" s="161">
        <v>0.66666666666666663</v>
      </c>
      <c r="F29" s="161">
        <v>0</v>
      </c>
      <c r="G29" s="161">
        <v>0.25</v>
      </c>
      <c r="H29" s="161">
        <v>0.5</v>
      </c>
      <c r="I29" s="161">
        <v>0.25</v>
      </c>
      <c r="J29" s="215">
        <f t="shared" si="0"/>
        <v>1</v>
      </c>
      <c r="AB29" s="4"/>
      <c r="AC29" s="159"/>
      <c r="AD29" s="160"/>
    </row>
    <row r="30" spans="1:30" x14ac:dyDescent="0.25">
      <c r="B30" s="2"/>
      <c r="C30" s="164">
        <v>41609</v>
      </c>
      <c r="D30" s="161">
        <v>0.42857142857142855</v>
      </c>
      <c r="E30" s="161">
        <v>0.5714285714285714</v>
      </c>
      <c r="F30" s="161">
        <v>0</v>
      </c>
      <c r="G30" s="161">
        <v>0.5714285714285714</v>
      </c>
      <c r="H30" s="161">
        <v>0.42857142857142855</v>
      </c>
      <c r="I30" s="161">
        <v>0</v>
      </c>
      <c r="J30" s="215">
        <f t="shared" si="0"/>
        <v>1</v>
      </c>
      <c r="AB30" s="4"/>
      <c r="AC30" s="159"/>
      <c r="AD30" s="160"/>
    </row>
    <row r="31" spans="1:30" x14ac:dyDescent="0.25">
      <c r="B31" s="2"/>
      <c r="C31" s="164">
        <v>41699</v>
      </c>
      <c r="D31" s="166">
        <v>0.44444444444444442</v>
      </c>
      <c r="E31" s="166">
        <v>0.44444444444444442</v>
      </c>
      <c r="F31" s="166">
        <v>0.1111111111111111</v>
      </c>
      <c r="G31" s="260">
        <v>0.22222222222222221</v>
      </c>
      <c r="H31" s="166">
        <v>0.55555555555555558</v>
      </c>
      <c r="I31" s="166">
        <v>0.22222222222222221</v>
      </c>
      <c r="J31" s="215">
        <f t="shared" si="0"/>
        <v>1</v>
      </c>
      <c r="AB31" s="4"/>
      <c r="AC31" s="159"/>
      <c r="AD31" s="160"/>
    </row>
    <row r="32" spans="1:30" x14ac:dyDescent="0.25">
      <c r="B32" s="2"/>
      <c r="C32" s="164">
        <v>41791</v>
      </c>
      <c r="D32" s="166">
        <v>0.22222222222222221</v>
      </c>
      <c r="E32" s="166">
        <v>0.77777777777777779</v>
      </c>
      <c r="F32" s="166">
        <v>0</v>
      </c>
      <c r="G32" s="260">
        <v>0.33333333333333331</v>
      </c>
      <c r="H32" s="166">
        <v>0.66666666666666663</v>
      </c>
      <c r="I32" s="166">
        <v>0</v>
      </c>
      <c r="J32" s="215">
        <f t="shared" si="0"/>
        <v>1</v>
      </c>
      <c r="AB32" s="4"/>
      <c r="AC32" s="159"/>
      <c r="AD32" s="160"/>
    </row>
    <row r="33" spans="2:30" x14ac:dyDescent="0.25">
      <c r="B33" s="2"/>
      <c r="C33" s="164">
        <v>41883</v>
      </c>
      <c r="D33" s="166">
        <v>0.375</v>
      </c>
      <c r="E33" s="166">
        <v>0.5</v>
      </c>
      <c r="F33" s="166">
        <v>0.125</v>
      </c>
      <c r="G33" s="260">
        <v>0.25</v>
      </c>
      <c r="H33" s="166">
        <v>0.625</v>
      </c>
      <c r="I33" s="166">
        <v>0.125</v>
      </c>
      <c r="J33" s="215">
        <f t="shared" si="0"/>
        <v>1</v>
      </c>
      <c r="AB33" s="4"/>
      <c r="AC33" s="159"/>
      <c r="AD33" s="160"/>
    </row>
    <row r="34" spans="2:30" x14ac:dyDescent="0.25">
      <c r="B34" s="2"/>
      <c r="C34" s="164">
        <v>41974</v>
      </c>
      <c r="D34" s="166">
        <v>0.2857142857142857</v>
      </c>
      <c r="E34" s="166">
        <v>0.7142857142857143</v>
      </c>
      <c r="F34" s="166">
        <v>0</v>
      </c>
      <c r="G34" s="260">
        <v>0.14285714285714285</v>
      </c>
      <c r="H34" s="166">
        <v>0.8571428571428571</v>
      </c>
      <c r="I34" s="166">
        <v>0</v>
      </c>
      <c r="J34" s="215">
        <f t="shared" si="0"/>
        <v>1</v>
      </c>
      <c r="AB34" s="4"/>
      <c r="AC34" s="159"/>
      <c r="AD34" s="160"/>
    </row>
    <row r="35" spans="2:30" x14ac:dyDescent="0.25">
      <c r="B35" s="2"/>
      <c r="C35" s="164">
        <v>42064</v>
      </c>
      <c r="D35" s="260">
        <v>0.16666666666666666</v>
      </c>
      <c r="E35" s="166">
        <v>0.83333333333333337</v>
      </c>
      <c r="F35" s="166">
        <v>0</v>
      </c>
      <c r="G35" s="260">
        <v>0.16666666666666666</v>
      </c>
      <c r="H35" s="166">
        <v>0.83333333333333337</v>
      </c>
      <c r="I35" s="166">
        <v>0</v>
      </c>
      <c r="J35" s="215">
        <f t="shared" si="0"/>
        <v>1</v>
      </c>
      <c r="AB35" s="4"/>
      <c r="AC35" s="159"/>
      <c r="AD35" s="160"/>
    </row>
    <row r="36" spans="2:30" x14ac:dyDescent="0.25">
      <c r="B36" s="2"/>
      <c r="C36" s="164">
        <v>42156</v>
      </c>
      <c r="D36" s="165">
        <v>0.55555555555555558</v>
      </c>
      <c r="E36" s="165">
        <v>0.44444444444444442</v>
      </c>
      <c r="F36" s="165">
        <v>0</v>
      </c>
      <c r="G36" s="261">
        <v>0.55555555555555558</v>
      </c>
      <c r="H36" s="165">
        <v>0.44444444444444442</v>
      </c>
      <c r="I36" s="165">
        <v>0</v>
      </c>
      <c r="J36" s="215">
        <f t="shared" si="0"/>
        <v>1</v>
      </c>
      <c r="AB36" s="4"/>
      <c r="AC36" s="159"/>
      <c r="AD36" s="160"/>
    </row>
    <row r="37" spans="2:30" x14ac:dyDescent="0.25">
      <c r="B37" s="2"/>
      <c r="C37" s="164">
        <v>42248</v>
      </c>
      <c r="D37" s="261">
        <v>0.75</v>
      </c>
      <c r="E37" s="165">
        <v>0.25</v>
      </c>
      <c r="F37" s="165">
        <v>0</v>
      </c>
      <c r="G37" s="261">
        <v>0.75</v>
      </c>
      <c r="H37" s="165">
        <v>0.25</v>
      </c>
      <c r="I37" s="165">
        <v>0</v>
      </c>
      <c r="J37" s="215">
        <f t="shared" si="0"/>
        <v>1</v>
      </c>
      <c r="AB37" s="4"/>
      <c r="AC37" s="159"/>
      <c r="AD37" s="160"/>
    </row>
    <row r="38" spans="2:30" x14ac:dyDescent="0.25">
      <c r="B38" s="2"/>
      <c r="C38" s="164">
        <v>42339</v>
      </c>
      <c r="D38" s="261">
        <v>0.625</v>
      </c>
      <c r="E38" s="165">
        <v>0.375</v>
      </c>
      <c r="F38" s="165">
        <v>0</v>
      </c>
      <c r="G38" s="261">
        <v>0.25</v>
      </c>
      <c r="H38" s="165">
        <v>0.5</v>
      </c>
      <c r="I38" s="165">
        <v>0.25</v>
      </c>
      <c r="J38" s="215">
        <f t="shared" si="0"/>
        <v>1</v>
      </c>
      <c r="AB38" s="4"/>
      <c r="AC38" s="159"/>
      <c r="AD38" s="160"/>
    </row>
    <row r="39" spans="2:30" x14ac:dyDescent="0.25">
      <c r="B39" s="2"/>
      <c r="C39" s="164">
        <v>42430</v>
      </c>
      <c r="D39" s="261">
        <v>0.33333333333333331</v>
      </c>
      <c r="E39" s="165">
        <v>0.66666666666666663</v>
      </c>
      <c r="F39" s="165">
        <v>0</v>
      </c>
      <c r="G39" s="261">
        <v>0.33333333333333331</v>
      </c>
      <c r="H39" s="165">
        <v>0.55555555555555558</v>
      </c>
      <c r="I39" s="165">
        <v>0.1111111111111111</v>
      </c>
      <c r="J39" s="215">
        <f t="shared" si="0"/>
        <v>1</v>
      </c>
      <c r="AB39" s="4"/>
      <c r="AC39" s="159"/>
      <c r="AD39" s="160"/>
    </row>
    <row r="40" spans="2:30" x14ac:dyDescent="0.25">
      <c r="B40" s="2"/>
      <c r="C40" s="164">
        <v>42522</v>
      </c>
      <c r="D40" s="261">
        <v>0.44444444444444442</v>
      </c>
      <c r="E40" s="165">
        <v>0.55555555555555558</v>
      </c>
      <c r="F40" s="165">
        <v>0</v>
      </c>
      <c r="G40" s="261">
        <v>0.44444444444444442</v>
      </c>
      <c r="H40" s="165">
        <v>0.55555555555555558</v>
      </c>
      <c r="I40" s="165">
        <v>0</v>
      </c>
      <c r="J40" s="215">
        <f t="shared" si="0"/>
        <v>1</v>
      </c>
      <c r="AB40" s="4"/>
      <c r="AC40" s="159"/>
      <c r="AD40" s="160"/>
    </row>
    <row r="41" spans="2:30" x14ac:dyDescent="0.25">
      <c r="B41" s="2"/>
      <c r="C41" s="164">
        <v>42614</v>
      </c>
      <c r="D41" s="165">
        <v>0.42857142857142855</v>
      </c>
      <c r="E41" s="165">
        <v>0.2857142857142857</v>
      </c>
      <c r="F41" s="165">
        <v>0.2857142857142857</v>
      </c>
      <c r="G41" s="261">
        <v>0.42857142857142855</v>
      </c>
      <c r="H41" s="165">
        <v>0.2857142857142857</v>
      </c>
      <c r="I41" s="165">
        <v>0.2857142857142857</v>
      </c>
      <c r="J41" s="215">
        <f t="shared" si="0"/>
        <v>0.99999999999999989</v>
      </c>
      <c r="AB41" s="4"/>
      <c r="AC41" s="159"/>
      <c r="AD41" s="160"/>
    </row>
    <row r="42" spans="2:30" x14ac:dyDescent="0.25">
      <c r="B42" s="2"/>
      <c r="C42" s="164">
        <v>42705</v>
      </c>
      <c r="D42" s="165">
        <v>0.33333333333333331</v>
      </c>
      <c r="E42" s="165">
        <v>0.66666666666666663</v>
      </c>
      <c r="F42" s="165">
        <v>0</v>
      </c>
      <c r="G42" s="165">
        <v>0.16666666666666666</v>
      </c>
      <c r="H42" s="165">
        <v>0.83333333333333337</v>
      </c>
      <c r="I42" s="165">
        <v>0</v>
      </c>
      <c r="J42" s="215">
        <f t="shared" si="0"/>
        <v>1</v>
      </c>
      <c r="AB42" s="4"/>
      <c r="AC42" s="159"/>
      <c r="AD42" s="160"/>
    </row>
    <row r="43" spans="2:30" x14ac:dyDescent="0.25">
      <c r="B43" s="2"/>
      <c r="C43" s="164">
        <v>42795</v>
      </c>
      <c r="D43" s="165">
        <v>0.30000000000000004</v>
      </c>
      <c r="E43" s="165">
        <v>0.7</v>
      </c>
      <c r="F43" s="165">
        <v>0</v>
      </c>
      <c r="G43" s="261">
        <v>0.2</v>
      </c>
      <c r="H43" s="165">
        <v>0.7</v>
      </c>
      <c r="I43" s="165">
        <v>0.1</v>
      </c>
      <c r="J43" s="215">
        <f t="shared" si="0"/>
        <v>1</v>
      </c>
      <c r="AB43" s="4"/>
      <c r="AC43" s="159"/>
      <c r="AD43" s="160"/>
    </row>
    <row r="44" spans="2:30" x14ac:dyDescent="0.25">
      <c r="B44" s="2"/>
      <c r="C44" s="164">
        <v>42887</v>
      </c>
      <c r="D44" s="165">
        <v>0.1111111111111111</v>
      </c>
      <c r="E44" s="165">
        <v>0.88888888888888884</v>
      </c>
      <c r="F44" s="165">
        <v>0</v>
      </c>
      <c r="G44" s="261">
        <v>0.33333333333333331</v>
      </c>
      <c r="H44" s="165">
        <v>0.66666666666666663</v>
      </c>
      <c r="I44" s="165">
        <v>0</v>
      </c>
      <c r="J44" s="215">
        <f t="shared" si="0"/>
        <v>1</v>
      </c>
      <c r="AB44" s="4"/>
      <c r="AC44" s="159"/>
      <c r="AD44" s="160"/>
    </row>
    <row r="45" spans="2:30" x14ac:dyDescent="0.25">
      <c r="B45" s="2"/>
      <c r="C45" s="164">
        <v>42979</v>
      </c>
      <c r="D45" s="165">
        <v>0.79999999999999993</v>
      </c>
      <c r="E45" s="165">
        <v>0</v>
      </c>
      <c r="F45" s="165">
        <v>0.2</v>
      </c>
      <c r="G45" s="261">
        <v>0.60000000000000009</v>
      </c>
      <c r="H45" s="165">
        <v>0.4</v>
      </c>
      <c r="I45" s="165">
        <v>0</v>
      </c>
      <c r="J45" s="215">
        <f t="shared" si="0"/>
        <v>1</v>
      </c>
      <c r="AB45" s="4"/>
      <c r="AC45" s="159"/>
      <c r="AD45" s="160"/>
    </row>
    <row r="46" spans="2:30" x14ac:dyDescent="0.25">
      <c r="B46" s="2"/>
      <c r="C46" s="164">
        <v>43070</v>
      </c>
      <c r="D46" s="261">
        <v>0.25</v>
      </c>
      <c r="E46" s="165">
        <v>0.75</v>
      </c>
      <c r="F46" s="165">
        <v>0</v>
      </c>
      <c r="G46" s="261">
        <v>0.66666666666666663</v>
      </c>
      <c r="H46" s="165">
        <v>0.33333333333333331</v>
      </c>
      <c r="I46" s="165">
        <v>0</v>
      </c>
      <c r="J46" s="215">
        <f t="shared" si="0"/>
        <v>1</v>
      </c>
      <c r="AB46" s="4"/>
      <c r="AC46" s="159"/>
      <c r="AD46" s="160"/>
    </row>
    <row r="47" spans="2:30" x14ac:dyDescent="0.25">
      <c r="B47" s="2"/>
      <c r="C47" s="164">
        <v>43160</v>
      </c>
      <c r="D47" s="261">
        <v>0.1111111111111111</v>
      </c>
      <c r="E47" s="165">
        <v>0.88888888888888884</v>
      </c>
      <c r="F47" s="165">
        <v>0</v>
      </c>
      <c r="G47" s="261">
        <v>0.1111111111111111</v>
      </c>
      <c r="H47" s="165">
        <v>0.88888888888888884</v>
      </c>
      <c r="I47" s="165">
        <v>0</v>
      </c>
      <c r="J47" s="215">
        <f t="shared" si="0"/>
        <v>1</v>
      </c>
      <c r="AB47" s="4"/>
      <c r="AC47" s="159"/>
      <c r="AD47" s="160"/>
    </row>
    <row r="48" spans="2:30" x14ac:dyDescent="0.25">
      <c r="B48" s="2"/>
      <c r="C48" s="164">
        <v>43252</v>
      </c>
      <c r="D48" s="261">
        <v>0.33333333333333331</v>
      </c>
      <c r="E48" s="261">
        <v>0.66666666666666663</v>
      </c>
      <c r="F48" s="261">
        <v>0</v>
      </c>
      <c r="G48" s="261">
        <v>0.16666666666666666</v>
      </c>
      <c r="H48" s="261">
        <v>0.83333333333333337</v>
      </c>
      <c r="I48" s="261">
        <v>0</v>
      </c>
      <c r="J48" s="215">
        <f t="shared" si="0"/>
        <v>1</v>
      </c>
      <c r="AB48" s="4"/>
      <c r="AC48" s="159"/>
      <c r="AD48" s="160"/>
    </row>
    <row r="49" spans="1:30" x14ac:dyDescent="0.25">
      <c r="B49" s="2"/>
      <c r="C49" s="164">
        <v>43344</v>
      </c>
      <c r="D49" s="261">
        <v>0.33333333333333331</v>
      </c>
      <c r="E49" s="261">
        <v>0.66666666666666663</v>
      </c>
      <c r="F49" s="261">
        <v>0</v>
      </c>
      <c r="G49" s="261">
        <v>0</v>
      </c>
      <c r="H49" s="261">
        <v>1</v>
      </c>
      <c r="I49" s="261">
        <v>0</v>
      </c>
      <c r="J49" s="215">
        <f t="shared" si="0"/>
        <v>1</v>
      </c>
      <c r="AB49" s="4"/>
      <c r="AC49" s="159"/>
      <c r="AD49" s="160"/>
    </row>
    <row r="50" spans="1:30" x14ac:dyDescent="0.25">
      <c r="B50" s="2"/>
      <c r="C50" s="164">
        <v>43435</v>
      </c>
      <c r="D50" s="261">
        <v>0</v>
      </c>
      <c r="E50" s="261">
        <v>0.8571428571428571</v>
      </c>
      <c r="F50" s="261">
        <v>0.14285714285714285</v>
      </c>
      <c r="G50" s="261">
        <v>0</v>
      </c>
      <c r="H50" s="165">
        <v>0.8571428571428571</v>
      </c>
      <c r="I50" s="165">
        <v>0.14285714285714285</v>
      </c>
      <c r="J50" s="215">
        <f t="shared" si="0"/>
        <v>1</v>
      </c>
      <c r="AB50" s="4"/>
      <c r="AC50" s="159"/>
      <c r="AD50" s="160"/>
    </row>
    <row r="51" spans="1:30" x14ac:dyDescent="0.25">
      <c r="B51" s="2"/>
      <c r="C51" s="164">
        <v>43525</v>
      </c>
      <c r="D51" s="261">
        <v>0</v>
      </c>
      <c r="E51" s="165">
        <v>0.75</v>
      </c>
      <c r="F51" s="165">
        <v>0.25</v>
      </c>
      <c r="G51" s="261">
        <v>0.25</v>
      </c>
      <c r="H51" s="165">
        <v>0.5</v>
      </c>
      <c r="I51" s="165">
        <v>0.25</v>
      </c>
      <c r="J51" s="215">
        <f t="shared" si="0"/>
        <v>1</v>
      </c>
      <c r="AB51" s="4"/>
      <c r="AC51" s="159"/>
      <c r="AD51" s="160"/>
    </row>
    <row r="52" spans="1:30" x14ac:dyDescent="0.25">
      <c r="B52" s="2"/>
      <c r="C52" s="164">
        <v>43617</v>
      </c>
      <c r="D52" s="261">
        <v>0.33333333333333331</v>
      </c>
      <c r="E52" s="165">
        <v>0.66666666666666663</v>
      </c>
      <c r="F52" s="165">
        <v>0</v>
      </c>
      <c r="G52" s="261">
        <v>0.33333333333333331</v>
      </c>
      <c r="H52" s="165">
        <v>0.66666666666666663</v>
      </c>
      <c r="I52" s="165">
        <v>0</v>
      </c>
      <c r="J52" s="215">
        <f t="shared" si="0"/>
        <v>1</v>
      </c>
      <c r="AB52" s="4"/>
      <c r="AC52" s="159"/>
      <c r="AD52" s="160"/>
    </row>
    <row r="53" spans="1:30" x14ac:dyDescent="0.25">
      <c r="B53" s="2"/>
      <c r="C53" s="164">
        <v>43709</v>
      </c>
      <c r="D53" s="261">
        <v>0.33333333333333331</v>
      </c>
      <c r="E53" s="165">
        <v>0.66666666666666663</v>
      </c>
      <c r="F53" s="165">
        <v>0</v>
      </c>
      <c r="G53" s="261"/>
      <c r="H53" s="165"/>
      <c r="I53" s="165"/>
      <c r="AB53" s="4"/>
      <c r="AC53" s="159"/>
      <c r="AD53" s="160"/>
    </row>
    <row r="54" spans="1:30" x14ac:dyDescent="0.25">
      <c r="B54" s="2"/>
      <c r="C54" s="164"/>
      <c r="D54" s="261"/>
      <c r="E54" s="261"/>
      <c r="F54" s="261"/>
      <c r="G54" s="261"/>
      <c r="H54" s="165"/>
      <c r="I54" s="165"/>
      <c r="AB54" s="4"/>
      <c r="AC54" s="159"/>
      <c r="AD54" s="160"/>
    </row>
    <row r="55" spans="1:30" x14ac:dyDescent="0.25">
      <c r="A55" s="20" t="s">
        <v>128</v>
      </c>
      <c r="B55" s="262"/>
      <c r="C55" s="263"/>
      <c r="D55" s="263"/>
      <c r="E55" s="263"/>
      <c r="F55" s="263"/>
      <c r="G55" s="264"/>
      <c r="H55" s="165"/>
      <c r="I55" s="165"/>
      <c r="AB55" s="4"/>
      <c r="AC55" s="159"/>
      <c r="AD55" s="160"/>
    </row>
    <row r="56" spans="1:30" x14ac:dyDescent="0.25">
      <c r="A56" s="20" t="s">
        <v>129</v>
      </c>
      <c r="B56" s="22"/>
      <c r="C56" s="167"/>
      <c r="D56" s="168"/>
      <c r="E56" s="168"/>
      <c r="F56" s="168"/>
      <c r="G56" s="168"/>
      <c r="H56" s="165"/>
      <c r="I56" s="165"/>
      <c r="AB56" s="4"/>
      <c r="AC56" s="159"/>
      <c r="AD56" s="160"/>
    </row>
    <row r="57" spans="1:30" x14ac:dyDescent="0.25">
      <c r="A57" s="23" t="s">
        <v>130</v>
      </c>
      <c r="B57" s="22"/>
      <c r="C57" s="167"/>
      <c r="D57" s="168"/>
      <c r="E57" s="168"/>
      <c r="F57" s="168"/>
      <c r="G57" s="168"/>
      <c r="H57" s="165"/>
      <c r="AB57" s="4"/>
      <c r="AC57" s="159"/>
      <c r="AD57" s="160"/>
    </row>
    <row r="58" spans="1:30" x14ac:dyDescent="0.25">
      <c r="A58" s="263"/>
      <c r="B58" s="22"/>
      <c r="C58" s="167"/>
      <c r="D58" s="171"/>
      <c r="E58" s="171"/>
      <c r="F58" s="171"/>
      <c r="G58" s="168"/>
      <c r="H58" s="165"/>
      <c r="AB58" s="4"/>
      <c r="AC58" s="159"/>
      <c r="AD58" s="160"/>
    </row>
    <row r="59" spans="1:30" x14ac:dyDescent="0.25">
      <c r="A59" s="20"/>
      <c r="B59" s="22"/>
      <c r="C59" s="167"/>
      <c r="D59" s="171"/>
      <c r="E59" s="171"/>
      <c r="F59" s="171"/>
      <c r="G59" s="171"/>
      <c r="H59" s="157"/>
      <c r="AB59" s="4"/>
      <c r="AC59" s="159"/>
      <c r="AD59" s="160"/>
    </row>
    <row r="60" spans="1:30" x14ac:dyDescent="0.25">
      <c r="A60" s="20"/>
      <c r="B60" s="22"/>
      <c r="C60" s="167"/>
      <c r="D60" s="171"/>
      <c r="E60" s="171"/>
      <c r="F60" s="171"/>
      <c r="G60" s="171"/>
      <c r="H60" s="157"/>
      <c r="I60" s="157"/>
      <c r="AB60" s="4"/>
      <c r="AC60" s="159"/>
      <c r="AD60" s="160"/>
    </row>
    <row r="61" spans="1:30" x14ac:dyDescent="0.25">
      <c r="A61" s="20"/>
      <c r="B61" s="22"/>
      <c r="C61" s="167"/>
      <c r="D61" s="171"/>
      <c r="E61" s="171"/>
      <c r="F61" s="171"/>
      <c r="G61" s="171"/>
      <c r="H61" s="157"/>
      <c r="I61" s="157"/>
      <c r="AB61" s="4"/>
      <c r="AC61" s="159"/>
      <c r="AD61" s="160"/>
    </row>
    <row r="62" spans="1:30" x14ac:dyDescent="0.25">
      <c r="A62" s="20"/>
      <c r="B62" s="22"/>
      <c r="C62" s="173"/>
      <c r="D62" s="174"/>
      <c r="E62" s="174"/>
      <c r="F62" s="174"/>
      <c r="G62" s="171"/>
      <c r="H62" s="157"/>
      <c r="I62" s="157"/>
      <c r="AB62" s="4"/>
      <c r="AC62" s="159"/>
      <c r="AD62" s="160"/>
    </row>
    <row r="63" spans="1:30" x14ac:dyDescent="0.25">
      <c r="A63" s="20"/>
      <c r="B63" s="22"/>
      <c r="C63" s="173"/>
      <c r="D63" s="174"/>
      <c r="E63" s="174"/>
      <c r="F63" s="174"/>
      <c r="G63" s="174"/>
      <c r="H63" s="162"/>
      <c r="I63" s="162"/>
      <c r="AB63" s="4"/>
      <c r="AC63" s="159"/>
      <c r="AD63" s="160"/>
    </row>
    <row r="64" spans="1:30" x14ac:dyDescent="0.25">
      <c r="A64" s="20"/>
      <c r="B64" s="22"/>
      <c r="C64" s="173"/>
      <c r="D64" s="174"/>
      <c r="E64" s="174"/>
      <c r="F64" s="174"/>
      <c r="G64" s="174"/>
      <c r="H64" s="162"/>
      <c r="I64" s="162"/>
      <c r="AB64" s="4"/>
      <c r="AD64" s="160"/>
    </row>
    <row r="65" spans="1:30" x14ac:dyDescent="0.25">
      <c r="A65" s="20"/>
      <c r="B65" s="20"/>
      <c r="C65" s="173"/>
      <c r="D65" s="176"/>
      <c r="E65" s="176"/>
      <c r="F65" s="176"/>
      <c r="G65" s="176"/>
      <c r="H65" s="178"/>
      <c r="I65" s="178"/>
      <c r="AD65" s="160"/>
    </row>
    <row r="66" spans="1:30" x14ac:dyDescent="0.25">
      <c r="A66" s="20"/>
      <c r="B66" s="20"/>
      <c r="C66" s="167"/>
      <c r="D66" s="179"/>
      <c r="E66" s="179"/>
      <c r="F66" s="179"/>
      <c r="G66" s="179"/>
      <c r="H66" s="181"/>
      <c r="I66" s="181"/>
    </row>
    <row r="67" spans="1:30" x14ac:dyDescent="0.25">
      <c r="A67" s="20"/>
      <c r="B67" s="22"/>
      <c r="C67" s="182"/>
      <c r="D67" s="20"/>
      <c r="E67" s="20"/>
      <c r="F67" s="20"/>
      <c r="G67" s="20"/>
      <c r="H67" s="218"/>
      <c r="I67" s="184"/>
    </row>
    <row r="68" spans="1:30" x14ac:dyDescent="0.25">
      <c r="A68" s="20"/>
      <c r="B68" s="22"/>
      <c r="C68" s="182"/>
      <c r="D68" s="21"/>
      <c r="E68" s="21"/>
      <c r="F68" s="21"/>
      <c r="G68" s="21"/>
      <c r="H68" s="9"/>
      <c r="I68" s="9"/>
      <c r="AC68" s="375"/>
      <c r="AD68" s="375"/>
    </row>
    <row r="69" spans="1:30" x14ac:dyDescent="0.25">
      <c r="A69" s="20"/>
      <c r="B69" s="22"/>
      <c r="C69" s="185"/>
      <c r="D69" s="384"/>
      <c r="E69" s="384"/>
      <c r="F69" s="384"/>
      <c r="G69" s="186"/>
      <c r="H69" s="188"/>
      <c r="I69" s="188"/>
      <c r="AC69" s="158"/>
      <c r="AD69" s="158"/>
    </row>
    <row r="70" spans="1:30" x14ac:dyDescent="0.25">
      <c r="A70" s="20"/>
      <c r="B70" s="22"/>
      <c r="C70" s="185"/>
      <c r="D70" s="189"/>
      <c r="E70" s="189"/>
      <c r="F70" s="189"/>
      <c r="G70" s="189"/>
      <c r="H70" s="191"/>
      <c r="I70" s="191"/>
      <c r="AB70" s="4"/>
      <c r="AC70" s="159"/>
      <c r="AD70" s="160"/>
    </row>
    <row r="71" spans="1:30" x14ac:dyDescent="0.25">
      <c r="A71" s="20"/>
      <c r="B71" s="22"/>
      <c r="C71" s="192"/>
      <c r="D71" s="193"/>
      <c r="E71" s="193"/>
      <c r="F71" s="193"/>
      <c r="G71" s="22"/>
      <c r="H71" s="195"/>
      <c r="I71" s="195"/>
      <c r="AB71" s="4"/>
      <c r="AC71" s="159"/>
      <c r="AD71" s="160"/>
    </row>
    <row r="72" spans="1:30" x14ac:dyDescent="0.25">
      <c r="A72" s="20"/>
      <c r="B72" s="22"/>
      <c r="C72" s="192"/>
      <c r="D72" s="193"/>
      <c r="E72" s="193"/>
      <c r="F72" s="193"/>
      <c r="G72" s="193"/>
      <c r="H72" s="197"/>
      <c r="I72" s="197"/>
      <c r="AB72" s="4"/>
      <c r="AC72" s="159"/>
      <c r="AD72" s="160"/>
    </row>
    <row r="73" spans="1:30" x14ac:dyDescent="0.25">
      <c r="A73" s="20"/>
      <c r="B73" s="22"/>
      <c r="C73" s="192"/>
      <c r="D73" s="193"/>
      <c r="E73" s="193"/>
      <c r="F73" s="193"/>
      <c r="G73" s="193"/>
      <c r="H73" s="197"/>
      <c r="I73" s="197"/>
      <c r="AB73" s="4"/>
      <c r="AC73" s="159"/>
      <c r="AD73" s="160"/>
    </row>
    <row r="74" spans="1:30" x14ac:dyDescent="0.25">
      <c r="A74" s="20"/>
      <c r="B74" s="22"/>
      <c r="C74" s="192"/>
      <c r="D74" s="193"/>
      <c r="E74" s="193"/>
      <c r="F74" s="193"/>
      <c r="G74" s="193"/>
      <c r="H74" s="197"/>
      <c r="I74" s="197"/>
      <c r="AB74" s="4"/>
      <c r="AC74" s="159"/>
      <c r="AD74" s="160"/>
    </row>
    <row r="75" spans="1:30" x14ac:dyDescent="0.25">
      <c r="A75" s="20"/>
      <c r="B75" s="22"/>
      <c r="C75" s="192"/>
      <c r="D75" s="193"/>
      <c r="E75" s="193"/>
      <c r="F75" s="193"/>
      <c r="G75" s="193"/>
      <c r="H75" s="197"/>
      <c r="I75" s="197"/>
      <c r="AB75" s="4"/>
      <c r="AC75" s="159"/>
      <c r="AD75" s="160"/>
    </row>
    <row r="76" spans="1:30" x14ac:dyDescent="0.25">
      <c r="A76" s="20"/>
      <c r="B76" s="22"/>
      <c r="C76" s="192"/>
      <c r="D76" s="193"/>
      <c r="E76" s="193"/>
      <c r="F76" s="193"/>
      <c r="G76" s="193"/>
      <c r="H76" s="197"/>
      <c r="I76" s="197"/>
      <c r="AB76" s="4"/>
      <c r="AC76" s="159"/>
      <c r="AD76" s="160"/>
    </row>
    <row r="77" spans="1:30" x14ac:dyDescent="0.25">
      <c r="A77" s="20"/>
      <c r="B77" s="22"/>
      <c r="C77" s="192"/>
      <c r="D77" s="193"/>
      <c r="E77" s="193"/>
      <c r="F77" s="193"/>
      <c r="G77" s="193"/>
      <c r="H77" s="197"/>
      <c r="I77" s="197"/>
      <c r="AB77" s="4"/>
      <c r="AC77" s="159"/>
      <c r="AD77" s="160"/>
    </row>
    <row r="78" spans="1:30" x14ac:dyDescent="0.25">
      <c r="A78" s="20"/>
      <c r="B78" s="198"/>
      <c r="C78" s="192"/>
      <c r="D78" s="193"/>
      <c r="E78" s="193"/>
      <c r="F78" s="193"/>
      <c r="G78" s="193"/>
      <c r="H78" s="197"/>
      <c r="I78" s="197"/>
      <c r="AB78" s="4"/>
      <c r="AC78" s="159"/>
      <c r="AD78" s="160"/>
    </row>
    <row r="79" spans="1:30" x14ac:dyDescent="0.25">
      <c r="A79" s="20"/>
      <c r="B79" s="198"/>
      <c r="C79" s="192"/>
      <c r="D79" s="193"/>
      <c r="E79" s="193"/>
      <c r="F79" s="193"/>
      <c r="G79" s="193"/>
      <c r="H79" s="197"/>
      <c r="I79" s="197"/>
      <c r="AB79" s="4"/>
      <c r="AC79" s="159"/>
      <c r="AD79" s="160"/>
    </row>
    <row r="80" spans="1:30" x14ac:dyDescent="0.25">
      <c r="A80" s="20"/>
      <c r="B80" s="198"/>
      <c r="C80" s="173"/>
      <c r="D80" s="199"/>
      <c r="E80" s="199"/>
      <c r="F80" s="199"/>
      <c r="G80" s="193"/>
      <c r="H80" s="197"/>
      <c r="I80" s="197"/>
      <c r="AB80" s="4"/>
      <c r="AC80" s="159"/>
      <c r="AD80" s="160"/>
    </row>
    <row r="81" spans="1:30" x14ac:dyDescent="0.25">
      <c r="A81" s="20"/>
      <c r="B81" s="20"/>
      <c r="C81" s="192"/>
      <c r="D81" s="199"/>
      <c r="E81" s="199"/>
      <c r="F81" s="199"/>
      <c r="G81" s="199"/>
      <c r="H81" s="201"/>
      <c r="I81" s="201"/>
      <c r="AB81" s="4"/>
      <c r="AD81" s="160"/>
    </row>
    <row r="82" spans="1:30" x14ac:dyDescent="0.25">
      <c r="A82" s="20"/>
      <c r="B82" s="20"/>
      <c r="C82" s="173"/>
      <c r="D82" s="199"/>
      <c r="E82" s="199"/>
      <c r="F82" s="199"/>
      <c r="G82" s="199"/>
      <c r="H82" s="201"/>
      <c r="I82" s="201"/>
      <c r="AD82" s="160"/>
    </row>
    <row r="83" spans="1:30" x14ac:dyDescent="0.25">
      <c r="A83" s="20"/>
      <c r="B83" s="20"/>
      <c r="C83" s="173"/>
      <c r="D83" s="199"/>
      <c r="E83" s="199"/>
      <c r="F83" s="199"/>
      <c r="G83" s="199"/>
      <c r="H83" s="201"/>
      <c r="I83" s="201"/>
    </row>
    <row r="84" spans="1:30" x14ac:dyDescent="0.25">
      <c r="A84" s="20"/>
      <c r="B84" s="20"/>
      <c r="C84" s="192"/>
      <c r="D84" s="202"/>
      <c r="E84" s="202"/>
      <c r="F84" s="202"/>
      <c r="G84" s="202"/>
      <c r="H84" s="204"/>
      <c r="I84" s="204"/>
      <c r="AC84" s="375"/>
      <c r="AD84" s="375"/>
    </row>
    <row r="85" spans="1:30" x14ac:dyDescent="0.25">
      <c r="A85" s="20" t="s">
        <v>103</v>
      </c>
      <c r="B85" s="20"/>
      <c r="C85" s="182"/>
      <c r="D85" s="20"/>
      <c r="E85" s="20"/>
      <c r="F85" s="20"/>
      <c r="G85" s="199"/>
      <c r="H85" s="201"/>
      <c r="I85" s="201"/>
      <c r="AC85" s="158"/>
      <c r="AD85" s="158"/>
    </row>
    <row r="86" spans="1:30" x14ac:dyDescent="0.25">
      <c r="B86" s="20"/>
      <c r="C86" s="182"/>
      <c r="D86" s="21"/>
      <c r="E86" s="21"/>
      <c r="F86" s="21"/>
      <c r="G86" s="21"/>
      <c r="H86" s="9"/>
      <c r="I86" s="9"/>
      <c r="AB86" s="4"/>
      <c r="AC86" s="159"/>
      <c r="AD86" s="160"/>
    </row>
    <row r="87" spans="1:30" x14ac:dyDescent="0.25">
      <c r="A87" s="24"/>
      <c r="B87" s="20"/>
      <c r="C87" s="182"/>
      <c r="D87" s="384"/>
      <c r="E87" s="384"/>
      <c r="F87" s="384"/>
      <c r="G87" s="186"/>
      <c r="H87" s="188"/>
      <c r="I87" s="188"/>
      <c r="AB87" s="4"/>
      <c r="AC87" s="159"/>
      <c r="AD87" s="160"/>
    </row>
    <row r="88" spans="1:30" x14ac:dyDescent="0.25">
      <c r="A88" s="220"/>
      <c r="B88" s="20"/>
      <c r="C88" s="20"/>
      <c r="D88" s="189"/>
      <c r="E88" s="189"/>
      <c r="F88" s="189"/>
      <c r="G88" s="189"/>
      <c r="H88" s="191"/>
      <c r="I88" s="191"/>
      <c r="AB88" s="4"/>
      <c r="AC88" s="159"/>
      <c r="AD88" s="160"/>
    </row>
    <row r="89" spans="1:30" x14ac:dyDescent="0.25">
      <c r="A89" s="20"/>
      <c r="B89" s="20"/>
      <c r="C89" s="192"/>
      <c r="D89" s="171"/>
      <c r="E89" s="171"/>
      <c r="F89" s="171"/>
      <c r="G89" s="22"/>
      <c r="H89" s="2"/>
      <c r="I89" s="2"/>
      <c r="AB89" s="4"/>
      <c r="AC89" s="159"/>
      <c r="AD89" s="160"/>
    </row>
    <row r="90" spans="1:30" x14ac:dyDescent="0.25">
      <c r="A90" s="219"/>
      <c r="B90" s="20"/>
      <c r="C90" s="192"/>
      <c r="D90" s="171"/>
      <c r="E90" s="171"/>
      <c r="F90" s="171"/>
      <c r="G90" s="171"/>
      <c r="H90" s="157"/>
      <c r="I90" s="157"/>
      <c r="AB90" s="4"/>
      <c r="AC90" s="159"/>
      <c r="AD90" s="160"/>
    </row>
    <row r="91" spans="1:30" x14ac:dyDescent="0.25">
      <c r="B91" s="5"/>
      <c r="C91" s="210"/>
      <c r="D91" s="172"/>
      <c r="E91" s="172"/>
      <c r="F91" s="172"/>
      <c r="G91" s="172"/>
      <c r="H91" s="157"/>
      <c r="I91" s="157"/>
      <c r="AB91" s="4"/>
      <c r="AC91" s="159"/>
      <c r="AD91" s="160"/>
    </row>
    <row r="92" spans="1:30" x14ac:dyDescent="0.25">
      <c r="C92" s="212"/>
      <c r="D92" s="157"/>
      <c r="E92" s="157"/>
      <c r="F92" s="157"/>
      <c r="G92" s="157"/>
      <c r="H92" s="157"/>
      <c r="I92" s="157"/>
      <c r="AB92" s="4"/>
      <c r="AC92" s="159"/>
      <c r="AD92" s="160"/>
    </row>
    <row r="93" spans="1:30" x14ac:dyDescent="0.25">
      <c r="C93" s="212"/>
      <c r="D93" s="157"/>
      <c r="E93" s="157"/>
      <c r="F93" s="157"/>
      <c r="G93" s="157"/>
      <c r="H93" s="157"/>
      <c r="I93" s="157"/>
      <c r="AB93" s="4"/>
      <c r="AC93" s="159"/>
      <c r="AD93" s="160"/>
    </row>
    <row r="94" spans="1:30" x14ac:dyDescent="0.25">
      <c r="C94" s="212"/>
      <c r="D94" s="157"/>
      <c r="E94" s="157"/>
      <c r="F94" s="157"/>
      <c r="G94" s="157"/>
      <c r="H94" s="157"/>
      <c r="I94" s="157"/>
      <c r="AB94" s="4"/>
      <c r="AC94" s="159"/>
      <c r="AD94" s="160"/>
    </row>
    <row r="95" spans="1:30" x14ac:dyDescent="0.25">
      <c r="C95" s="212"/>
      <c r="D95" s="157"/>
      <c r="E95" s="157"/>
      <c r="F95" s="157"/>
      <c r="G95" s="157"/>
      <c r="H95" s="157"/>
      <c r="I95" s="157"/>
      <c r="AB95" s="4"/>
      <c r="AC95" s="159"/>
      <c r="AD95" s="160"/>
    </row>
    <row r="96" spans="1:30" x14ac:dyDescent="0.25">
      <c r="C96" s="212"/>
      <c r="D96" s="157"/>
      <c r="E96" s="157"/>
      <c r="F96" s="157"/>
      <c r="G96" s="157"/>
      <c r="H96" s="157"/>
      <c r="I96" s="157"/>
      <c r="AB96" s="4"/>
      <c r="AC96" s="159"/>
      <c r="AD96" s="160"/>
    </row>
    <row r="97" spans="3:30" x14ac:dyDescent="0.25">
      <c r="C97" s="212"/>
      <c r="D97" s="157"/>
      <c r="E97" s="157"/>
      <c r="F97" s="157"/>
      <c r="G97" s="157"/>
      <c r="H97" s="157"/>
      <c r="I97" s="157"/>
      <c r="AB97" s="4"/>
      <c r="AD97" s="160"/>
    </row>
    <row r="98" spans="3:30" x14ac:dyDescent="0.25">
      <c r="C98" s="156"/>
      <c r="D98" s="211"/>
      <c r="E98" s="211"/>
      <c r="F98" s="211"/>
      <c r="G98" s="157"/>
      <c r="H98" s="157"/>
      <c r="I98" s="157"/>
      <c r="AD98" s="160"/>
    </row>
    <row r="99" spans="3:30" x14ac:dyDescent="0.25">
      <c r="C99" s="212"/>
      <c r="D99" s="211"/>
      <c r="E99" s="211"/>
      <c r="F99" s="211"/>
      <c r="G99" s="211"/>
      <c r="H99" s="211"/>
      <c r="I99" s="211"/>
    </row>
    <row r="100" spans="3:30" x14ac:dyDescent="0.25">
      <c r="C100" s="156"/>
      <c r="D100" s="211"/>
      <c r="E100" s="211"/>
      <c r="F100" s="211"/>
      <c r="G100" s="211"/>
      <c r="H100" s="211"/>
      <c r="I100" s="211"/>
    </row>
    <row r="101" spans="3:30" x14ac:dyDescent="0.25">
      <c r="C101" s="156"/>
      <c r="D101" s="211"/>
      <c r="E101" s="211"/>
      <c r="F101" s="211"/>
      <c r="G101" s="211"/>
      <c r="H101" s="211"/>
      <c r="I101" s="211"/>
    </row>
    <row r="102" spans="3:30" x14ac:dyDescent="0.25">
      <c r="C102" s="212"/>
      <c r="D102" s="204"/>
      <c r="E102" s="204"/>
      <c r="F102" s="204"/>
      <c r="G102" s="204"/>
      <c r="H102" s="204"/>
      <c r="I102" s="204"/>
    </row>
  </sheetData>
  <mergeCells count="10">
    <mergeCell ref="AC68:AD68"/>
    <mergeCell ref="D69:F69"/>
    <mergeCell ref="AC84:AD84"/>
    <mergeCell ref="D87:F87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view="pageBreakPreview" topLeftCell="A10" zoomScale="85" zoomScaleNormal="70" zoomScaleSheetLayoutView="85" workbookViewId="0">
      <selection activeCell="K38" sqref="K38"/>
    </sheetView>
  </sheetViews>
  <sheetFormatPr baseColWidth="10" defaultColWidth="9.140625" defaultRowHeight="12.75" x14ac:dyDescent="0.2"/>
  <cols>
    <col min="1" max="2" width="9.140625" style="266" customWidth="1"/>
    <col min="3" max="3" width="31" style="266" customWidth="1"/>
    <col min="4" max="6" width="9.140625" style="266" customWidth="1"/>
    <col min="7" max="9" width="9.140625" style="266"/>
    <col min="10" max="10" width="8" style="266" bestFit="1" customWidth="1"/>
    <col min="11" max="11" width="9.140625" style="266"/>
    <col min="12" max="12" width="62.85546875" style="266" bestFit="1" customWidth="1"/>
    <col min="13" max="16384" width="9.140625" style="266"/>
  </cols>
  <sheetData>
    <row r="1" spans="1:16" ht="16.5" x14ac:dyDescent="0.25">
      <c r="A1" s="265" t="s">
        <v>131</v>
      </c>
    </row>
    <row r="3" spans="1:16" ht="15" thickBot="1" x14ac:dyDescent="0.25">
      <c r="C3" s="267"/>
      <c r="D3" s="391" t="s">
        <v>132</v>
      </c>
      <c r="E3" s="391"/>
      <c r="F3" s="391"/>
      <c r="G3" s="268"/>
      <c r="H3" s="268"/>
      <c r="I3" s="268"/>
      <c r="J3" s="268"/>
      <c r="K3" s="268"/>
      <c r="L3" s="269" t="s">
        <v>133</v>
      </c>
      <c r="M3" s="270"/>
      <c r="N3" s="269"/>
      <c r="O3" s="269"/>
      <c r="P3" s="17"/>
    </row>
    <row r="4" spans="1:16" x14ac:dyDescent="0.2">
      <c r="C4" s="271" t="s">
        <v>134</v>
      </c>
      <c r="D4" s="267" t="s">
        <v>0</v>
      </c>
      <c r="E4" s="267" t="s">
        <v>1</v>
      </c>
      <c r="F4" s="272" t="s">
        <v>16</v>
      </c>
      <c r="G4" s="267"/>
      <c r="H4" s="267"/>
      <c r="I4" s="267"/>
      <c r="J4" s="267"/>
      <c r="K4" s="267"/>
      <c r="L4" s="267"/>
      <c r="M4" s="267" t="s">
        <v>0</v>
      </c>
      <c r="N4" s="267" t="s">
        <v>1</v>
      </c>
      <c r="O4" s="272" t="s">
        <v>16</v>
      </c>
    </row>
    <row r="5" spans="1:16" ht="15.75" customHeight="1" x14ac:dyDescent="0.25">
      <c r="A5" s="273"/>
      <c r="B5" s="273"/>
      <c r="C5" s="274" t="s">
        <v>137</v>
      </c>
      <c r="D5" s="278">
        <v>28.888888888888886</v>
      </c>
      <c r="E5" s="278">
        <v>26.190476190476186</v>
      </c>
      <c r="F5" s="278">
        <v>26.666666666666668</v>
      </c>
      <c r="G5" s="276"/>
      <c r="H5" s="277"/>
      <c r="I5" s="7"/>
      <c r="J5" s="7"/>
      <c r="K5" s="277"/>
      <c r="L5" s="274" t="s">
        <v>136</v>
      </c>
      <c r="M5" s="266">
        <v>7.7777777777777779E-2</v>
      </c>
      <c r="N5" s="266">
        <v>9.5238095238095233E-2</v>
      </c>
      <c r="O5" s="266">
        <v>0</v>
      </c>
    </row>
    <row r="6" spans="1:16" ht="15" x14ac:dyDescent="0.25">
      <c r="A6" s="273"/>
      <c r="B6" s="273"/>
      <c r="C6" s="274" t="s">
        <v>135</v>
      </c>
      <c r="D6" s="278">
        <v>24.444444444444443</v>
      </c>
      <c r="E6" s="278">
        <v>2.3809523809523809</v>
      </c>
      <c r="F6" s="278">
        <v>23.333333333333332</v>
      </c>
      <c r="G6" s="276"/>
      <c r="H6" s="277"/>
      <c r="I6" s="277"/>
      <c r="J6" s="7"/>
      <c r="K6" s="277"/>
      <c r="L6" s="274" t="s">
        <v>138</v>
      </c>
      <c r="M6" s="266">
        <v>0.13333333333333333</v>
      </c>
      <c r="N6" s="266">
        <v>0.2857142857142857</v>
      </c>
      <c r="O6" s="266">
        <v>3.3333333333333333E-2</v>
      </c>
    </row>
    <row r="7" spans="1:16" ht="15" x14ac:dyDescent="0.25">
      <c r="A7" s="273"/>
      <c r="B7" s="273"/>
      <c r="C7" s="274" t="s">
        <v>138</v>
      </c>
      <c r="D7" s="278">
        <v>13.333333333333334</v>
      </c>
      <c r="E7" s="278">
        <v>28.571428571428569</v>
      </c>
      <c r="F7" s="278">
        <v>3.3333333333333335</v>
      </c>
      <c r="G7" s="276"/>
      <c r="H7" s="277"/>
      <c r="I7" s="277"/>
      <c r="J7" s="7"/>
      <c r="K7" s="277"/>
      <c r="L7" s="274" t="s">
        <v>139</v>
      </c>
      <c r="M7" s="266">
        <v>7.7777777777777779E-2</v>
      </c>
      <c r="N7" s="266">
        <v>0.14285714285714285</v>
      </c>
      <c r="O7" s="266">
        <v>0.2</v>
      </c>
    </row>
    <row r="8" spans="1:16" ht="15" x14ac:dyDescent="0.25">
      <c r="A8" s="273"/>
      <c r="B8" s="273"/>
      <c r="C8" s="274" t="s">
        <v>141</v>
      </c>
      <c r="D8" s="278">
        <v>11.111111111111111</v>
      </c>
      <c r="E8" s="278">
        <v>9.5238095238095237</v>
      </c>
      <c r="F8" s="278">
        <v>6.666666666666667</v>
      </c>
      <c r="G8" s="276"/>
      <c r="H8" s="277"/>
      <c r="I8" s="277"/>
      <c r="J8" s="7"/>
      <c r="K8" s="277"/>
      <c r="L8" s="274" t="s">
        <v>140</v>
      </c>
      <c r="M8" s="266">
        <v>6.6666666666666666E-2</v>
      </c>
      <c r="N8" s="266">
        <v>2.3809523809523808E-2</v>
      </c>
      <c r="O8" s="266">
        <v>0.13333333333333333</v>
      </c>
    </row>
    <row r="9" spans="1:16" ht="15" x14ac:dyDescent="0.25">
      <c r="A9" s="273"/>
      <c r="B9" s="273"/>
      <c r="C9" s="274" t="s">
        <v>136</v>
      </c>
      <c r="D9" s="275">
        <v>7.7777777777777777</v>
      </c>
      <c r="E9" s="275">
        <v>9.5238095238095237</v>
      </c>
      <c r="F9" s="275">
        <v>0</v>
      </c>
      <c r="G9" s="276"/>
      <c r="H9" s="277"/>
      <c r="I9" s="277"/>
      <c r="J9" s="7"/>
      <c r="K9" s="277"/>
      <c r="L9" s="274" t="s">
        <v>137</v>
      </c>
      <c r="M9" s="266">
        <v>0.28888888888888886</v>
      </c>
      <c r="N9" s="266">
        <v>0.26190476190476186</v>
      </c>
      <c r="O9" s="266">
        <v>0.26666666666666666</v>
      </c>
    </row>
    <row r="10" spans="1:16" ht="15" x14ac:dyDescent="0.25">
      <c r="A10" s="273"/>
      <c r="B10" s="273"/>
      <c r="C10" s="274" t="s">
        <v>139</v>
      </c>
      <c r="D10" s="278">
        <v>7.7777777777777777</v>
      </c>
      <c r="E10" s="278">
        <v>14.285714285714285</v>
      </c>
      <c r="F10" s="278">
        <v>20</v>
      </c>
      <c r="G10" s="276"/>
      <c r="H10" s="277"/>
      <c r="I10" s="277"/>
      <c r="J10" s="7"/>
      <c r="K10" s="277"/>
      <c r="L10" s="274" t="s">
        <v>141</v>
      </c>
      <c r="M10" s="266">
        <v>0.1111111111111111</v>
      </c>
      <c r="N10" s="266">
        <v>9.5238095238095233E-2</v>
      </c>
      <c r="O10" s="266">
        <v>6.6666666666666666E-2</v>
      </c>
    </row>
    <row r="11" spans="1:16" ht="15" x14ac:dyDescent="0.25">
      <c r="A11" s="273"/>
      <c r="B11" s="273"/>
      <c r="C11" s="274" t="s">
        <v>140</v>
      </c>
      <c r="D11" s="278">
        <v>6.666666666666667</v>
      </c>
      <c r="E11" s="278">
        <v>2.3809523809523809</v>
      </c>
      <c r="F11" s="278">
        <v>13.333333333333334</v>
      </c>
      <c r="G11" s="276"/>
      <c r="H11" s="277"/>
      <c r="I11" s="277"/>
      <c r="J11" s="7"/>
      <c r="K11" s="277"/>
      <c r="L11" s="274" t="s">
        <v>135</v>
      </c>
      <c r="M11" s="266">
        <v>0.24444444444444444</v>
      </c>
      <c r="N11" s="266">
        <v>2.3809523809523808E-2</v>
      </c>
      <c r="O11" s="266">
        <v>0.23333333333333334</v>
      </c>
    </row>
    <row r="12" spans="1:16" ht="15" x14ac:dyDescent="0.25">
      <c r="A12" s="273"/>
      <c r="B12" s="273"/>
      <c r="C12" s="274" t="s">
        <v>142</v>
      </c>
      <c r="D12" s="275">
        <v>0</v>
      </c>
      <c r="E12" s="275">
        <v>7.1428571428571423</v>
      </c>
      <c r="F12" s="275">
        <v>6.666666666666667</v>
      </c>
      <c r="G12" s="276"/>
      <c r="H12" s="277"/>
      <c r="I12" s="277"/>
      <c r="J12" s="7"/>
      <c r="K12" s="277"/>
      <c r="L12" s="274" t="s">
        <v>142</v>
      </c>
      <c r="M12" s="266">
        <v>0</v>
      </c>
      <c r="N12" s="266">
        <v>7.1428571428571425E-2</v>
      </c>
      <c r="O12" s="266">
        <v>6.6666666666666666E-2</v>
      </c>
    </row>
    <row r="13" spans="1:16" ht="15" x14ac:dyDescent="0.25">
      <c r="D13" s="279"/>
      <c r="E13" s="279"/>
      <c r="F13" s="279"/>
      <c r="G13" s="280"/>
      <c r="H13" s="281"/>
      <c r="I13" s="281"/>
      <c r="J13" s="282"/>
      <c r="M13" s="275"/>
      <c r="N13" s="275"/>
      <c r="O13" s="275"/>
    </row>
    <row r="14" spans="1:16" ht="15" x14ac:dyDescent="0.25">
      <c r="G14" s="280"/>
      <c r="H14" s="281"/>
      <c r="I14" s="281"/>
    </row>
    <row r="15" spans="1:16" ht="15" x14ac:dyDescent="0.25">
      <c r="D15" s="279"/>
      <c r="E15" s="283"/>
      <c r="F15" s="283"/>
      <c r="H15" s="221"/>
      <c r="I15" s="10"/>
    </row>
    <row r="16" spans="1:16" ht="15" x14ac:dyDescent="0.25">
      <c r="C16" s="284" t="s">
        <v>143</v>
      </c>
      <c r="D16" s="285"/>
      <c r="E16" s="286"/>
      <c r="F16" s="286"/>
      <c r="G16" s="287"/>
      <c r="H16" s="288"/>
      <c r="I16" s="25"/>
      <c r="J16" s="287"/>
      <c r="K16" s="289"/>
      <c r="L16" s="289"/>
      <c r="M16" s="289"/>
    </row>
    <row r="17" spans="3:10" ht="15" x14ac:dyDescent="0.25">
      <c r="C17" s="284" t="s">
        <v>144</v>
      </c>
      <c r="D17" s="285"/>
      <c r="E17" s="286"/>
      <c r="F17" s="286"/>
      <c r="G17" s="287"/>
      <c r="H17" s="288"/>
      <c r="I17" s="25"/>
      <c r="J17" s="287"/>
    </row>
    <row r="18" spans="3:10" ht="12.75" customHeight="1" x14ac:dyDescent="0.25">
      <c r="C18" s="284" t="s">
        <v>192</v>
      </c>
      <c r="D18" s="285"/>
      <c r="E18" s="286"/>
      <c r="F18" s="286"/>
      <c r="G18" s="287"/>
      <c r="H18" s="288"/>
      <c r="I18" s="25"/>
      <c r="J18" s="287"/>
    </row>
    <row r="19" spans="3:10" ht="15" x14ac:dyDescent="0.25">
      <c r="C19" s="287"/>
      <c r="D19" s="287"/>
      <c r="E19" s="287"/>
      <c r="F19" s="287"/>
      <c r="G19" s="287"/>
      <c r="H19" s="288"/>
      <c r="I19" s="25"/>
      <c r="J19" s="287"/>
    </row>
    <row r="20" spans="3:10" ht="15" x14ac:dyDescent="0.25">
      <c r="C20" s="287"/>
      <c r="D20" s="287"/>
      <c r="E20" s="287"/>
      <c r="F20" s="287"/>
      <c r="G20" s="287"/>
      <c r="H20" s="288"/>
      <c r="I20" s="25"/>
      <c r="J20" s="287"/>
    </row>
    <row r="21" spans="3:10" ht="15" x14ac:dyDescent="0.25">
      <c r="C21" s="287"/>
      <c r="D21" s="287"/>
      <c r="E21" s="287"/>
      <c r="F21" s="287"/>
      <c r="G21" s="287"/>
      <c r="H21" s="290"/>
      <c r="I21" s="287"/>
      <c r="J21" s="287"/>
    </row>
    <row r="22" spans="3:10" ht="13.5" x14ac:dyDescent="0.25">
      <c r="C22" s="287"/>
      <c r="D22" s="287"/>
      <c r="E22" s="287"/>
      <c r="F22" s="287"/>
      <c r="G22" s="287"/>
      <c r="H22" s="287"/>
      <c r="I22" s="287"/>
      <c r="J22" s="287"/>
    </row>
    <row r="23" spans="3:10" ht="13.5" x14ac:dyDescent="0.25">
      <c r="C23" s="287"/>
      <c r="D23" s="287"/>
      <c r="E23" s="287"/>
      <c r="F23" s="287"/>
      <c r="G23" s="287"/>
      <c r="H23" s="287"/>
      <c r="I23" s="287"/>
      <c r="J23" s="287"/>
    </row>
    <row r="24" spans="3:10" ht="13.5" x14ac:dyDescent="0.25">
      <c r="C24" s="287"/>
      <c r="D24" s="287"/>
      <c r="E24" s="287"/>
      <c r="F24" s="287"/>
      <c r="G24" s="287"/>
      <c r="H24" s="287"/>
      <c r="I24" s="287"/>
      <c r="J24" s="287"/>
    </row>
    <row r="25" spans="3:10" ht="13.5" x14ac:dyDescent="0.25">
      <c r="C25" s="287"/>
      <c r="D25" s="287"/>
      <c r="E25" s="287"/>
      <c r="F25" s="287"/>
      <c r="G25" s="287"/>
      <c r="H25" s="287"/>
      <c r="I25" s="287"/>
      <c r="J25" s="287"/>
    </row>
    <row r="26" spans="3:10" ht="13.5" x14ac:dyDescent="0.25">
      <c r="C26" s="287"/>
      <c r="D26" s="287"/>
      <c r="E26" s="287"/>
      <c r="F26" s="287"/>
      <c r="G26" s="287"/>
      <c r="H26" s="287"/>
      <c r="I26" s="287"/>
      <c r="J26" s="287"/>
    </row>
    <row r="27" spans="3:10" ht="13.5" x14ac:dyDescent="0.25">
      <c r="C27" s="287"/>
      <c r="D27" s="287"/>
      <c r="E27" s="287"/>
      <c r="F27" s="287"/>
      <c r="G27" s="287"/>
      <c r="H27" s="287"/>
      <c r="I27" s="287"/>
      <c r="J27" s="287"/>
    </row>
    <row r="28" spans="3:10" ht="13.5" x14ac:dyDescent="0.25">
      <c r="C28" s="287"/>
      <c r="D28" s="287"/>
      <c r="E28" s="287"/>
      <c r="F28" s="287"/>
      <c r="G28" s="287"/>
      <c r="H28" s="287"/>
      <c r="I28" s="287"/>
      <c r="J28" s="287"/>
    </row>
    <row r="29" spans="3:10" ht="13.5" x14ac:dyDescent="0.25">
      <c r="C29" s="287"/>
      <c r="D29" s="287"/>
      <c r="E29" s="287"/>
      <c r="F29" s="287"/>
      <c r="G29" s="287"/>
      <c r="H29" s="287"/>
      <c r="I29" s="287"/>
      <c r="J29" s="287"/>
    </row>
    <row r="30" spans="3:10" ht="13.5" x14ac:dyDescent="0.25">
      <c r="C30" s="287"/>
      <c r="D30" s="287"/>
      <c r="E30" s="287"/>
      <c r="F30" s="287"/>
      <c r="G30" s="287"/>
      <c r="H30" s="287"/>
      <c r="I30" s="287"/>
      <c r="J30" s="287"/>
    </row>
    <row r="31" spans="3:10" ht="13.5" x14ac:dyDescent="0.25">
      <c r="C31" s="287"/>
      <c r="D31" s="287"/>
      <c r="E31" s="287"/>
      <c r="F31" s="287"/>
      <c r="G31" s="287"/>
      <c r="H31" s="287"/>
      <c r="I31" s="287"/>
      <c r="J31" s="287"/>
    </row>
    <row r="32" spans="3:10" ht="13.5" x14ac:dyDescent="0.25">
      <c r="C32" s="287"/>
      <c r="D32" s="287"/>
      <c r="E32" s="287"/>
      <c r="F32" s="287"/>
      <c r="G32" s="287"/>
      <c r="H32" s="287"/>
      <c r="I32" s="287"/>
      <c r="J32" s="287"/>
    </row>
    <row r="33" spans="3:18" ht="13.5" x14ac:dyDescent="0.25">
      <c r="C33" s="287"/>
      <c r="D33" s="287"/>
      <c r="E33" s="287"/>
      <c r="F33" s="287"/>
      <c r="G33" s="287"/>
      <c r="H33" s="287"/>
      <c r="I33" s="287"/>
      <c r="J33" s="287"/>
    </row>
    <row r="34" spans="3:18" ht="13.5" x14ac:dyDescent="0.25">
      <c r="C34" s="287"/>
      <c r="D34" s="287"/>
      <c r="E34" s="287"/>
      <c r="F34" s="287"/>
      <c r="G34" s="287"/>
      <c r="H34" s="287"/>
      <c r="I34" s="287"/>
      <c r="J34" s="287"/>
    </row>
    <row r="35" spans="3:18" ht="13.5" x14ac:dyDescent="0.25">
      <c r="C35" s="287"/>
      <c r="D35" s="287"/>
      <c r="E35" s="287"/>
      <c r="F35" s="287"/>
      <c r="G35" s="287"/>
      <c r="H35" s="287"/>
      <c r="I35" s="287"/>
      <c r="J35" s="287"/>
    </row>
    <row r="36" spans="3:18" ht="13.5" x14ac:dyDescent="0.25">
      <c r="C36" s="287"/>
      <c r="D36" s="287"/>
      <c r="E36" s="287"/>
      <c r="F36" s="287"/>
      <c r="G36" s="287"/>
      <c r="H36" s="287"/>
      <c r="I36" s="287"/>
      <c r="J36" s="287"/>
    </row>
    <row r="37" spans="3:18" ht="13.5" x14ac:dyDescent="0.25">
      <c r="C37" s="287"/>
      <c r="D37" s="287"/>
      <c r="E37" s="287"/>
      <c r="F37" s="287"/>
      <c r="G37" s="287"/>
      <c r="H37" s="287"/>
      <c r="I37" s="287"/>
      <c r="J37" s="287"/>
    </row>
    <row r="38" spans="3:18" ht="13.5" x14ac:dyDescent="0.25">
      <c r="C38" s="287"/>
      <c r="D38" s="287"/>
      <c r="E38" s="287"/>
      <c r="F38" s="287"/>
      <c r="G38" s="287"/>
      <c r="H38" s="287"/>
      <c r="I38" s="287"/>
      <c r="J38" s="287"/>
    </row>
    <row r="39" spans="3:18" ht="13.5" x14ac:dyDescent="0.25">
      <c r="C39" s="287"/>
      <c r="D39" s="287"/>
      <c r="E39" s="287"/>
      <c r="F39" s="287"/>
      <c r="G39" s="287"/>
      <c r="H39" s="287"/>
      <c r="I39" s="287"/>
      <c r="J39" s="287"/>
    </row>
    <row r="40" spans="3:18" ht="13.5" x14ac:dyDescent="0.25">
      <c r="C40" s="287"/>
      <c r="D40" s="287"/>
      <c r="E40" s="287"/>
      <c r="F40" s="287"/>
      <c r="G40" s="287"/>
      <c r="H40" s="287"/>
      <c r="I40" s="287"/>
      <c r="J40" s="287"/>
    </row>
    <row r="41" spans="3:18" ht="13.5" x14ac:dyDescent="0.25">
      <c r="C41" s="287"/>
      <c r="D41" s="287"/>
      <c r="E41" s="287"/>
      <c r="F41" s="287"/>
      <c r="G41" s="287"/>
      <c r="H41" s="287"/>
      <c r="I41" s="287"/>
      <c r="J41" s="287"/>
    </row>
    <row r="42" spans="3:18" ht="13.5" x14ac:dyDescent="0.25">
      <c r="C42" s="287"/>
      <c r="D42" s="287"/>
      <c r="E42" s="287"/>
      <c r="F42" s="287"/>
      <c r="G42" s="287"/>
      <c r="H42" s="287"/>
      <c r="I42" s="287"/>
      <c r="J42" s="287"/>
    </row>
    <row r="43" spans="3:18" ht="13.5" x14ac:dyDescent="0.25">
      <c r="C43" s="287"/>
      <c r="D43" s="287"/>
      <c r="E43" s="287"/>
      <c r="F43" s="287"/>
      <c r="G43" s="287"/>
      <c r="H43" s="291"/>
      <c r="I43" s="287"/>
      <c r="J43" s="287"/>
    </row>
    <row r="44" spans="3:18" ht="15" x14ac:dyDescent="0.25">
      <c r="C44" s="287"/>
      <c r="D44" s="287"/>
      <c r="E44" s="287"/>
      <c r="F44" s="25"/>
      <c r="G44" s="287"/>
      <c r="H44" s="287"/>
      <c r="I44" s="287"/>
      <c r="J44" s="287"/>
    </row>
    <row r="45" spans="3:18" ht="15" x14ac:dyDescent="0.25">
      <c r="C45" s="287"/>
      <c r="D45" s="287"/>
      <c r="E45" s="287"/>
      <c r="F45" s="25"/>
      <c r="G45" s="287"/>
      <c r="H45" s="287"/>
      <c r="I45" s="287"/>
      <c r="J45" s="287"/>
    </row>
    <row r="46" spans="3:18" ht="15" x14ac:dyDescent="0.25">
      <c r="C46" s="287"/>
      <c r="D46" s="287"/>
      <c r="E46" s="287"/>
      <c r="F46" s="25"/>
      <c r="G46" s="287"/>
      <c r="H46" s="292"/>
      <c r="I46" s="287"/>
      <c r="J46" s="287"/>
      <c r="K46" s="11"/>
      <c r="O46" s="273"/>
      <c r="R46" s="11"/>
    </row>
    <row r="47" spans="3:18" ht="15" x14ac:dyDescent="0.25">
      <c r="C47" s="287"/>
      <c r="D47" s="287"/>
      <c r="E47" s="287"/>
      <c r="F47" s="25"/>
      <c r="G47" s="287"/>
      <c r="H47" s="292"/>
      <c r="I47" s="287"/>
      <c r="J47" s="287"/>
      <c r="K47" s="11"/>
      <c r="O47" s="273"/>
      <c r="R47" s="11"/>
    </row>
    <row r="48" spans="3:18" ht="15" x14ac:dyDescent="0.25">
      <c r="C48" s="287"/>
      <c r="D48" s="287"/>
      <c r="E48" s="287"/>
      <c r="F48" s="25"/>
      <c r="G48" s="287"/>
      <c r="H48" s="292"/>
      <c r="I48" s="287"/>
      <c r="J48" s="287"/>
      <c r="K48" s="11"/>
      <c r="O48" s="273"/>
      <c r="R48" s="11"/>
    </row>
    <row r="49" spans="3:18" ht="15" x14ac:dyDescent="0.25">
      <c r="C49" s="287"/>
      <c r="D49" s="287"/>
      <c r="E49" s="287"/>
      <c r="F49" s="25"/>
      <c r="G49" s="287"/>
      <c r="H49" s="292"/>
      <c r="I49" s="287"/>
      <c r="J49" s="287"/>
      <c r="K49" s="11"/>
      <c r="O49" s="273"/>
      <c r="R49" s="11"/>
    </row>
    <row r="50" spans="3:18" ht="15" x14ac:dyDescent="0.25">
      <c r="C50" s="287"/>
      <c r="D50" s="287"/>
      <c r="E50" s="287"/>
      <c r="F50" s="25"/>
      <c r="G50" s="287"/>
      <c r="H50" s="292"/>
      <c r="I50" s="287"/>
      <c r="J50" s="287"/>
      <c r="K50" s="11"/>
      <c r="O50" s="273"/>
      <c r="R50" s="11"/>
    </row>
    <row r="51" spans="3:18" ht="15" x14ac:dyDescent="0.25">
      <c r="C51" s="26"/>
      <c r="D51" s="287"/>
      <c r="E51" s="287"/>
      <c r="F51" s="25"/>
      <c r="G51" s="287"/>
      <c r="H51" s="292"/>
      <c r="I51" s="287"/>
      <c r="J51" s="287"/>
      <c r="K51" s="11"/>
      <c r="O51" s="273"/>
      <c r="R51" s="11"/>
    </row>
    <row r="52" spans="3:18" ht="15" x14ac:dyDescent="0.25">
      <c r="C52" s="287"/>
      <c r="D52" s="287"/>
      <c r="E52" s="287"/>
      <c r="F52" s="287"/>
      <c r="G52" s="287"/>
      <c r="H52" s="292"/>
      <c r="I52" s="287"/>
      <c r="J52" s="287"/>
      <c r="K52" s="11"/>
      <c r="O52" s="273"/>
      <c r="R52" s="11"/>
    </row>
    <row r="53" spans="3:18" ht="15" x14ac:dyDescent="0.25">
      <c r="H53" s="273"/>
      <c r="K53" s="11"/>
      <c r="O53" s="273"/>
      <c r="R53" s="11"/>
    </row>
    <row r="57" spans="3:18" x14ac:dyDescent="0.2">
      <c r="F57" s="293"/>
    </row>
    <row r="58" spans="3:18" ht="15" x14ac:dyDescent="0.25">
      <c r="F58" s="10"/>
    </row>
    <row r="59" spans="3:18" ht="15" x14ac:dyDescent="0.25">
      <c r="F59" s="10"/>
    </row>
    <row r="60" spans="3:18" ht="15" x14ac:dyDescent="0.25">
      <c r="F60" s="10"/>
    </row>
    <row r="61" spans="3:18" ht="15" x14ac:dyDescent="0.25">
      <c r="F61" s="10"/>
      <c r="H61" s="273"/>
      <c r="K61" s="11"/>
    </row>
    <row r="62" spans="3:18" ht="15" x14ac:dyDescent="0.25">
      <c r="F62" s="10"/>
      <c r="H62" s="273"/>
      <c r="K62" s="11"/>
    </row>
    <row r="63" spans="3:18" ht="15" x14ac:dyDescent="0.25">
      <c r="F63" s="10"/>
      <c r="H63" s="273"/>
      <c r="K63" s="11"/>
    </row>
    <row r="64" spans="3:18" ht="15" x14ac:dyDescent="0.25">
      <c r="F64" s="10"/>
      <c r="H64" s="273"/>
      <c r="K64" s="11"/>
    </row>
    <row r="65" spans="6:11" ht="15" x14ac:dyDescent="0.25">
      <c r="H65" s="273"/>
      <c r="K65" s="11"/>
    </row>
    <row r="66" spans="6:11" ht="15" x14ac:dyDescent="0.25">
      <c r="H66" s="273"/>
      <c r="K66" s="11"/>
    </row>
    <row r="67" spans="6:11" ht="15" x14ac:dyDescent="0.25">
      <c r="H67" s="273"/>
      <c r="K67" s="11"/>
    </row>
    <row r="68" spans="6:11" ht="15" x14ac:dyDescent="0.25">
      <c r="H68" s="273"/>
      <c r="K68" s="11"/>
    </row>
    <row r="69" spans="6:11" x14ac:dyDescent="0.2">
      <c r="F69" s="293"/>
    </row>
    <row r="70" spans="6:11" ht="15" x14ac:dyDescent="0.25">
      <c r="F70" s="10"/>
    </row>
    <row r="71" spans="6:11" ht="15" x14ac:dyDescent="0.25">
      <c r="F71" s="10"/>
    </row>
    <row r="72" spans="6:11" ht="15" x14ac:dyDescent="0.25">
      <c r="F72" s="10"/>
    </row>
    <row r="73" spans="6:11" ht="15" x14ac:dyDescent="0.25">
      <c r="F73" s="10"/>
    </row>
    <row r="74" spans="6:11" ht="15" x14ac:dyDescent="0.25">
      <c r="F74" s="10"/>
    </row>
    <row r="75" spans="6:11" ht="15" x14ac:dyDescent="0.25">
      <c r="F75" s="10"/>
    </row>
    <row r="76" spans="6:11" ht="15" x14ac:dyDescent="0.25">
      <c r="F76" s="10"/>
    </row>
  </sheetData>
  <sortState ref="C5:F12">
    <sortCondition descending="1" ref="D5"/>
  </sortState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11"/>
  <sheetViews>
    <sheetView view="pageBreakPreview" zoomScale="70" zoomScaleNormal="70" zoomScaleSheetLayoutView="70" workbookViewId="0">
      <selection activeCell="K38" sqref="K38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17" x14ac:dyDescent="0.25">
      <c r="A1" s="5">
        <v>100</v>
      </c>
      <c r="B1" s="294"/>
    </row>
    <row r="2" spans="1:17" x14ac:dyDescent="0.25">
      <c r="C2" s="5">
        <v>100</v>
      </c>
    </row>
    <row r="3" spans="1:17" x14ac:dyDescent="0.25">
      <c r="C3" s="382" t="s">
        <v>145</v>
      </c>
      <c r="D3" s="382"/>
      <c r="F3" s="5" t="s">
        <v>1</v>
      </c>
      <c r="K3" s="382" t="s">
        <v>146</v>
      </c>
      <c r="L3" s="382"/>
      <c r="M3" s="382"/>
    </row>
    <row r="4" spans="1:17" x14ac:dyDescent="0.25">
      <c r="C4" s="297">
        <v>43525</v>
      </c>
      <c r="D4" s="297">
        <v>43617</v>
      </c>
      <c r="G4" s="297">
        <v>43525</v>
      </c>
      <c r="H4" s="297">
        <v>43617</v>
      </c>
      <c r="L4" s="297">
        <v>43525</v>
      </c>
      <c r="M4" s="297">
        <v>43617</v>
      </c>
      <c r="N4" s="382"/>
      <c r="O4" s="382"/>
    </row>
    <row r="5" spans="1:17" ht="19.5" customHeight="1" x14ac:dyDescent="0.25">
      <c r="B5" s="298" t="s">
        <v>148</v>
      </c>
      <c r="C5" s="7">
        <v>40</v>
      </c>
      <c r="D5" s="7">
        <v>45.833333333333329</v>
      </c>
      <c r="E5" s="299"/>
      <c r="F5" s="298" t="s">
        <v>148</v>
      </c>
      <c r="G5" s="7">
        <v>26.190476190476186</v>
      </c>
      <c r="H5" s="300">
        <v>41.666666666666664</v>
      </c>
      <c r="I5" s="301"/>
      <c r="K5" s="298" t="s">
        <v>148</v>
      </c>
      <c r="L5" s="7">
        <v>44.444444444444443</v>
      </c>
      <c r="M5" s="7">
        <v>40</v>
      </c>
      <c r="P5" s="15"/>
      <c r="Q5" s="15"/>
    </row>
    <row r="6" spans="1:17" x14ac:dyDescent="0.25">
      <c r="B6" s="302" t="s">
        <v>193</v>
      </c>
      <c r="C6" s="7">
        <v>4.4444444444444438</v>
      </c>
      <c r="D6" s="7">
        <v>12.5</v>
      </c>
      <c r="E6" s="302"/>
      <c r="F6" s="302" t="s">
        <v>147</v>
      </c>
      <c r="G6" s="7">
        <v>14.285714285714285</v>
      </c>
      <c r="H6" s="7">
        <v>16.666666666666664</v>
      </c>
      <c r="I6" s="19"/>
      <c r="K6" s="302" t="s">
        <v>149</v>
      </c>
      <c r="L6" s="7">
        <v>33.333333333333336</v>
      </c>
      <c r="M6" s="7">
        <v>26.666666666666668</v>
      </c>
      <c r="N6" s="296"/>
      <c r="O6" s="296"/>
    </row>
    <row r="7" spans="1:17" x14ac:dyDescent="0.25">
      <c r="A7" s="304" t="s">
        <v>150</v>
      </c>
      <c r="B7" s="302" t="s">
        <v>149</v>
      </c>
      <c r="C7" s="7">
        <v>16.666666666666664</v>
      </c>
      <c r="D7" s="7">
        <v>11.111111111111111</v>
      </c>
      <c r="E7" s="302"/>
      <c r="F7" s="303" t="s">
        <v>194</v>
      </c>
      <c r="G7" s="7">
        <v>7.1428571428571423</v>
      </c>
      <c r="H7" s="7">
        <v>16.666666666666664</v>
      </c>
      <c r="I7" s="19"/>
      <c r="K7" s="304" t="s">
        <v>150</v>
      </c>
      <c r="L7" s="7">
        <v>11.111111111111111</v>
      </c>
      <c r="M7" s="7">
        <v>16.666666666666664</v>
      </c>
      <c r="N7" s="296"/>
      <c r="O7" s="296"/>
    </row>
    <row r="8" spans="1:17" x14ac:dyDescent="0.25">
      <c r="A8" s="302" t="s">
        <v>149</v>
      </c>
      <c r="B8" s="303" t="s">
        <v>199</v>
      </c>
      <c r="C8" s="7">
        <v>8.8888888888888875</v>
      </c>
      <c r="D8" s="7">
        <v>9.7222222222222214</v>
      </c>
      <c r="F8" s="302" t="s">
        <v>149</v>
      </c>
      <c r="G8" s="7">
        <v>9.5238095238095237</v>
      </c>
      <c r="H8" s="7">
        <v>5.5555555555555554</v>
      </c>
      <c r="I8" s="19"/>
      <c r="K8" s="302" t="s">
        <v>196</v>
      </c>
      <c r="L8" s="7">
        <v>0</v>
      </c>
      <c r="M8" s="7">
        <v>6.666666666666667</v>
      </c>
      <c r="N8" s="296"/>
      <c r="O8" s="296"/>
      <c r="Q8" s="299"/>
    </row>
    <row r="9" spans="1:17" ht="19.5" customHeight="1" x14ac:dyDescent="0.25">
      <c r="B9" s="303" t="s">
        <v>194</v>
      </c>
      <c r="C9" s="7">
        <v>5.5555555555555554</v>
      </c>
      <c r="D9" s="7">
        <v>5.5555555555555554</v>
      </c>
      <c r="E9" s="299"/>
      <c r="F9" s="303" t="s">
        <v>195</v>
      </c>
      <c r="G9" s="7">
        <v>4.7619047619047619</v>
      </c>
      <c r="H9" s="7">
        <v>5.5555555555555554</v>
      </c>
      <c r="K9" s="302" t="s">
        <v>147</v>
      </c>
      <c r="L9" s="7">
        <v>0</v>
      </c>
      <c r="M9" s="7">
        <v>3.3333333333333335</v>
      </c>
      <c r="N9" s="296"/>
      <c r="O9" s="296"/>
      <c r="P9" s="296"/>
      <c r="Q9" s="296"/>
    </row>
    <row r="10" spans="1:17" x14ac:dyDescent="0.25">
      <c r="C10" s="251"/>
      <c r="D10" s="251"/>
      <c r="E10" s="299"/>
      <c r="M10" s="299"/>
      <c r="N10" s="19"/>
      <c r="O10" s="296"/>
      <c r="P10" s="296"/>
      <c r="Q10" s="296"/>
    </row>
    <row r="11" spans="1:17" x14ac:dyDescent="0.25">
      <c r="C11" s="251"/>
      <c r="D11" s="251"/>
      <c r="E11" s="299"/>
      <c r="F11" s="299"/>
      <c r="K11" s="18"/>
      <c r="L11" s="296"/>
      <c r="M11" s="296"/>
      <c r="N11" s="296"/>
      <c r="O11" s="296"/>
      <c r="P11" s="296"/>
      <c r="Q11" s="296"/>
    </row>
    <row r="12" spans="1:17" x14ac:dyDescent="0.25">
      <c r="B12" s="5" t="s">
        <v>151</v>
      </c>
      <c r="C12" s="251"/>
      <c r="D12" s="251"/>
      <c r="E12" s="299"/>
      <c r="F12" s="299"/>
      <c r="K12" s="18"/>
      <c r="L12" s="296"/>
      <c r="M12" s="296"/>
      <c r="N12" s="296"/>
      <c r="O12" s="296"/>
      <c r="P12" s="296"/>
      <c r="Q12" s="296"/>
    </row>
    <row r="13" spans="1:17" ht="18.75" x14ac:dyDescent="0.3">
      <c r="B13" s="305" t="s">
        <v>152</v>
      </c>
      <c r="E13" s="306"/>
      <c r="F13" s="306"/>
      <c r="K13" s="18"/>
      <c r="L13" s="296"/>
      <c r="M13" s="296"/>
      <c r="N13" s="296"/>
      <c r="O13" s="296"/>
      <c r="P13" s="296"/>
      <c r="Q13" s="296"/>
    </row>
    <row r="14" spans="1:17" x14ac:dyDescent="0.25">
      <c r="E14" s="299"/>
      <c r="F14" s="299"/>
      <c r="I14" s="392"/>
      <c r="J14" s="392"/>
      <c r="K14" s="18"/>
      <c r="L14" s="296"/>
      <c r="M14" s="296"/>
      <c r="N14" s="296"/>
      <c r="O14" s="296"/>
      <c r="P14" s="296"/>
      <c r="Q14" s="296"/>
    </row>
    <row r="15" spans="1:17" x14ac:dyDescent="0.25">
      <c r="B15" s="5" t="s">
        <v>28</v>
      </c>
      <c r="E15" s="296" t="s">
        <v>29</v>
      </c>
      <c r="I15" s="392"/>
      <c r="J15" s="392"/>
      <c r="K15" s="18"/>
      <c r="L15" s="307"/>
      <c r="M15" s="307"/>
      <c r="N15" s="296"/>
      <c r="O15" s="296"/>
      <c r="P15" s="299"/>
      <c r="Q15" s="299"/>
    </row>
    <row r="16" spans="1:17" x14ac:dyDescent="0.25">
      <c r="F16" s="296"/>
      <c r="I16" s="392"/>
      <c r="J16" s="392"/>
      <c r="K16" s="18"/>
      <c r="L16" s="307"/>
      <c r="M16" s="307"/>
      <c r="N16" s="296"/>
      <c r="O16" s="296"/>
      <c r="P16" s="299"/>
      <c r="Q16" s="299"/>
    </row>
    <row r="17" spans="2:17" x14ac:dyDescent="0.25">
      <c r="I17" s="392"/>
      <c r="J17" s="392"/>
      <c r="K17" s="18"/>
      <c r="L17" s="307"/>
      <c r="M17" s="307"/>
      <c r="N17" s="296"/>
      <c r="O17" s="296"/>
      <c r="P17" s="299"/>
      <c r="Q17" s="299"/>
    </row>
    <row r="18" spans="2:17" x14ac:dyDescent="0.25">
      <c r="I18" s="392"/>
      <c r="J18" s="392"/>
      <c r="K18" s="18"/>
      <c r="L18" s="307"/>
      <c r="M18" s="307"/>
      <c r="N18" s="296"/>
      <c r="O18" s="296"/>
      <c r="P18" s="299"/>
      <c r="Q18" s="299"/>
    </row>
    <row r="19" spans="2:17" x14ac:dyDescent="0.25">
      <c r="I19" s="393"/>
      <c r="J19" s="392"/>
      <c r="K19" s="18"/>
      <c r="L19" s="307"/>
      <c r="M19" s="307"/>
      <c r="N19" s="296"/>
      <c r="O19" s="296"/>
      <c r="P19" s="299"/>
      <c r="Q19" s="299"/>
    </row>
    <row r="20" spans="2:17" x14ac:dyDescent="0.25">
      <c r="I20" s="393"/>
      <c r="J20" s="392"/>
      <c r="K20" s="18"/>
      <c r="L20" s="307"/>
      <c r="M20" s="307"/>
      <c r="N20" s="296"/>
      <c r="O20" s="296"/>
      <c r="P20" s="299"/>
      <c r="Q20" s="299"/>
    </row>
    <row r="21" spans="2:17" x14ac:dyDescent="0.25">
      <c r="I21" s="393"/>
      <c r="J21" s="392"/>
      <c r="K21" s="18"/>
      <c r="L21" s="307"/>
      <c r="M21" s="307"/>
      <c r="N21" s="296"/>
      <c r="O21" s="296"/>
      <c r="P21" s="299"/>
      <c r="Q21" s="299"/>
    </row>
    <row r="22" spans="2:17" x14ac:dyDescent="0.25">
      <c r="I22" s="392"/>
      <c r="J22" s="392"/>
      <c r="K22" s="18"/>
      <c r="L22" s="307"/>
      <c r="M22" s="307"/>
      <c r="N22" s="296"/>
      <c r="O22" s="296"/>
      <c r="P22" s="299"/>
      <c r="Q22" s="299"/>
    </row>
    <row r="23" spans="2:17" x14ac:dyDescent="0.25">
      <c r="I23" s="392"/>
      <c r="J23" s="392"/>
      <c r="K23" s="18"/>
      <c r="L23" s="307"/>
      <c r="M23" s="307"/>
      <c r="N23" s="296"/>
      <c r="O23" s="296"/>
      <c r="P23" s="299"/>
      <c r="Q23" s="299"/>
    </row>
    <row r="24" spans="2:17" x14ac:dyDescent="0.25">
      <c r="I24" s="392"/>
      <c r="J24" s="392"/>
      <c r="K24" s="18"/>
      <c r="L24" s="307"/>
      <c r="M24" s="307"/>
      <c r="N24" s="296"/>
      <c r="O24" s="296"/>
      <c r="P24" s="299"/>
      <c r="Q24" s="299"/>
    </row>
    <row r="25" spans="2:17" x14ac:dyDescent="0.25">
      <c r="I25" s="392"/>
      <c r="J25" s="392"/>
      <c r="K25" s="18"/>
      <c r="L25" s="307"/>
      <c r="M25" s="307"/>
      <c r="N25" s="296"/>
      <c r="O25" s="296"/>
      <c r="P25" s="299"/>
      <c r="Q25" s="299"/>
    </row>
    <row r="26" spans="2:17" x14ac:dyDescent="0.25">
      <c r="I26" s="392"/>
      <c r="J26" s="392"/>
      <c r="K26" s="307"/>
      <c r="L26" s="307"/>
      <c r="M26" s="307"/>
    </row>
    <row r="27" spans="2:17" x14ac:dyDescent="0.25">
      <c r="I27" s="6"/>
      <c r="J27" s="6"/>
      <c r="K27" s="307"/>
      <c r="L27" s="307"/>
      <c r="M27" s="307"/>
    </row>
    <row r="28" spans="2:17" x14ac:dyDescent="0.25">
      <c r="B28" s="295"/>
    </row>
    <row r="29" spans="2:17" x14ac:dyDescent="0.25">
      <c r="B29" s="295"/>
    </row>
    <row r="30" spans="2:17" x14ac:dyDescent="0.25">
      <c r="B30" s="295"/>
    </row>
    <row r="31" spans="2:17" x14ac:dyDescent="0.25">
      <c r="B31" s="295"/>
    </row>
    <row r="32" spans="2:17" x14ac:dyDescent="0.25">
      <c r="B32" s="295"/>
    </row>
    <row r="33" spans="2:7" x14ac:dyDescent="0.25">
      <c r="B33" s="295"/>
    </row>
    <row r="34" spans="2:7" x14ac:dyDescent="0.25">
      <c r="B34" s="295"/>
    </row>
    <row r="35" spans="2:7" x14ac:dyDescent="0.25">
      <c r="B35" s="295"/>
      <c r="C35" s="6" t="s">
        <v>30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83"/>
      <c r="E38" s="6"/>
      <c r="F38" s="6"/>
      <c r="G38" s="6"/>
    </row>
    <row r="39" spans="2:7" ht="15" customHeight="1" x14ac:dyDescent="0.25">
      <c r="C39" s="6"/>
      <c r="D39" s="83"/>
      <c r="E39" s="6"/>
      <c r="F39" s="6"/>
      <c r="G39" s="6"/>
    </row>
    <row r="40" spans="2:7" ht="15" customHeight="1" x14ac:dyDescent="0.25">
      <c r="B40" s="251"/>
      <c r="C40" s="6"/>
      <c r="D40" s="83"/>
      <c r="E40" s="6"/>
      <c r="F40" s="6"/>
      <c r="G40" s="6"/>
    </row>
    <row r="41" spans="2:7" ht="15" customHeight="1" x14ac:dyDescent="0.25">
      <c r="B41" s="308"/>
      <c r="C41" s="309"/>
      <c r="D41" s="309"/>
      <c r="E41" s="309"/>
      <c r="F41" s="6"/>
      <c r="G41" s="6"/>
    </row>
    <row r="42" spans="2:7" ht="15" customHeight="1" x14ac:dyDescent="0.25">
      <c r="B42" s="308"/>
      <c r="C42" s="309"/>
      <c r="D42" s="309"/>
      <c r="E42" s="309"/>
      <c r="F42" s="6"/>
      <c r="G42" s="6"/>
    </row>
    <row r="43" spans="2:7" ht="15" customHeight="1" x14ac:dyDescent="0.25">
      <c r="B43" s="308"/>
      <c r="C43" s="309"/>
      <c r="D43" s="309"/>
      <c r="E43" s="309"/>
      <c r="F43" s="6"/>
      <c r="G43" s="6"/>
    </row>
    <row r="44" spans="2:7" ht="15" customHeight="1" x14ac:dyDescent="0.25">
      <c r="B44" s="308"/>
      <c r="C44" s="309"/>
      <c r="D44" s="309"/>
      <c r="E44" s="309"/>
      <c r="F44" s="6"/>
      <c r="G44" s="6"/>
    </row>
    <row r="45" spans="2:7" ht="15" customHeight="1" x14ac:dyDescent="0.25">
      <c r="B45" s="308"/>
      <c r="C45" s="309"/>
      <c r="D45" s="309"/>
      <c r="E45" s="309"/>
      <c r="F45" s="6"/>
      <c r="G45" s="6"/>
    </row>
    <row r="46" spans="2:7" ht="15" customHeight="1" x14ac:dyDescent="0.25">
      <c r="B46" s="308"/>
      <c r="C46" s="309"/>
      <c r="D46" s="309"/>
      <c r="E46" s="309"/>
      <c r="F46" s="6"/>
      <c r="G46" s="6"/>
    </row>
    <row r="47" spans="2:7" ht="15" customHeight="1" x14ac:dyDescent="0.25">
      <c r="B47" s="308"/>
      <c r="C47" s="309"/>
      <c r="D47" s="309"/>
      <c r="E47" s="309"/>
      <c r="F47" s="6"/>
      <c r="G47" s="6"/>
    </row>
    <row r="48" spans="2:7" x14ac:dyDescent="0.25">
      <c r="B48" s="308"/>
      <c r="C48" s="309"/>
      <c r="D48" s="309"/>
      <c r="E48" s="309"/>
      <c r="F48" s="6"/>
      <c r="G48" s="6"/>
    </row>
    <row r="49" spans="2:7" x14ac:dyDescent="0.25">
      <c r="B49" s="308"/>
      <c r="C49" s="309"/>
      <c r="D49" s="309"/>
      <c r="E49" s="309"/>
      <c r="F49" s="6"/>
      <c r="G49" s="6"/>
    </row>
    <row r="50" spans="2:7" x14ac:dyDescent="0.25">
      <c r="B50" s="308"/>
      <c r="C50" s="309"/>
      <c r="D50" s="309"/>
      <c r="E50" s="309"/>
      <c r="F50" s="6"/>
      <c r="G50" s="6"/>
    </row>
    <row r="51" spans="2:7" x14ac:dyDescent="0.25">
      <c r="B51" s="308"/>
      <c r="C51" s="309"/>
      <c r="D51" s="309"/>
      <c r="E51" s="309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307"/>
      <c r="E53" s="6"/>
      <c r="F53" s="6"/>
      <c r="G53" s="6"/>
    </row>
    <row r="54" spans="2:7" x14ac:dyDescent="0.25">
      <c r="C54" s="6"/>
      <c r="D54" s="307"/>
      <c r="E54" s="6"/>
      <c r="F54" s="6"/>
      <c r="G54" s="6"/>
    </row>
    <row r="55" spans="2:7" x14ac:dyDescent="0.25">
      <c r="B55" s="310"/>
      <c r="C55" s="6"/>
      <c r="D55" s="307"/>
      <c r="E55" s="6"/>
      <c r="F55" s="6"/>
      <c r="G55" s="6"/>
    </row>
    <row r="56" spans="2:7" x14ac:dyDescent="0.25">
      <c r="B56" s="310"/>
      <c r="C56" s="6"/>
      <c r="D56" s="307"/>
      <c r="E56" s="6"/>
      <c r="F56" s="6"/>
      <c r="G56" s="6"/>
    </row>
    <row r="57" spans="2:7" x14ac:dyDescent="0.25">
      <c r="B57" s="310"/>
      <c r="C57" s="6"/>
      <c r="D57" s="307"/>
      <c r="E57" s="6"/>
      <c r="F57" s="6"/>
      <c r="G57" s="6"/>
    </row>
    <row r="58" spans="2:7" x14ac:dyDescent="0.25">
      <c r="B58" s="310"/>
      <c r="C58" s="6"/>
      <c r="D58" s="307"/>
      <c r="E58" s="6"/>
      <c r="F58" s="6"/>
      <c r="G58" s="6"/>
    </row>
    <row r="59" spans="2:7" x14ac:dyDescent="0.25">
      <c r="C59" s="6"/>
      <c r="D59" s="307"/>
      <c r="E59" s="6"/>
      <c r="F59" s="6"/>
      <c r="G59" s="6"/>
    </row>
    <row r="60" spans="2:7" x14ac:dyDescent="0.25">
      <c r="C60" s="6"/>
      <c r="D60" s="307"/>
      <c r="E60" s="6"/>
      <c r="F60" s="6"/>
      <c r="G60" s="6"/>
    </row>
    <row r="61" spans="2:7" x14ac:dyDescent="0.25">
      <c r="C61" s="6"/>
      <c r="D61" s="307"/>
      <c r="E61" s="6"/>
      <c r="F61" s="6"/>
      <c r="G61" s="6"/>
    </row>
    <row r="62" spans="2:7" x14ac:dyDescent="0.25">
      <c r="C62" s="6"/>
      <c r="D62" s="307"/>
      <c r="E62" s="6"/>
      <c r="F62" s="6"/>
      <c r="G62" s="6"/>
    </row>
    <row r="63" spans="2:7" x14ac:dyDescent="0.25">
      <c r="B63" s="214"/>
      <c r="C63" s="6"/>
      <c r="D63" s="307"/>
      <c r="E63" s="6"/>
      <c r="F63" s="6"/>
      <c r="G63" s="6"/>
    </row>
    <row r="64" spans="2:7" x14ac:dyDescent="0.25">
      <c r="C64" s="6"/>
      <c r="D64" s="307"/>
      <c r="E64" s="6"/>
      <c r="F64" s="6"/>
      <c r="G64" s="6"/>
    </row>
    <row r="65" spans="3:7" x14ac:dyDescent="0.25">
      <c r="C65" s="6"/>
      <c r="D65" s="307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14:J14"/>
    <mergeCell ref="C3:D3"/>
    <mergeCell ref="K3:M3"/>
    <mergeCell ref="N4:O4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view="pageBreakPreview" topLeftCell="A13" zoomScale="85" zoomScaleNormal="100" zoomScaleSheetLayoutView="85" workbookViewId="0">
      <selection activeCell="K38" sqref="K38"/>
    </sheetView>
  </sheetViews>
  <sheetFormatPr baseColWidth="10" defaultColWidth="34.5703125" defaultRowHeight="12.75" x14ac:dyDescent="0.2"/>
  <cols>
    <col min="1" max="2" width="34.5703125" style="266"/>
    <col min="3" max="3" width="16.7109375" style="266" customWidth="1"/>
    <col min="4" max="16384" width="34.5703125" style="266"/>
  </cols>
  <sheetData>
    <row r="1" spans="1:4" ht="16.5" x14ac:dyDescent="0.25">
      <c r="A1" s="265" t="s">
        <v>153</v>
      </c>
      <c r="D1" s="266">
        <v>100</v>
      </c>
    </row>
    <row r="4" spans="1:4" ht="15.75" customHeight="1" thickBot="1" x14ac:dyDescent="0.25">
      <c r="B4" s="391" t="s">
        <v>132</v>
      </c>
      <c r="C4" s="391"/>
      <c r="D4" s="391"/>
    </row>
    <row r="5" spans="1:4" ht="80.25" customHeight="1" x14ac:dyDescent="0.2">
      <c r="B5" s="311" t="s">
        <v>0</v>
      </c>
      <c r="C5" s="312" t="s">
        <v>1</v>
      </c>
      <c r="D5" s="313" t="s">
        <v>16</v>
      </c>
    </row>
    <row r="6" spans="1:4" ht="15" x14ac:dyDescent="0.25">
      <c r="A6" s="10" t="s">
        <v>154</v>
      </c>
      <c r="B6" s="315">
        <v>33.333333333333329</v>
      </c>
      <c r="C6" s="315">
        <v>42.857142857142854</v>
      </c>
      <c r="D6" s="315">
        <v>23.333333333333332</v>
      </c>
    </row>
    <row r="7" spans="1:4" ht="15" x14ac:dyDescent="0.25">
      <c r="A7" s="9" t="s">
        <v>155</v>
      </c>
      <c r="B7" s="315">
        <v>27.777777777777775</v>
      </c>
      <c r="C7" s="315">
        <v>11.904761904761903</v>
      </c>
      <c r="D7" s="315">
        <v>33.333333333333336</v>
      </c>
    </row>
    <row r="8" spans="1:4" ht="15" x14ac:dyDescent="0.25">
      <c r="A8" s="9" t="s">
        <v>156</v>
      </c>
      <c r="B8" s="315">
        <v>12.222222222222221</v>
      </c>
      <c r="C8" s="315">
        <v>19.047619047619047</v>
      </c>
      <c r="D8" s="315">
        <v>23.333333333333332</v>
      </c>
    </row>
    <row r="9" spans="1:4" ht="15" x14ac:dyDescent="0.25">
      <c r="A9" s="9" t="s">
        <v>157</v>
      </c>
      <c r="B9" s="315">
        <v>7.7777777777777777</v>
      </c>
      <c r="C9" s="315">
        <v>2.3809523809523809</v>
      </c>
      <c r="D9" s="315">
        <v>0</v>
      </c>
    </row>
    <row r="10" spans="1:4" ht="15" x14ac:dyDescent="0.25">
      <c r="A10" s="9" t="s">
        <v>158</v>
      </c>
      <c r="B10" s="315">
        <v>7.7777777777777777</v>
      </c>
      <c r="C10" s="315">
        <v>11.904761904761903</v>
      </c>
      <c r="D10" s="315">
        <v>3.3333333333333335</v>
      </c>
    </row>
    <row r="11" spans="1:4" ht="15" x14ac:dyDescent="0.25">
      <c r="A11" s="9" t="s">
        <v>159</v>
      </c>
      <c r="B11" s="315">
        <v>7.7777777777777777</v>
      </c>
      <c r="C11" s="315">
        <v>2.3809523809523809</v>
      </c>
      <c r="D11" s="315">
        <v>16.666666666666668</v>
      </c>
    </row>
    <row r="12" spans="1:4" ht="15" x14ac:dyDescent="0.25">
      <c r="A12" s="9" t="s">
        <v>160</v>
      </c>
      <c r="B12" s="315">
        <v>3.3333333333333326</v>
      </c>
      <c r="C12" s="315">
        <v>9.5238095238095237</v>
      </c>
      <c r="D12" s="315">
        <v>0</v>
      </c>
    </row>
    <row r="13" spans="1:4" x14ac:dyDescent="0.2">
      <c r="A13" s="273" t="s">
        <v>142</v>
      </c>
      <c r="B13" s="315">
        <v>0</v>
      </c>
      <c r="C13" s="315">
        <v>0</v>
      </c>
      <c r="D13" s="315">
        <v>0</v>
      </c>
    </row>
    <row r="14" spans="1:4" x14ac:dyDescent="0.2">
      <c r="A14" s="314"/>
      <c r="B14" s="315"/>
      <c r="C14" s="315"/>
      <c r="D14" s="315">
        <v>100</v>
      </c>
    </row>
    <row r="15" spans="1:4" ht="4.5" customHeight="1" x14ac:dyDescent="0.2"/>
    <row r="16" spans="1:4" ht="6.75" customHeight="1" x14ac:dyDescent="0.25">
      <c r="C16" s="279"/>
      <c r="D16" s="316"/>
    </row>
    <row r="17" spans="1:6" ht="30.75" x14ac:dyDescent="0.45">
      <c r="C17" s="279"/>
      <c r="D17" s="317"/>
      <c r="F17" s="360"/>
    </row>
    <row r="18" spans="1:6" ht="15" x14ac:dyDescent="0.25">
      <c r="C18" s="279"/>
      <c r="D18" s="317"/>
    </row>
    <row r="19" spans="1:6" ht="15" x14ac:dyDescent="0.25">
      <c r="C19" s="279"/>
      <c r="D19" s="317"/>
    </row>
    <row r="20" spans="1:6" ht="15" x14ac:dyDescent="0.25">
      <c r="C20" s="279"/>
      <c r="D20" s="317"/>
    </row>
    <row r="21" spans="1:6" ht="15" x14ac:dyDescent="0.25">
      <c r="A21" s="287" t="s">
        <v>161</v>
      </c>
      <c r="B21" s="287"/>
      <c r="C21" s="285"/>
      <c r="D21" s="21"/>
    </row>
    <row r="22" spans="1:6" ht="15" x14ac:dyDescent="0.25">
      <c r="A22" s="287">
        <v>0</v>
      </c>
      <c r="B22" s="287"/>
      <c r="C22" s="285"/>
      <c r="D22" s="21"/>
    </row>
    <row r="23" spans="1:6" ht="12.75" customHeight="1" x14ac:dyDescent="0.25">
      <c r="A23" s="287"/>
      <c r="B23" s="287"/>
      <c r="C23" s="285"/>
      <c r="D23" s="21"/>
    </row>
    <row r="24" spans="1:6" ht="13.5" x14ac:dyDescent="0.25">
      <c r="A24" s="287"/>
      <c r="B24" s="287"/>
      <c r="C24" s="287"/>
      <c r="D24" s="287"/>
    </row>
    <row r="25" spans="1:6" ht="13.5" x14ac:dyDescent="0.25">
      <c r="A25" s="287"/>
      <c r="B25" s="287"/>
      <c r="C25" s="287"/>
      <c r="D25" s="287"/>
    </row>
    <row r="26" spans="1:6" ht="13.5" x14ac:dyDescent="0.25">
      <c r="A26" s="287"/>
      <c r="B26" s="287"/>
      <c r="C26" s="287"/>
      <c r="D26" s="287"/>
    </row>
    <row r="27" spans="1:6" ht="13.5" x14ac:dyDescent="0.25">
      <c r="A27" s="287"/>
      <c r="B27" s="287"/>
      <c r="C27" s="287"/>
      <c r="D27" s="287"/>
    </row>
    <row r="28" spans="1:6" ht="13.5" x14ac:dyDescent="0.25">
      <c r="A28" s="287"/>
      <c r="B28" s="287"/>
      <c r="C28" s="287"/>
      <c r="D28" s="287"/>
    </row>
    <row r="29" spans="1:6" ht="13.5" x14ac:dyDescent="0.25">
      <c r="A29" s="287"/>
      <c r="B29" s="287"/>
      <c r="C29" s="287"/>
      <c r="D29" s="287"/>
    </row>
    <row r="30" spans="1:6" ht="13.5" x14ac:dyDescent="0.25">
      <c r="A30" s="287"/>
      <c r="B30" s="287"/>
      <c r="C30" s="287"/>
      <c r="D30" s="287"/>
    </row>
    <row r="31" spans="1:6" ht="13.5" x14ac:dyDescent="0.25">
      <c r="A31" s="287"/>
      <c r="B31" s="287"/>
      <c r="C31" s="287"/>
      <c r="D31" s="287"/>
    </row>
    <row r="32" spans="1:6" ht="13.5" x14ac:dyDescent="0.25">
      <c r="A32" s="287"/>
      <c r="B32" s="287"/>
      <c r="C32" s="287"/>
      <c r="D32" s="287"/>
    </row>
    <row r="33" spans="1:4" ht="13.5" x14ac:dyDescent="0.25">
      <c r="A33" s="287"/>
      <c r="B33" s="287"/>
      <c r="C33" s="287"/>
      <c r="D33" s="287"/>
    </row>
    <row r="34" spans="1:4" ht="13.5" x14ac:dyDescent="0.25">
      <c r="A34" s="287"/>
      <c r="B34" s="287"/>
      <c r="C34" s="287"/>
      <c r="D34" s="287"/>
    </row>
    <row r="35" spans="1:4" ht="13.5" x14ac:dyDescent="0.25">
      <c r="A35" s="287"/>
      <c r="B35" s="287"/>
      <c r="C35" s="287"/>
      <c r="D35" s="287"/>
    </row>
    <row r="36" spans="1:4" ht="13.5" x14ac:dyDescent="0.25">
      <c r="A36" s="287"/>
      <c r="B36" s="287"/>
      <c r="C36" s="287"/>
      <c r="D36" s="287"/>
    </row>
    <row r="37" spans="1:4" ht="13.5" x14ac:dyDescent="0.25">
      <c r="A37" s="287"/>
      <c r="B37" s="287"/>
      <c r="C37" s="287"/>
      <c r="D37" s="287"/>
    </row>
    <row r="38" spans="1:4" ht="13.5" x14ac:dyDescent="0.25">
      <c r="A38" s="287"/>
      <c r="B38" s="287"/>
      <c r="C38" s="287"/>
      <c r="D38" s="287"/>
    </row>
    <row r="39" spans="1:4" ht="13.5" x14ac:dyDescent="0.25">
      <c r="A39" s="287"/>
      <c r="B39" s="287"/>
      <c r="C39" s="287"/>
      <c r="D39" s="287"/>
    </row>
    <row r="40" spans="1:4" ht="13.5" x14ac:dyDescent="0.25">
      <c r="A40" s="287"/>
      <c r="B40" s="287"/>
      <c r="C40" s="287"/>
      <c r="D40" s="287"/>
    </row>
    <row r="41" spans="1:4" ht="13.5" x14ac:dyDescent="0.25">
      <c r="A41" s="287"/>
      <c r="B41" s="287"/>
      <c r="C41" s="287"/>
      <c r="D41" s="287"/>
    </row>
    <row r="42" spans="1:4" ht="13.5" x14ac:dyDescent="0.25">
      <c r="A42" s="287"/>
      <c r="B42" s="287"/>
      <c r="C42" s="287"/>
      <c r="D42" s="287"/>
    </row>
    <row r="43" spans="1:4" ht="13.5" x14ac:dyDescent="0.25">
      <c r="A43" s="287"/>
      <c r="B43" s="287"/>
      <c r="C43" s="287"/>
      <c r="D43" s="287"/>
    </row>
    <row r="44" spans="1:4" ht="13.5" x14ac:dyDescent="0.25">
      <c r="A44" s="287"/>
      <c r="B44" s="287"/>
      <c r="C44" s="287"/>
      <c r="D44" s="287"/>
    </row>
    <row r="45" spans="1:4" ht="13.5" x14ac:dyDescent="0.25">
      <c r="A45" s="287"/>
      <c r="B45" s="287"/>
      <c r="C45" s="287"/>
      <c r="D45" s="287"/>
    </row>
    <row r="46" spans="1:4" ht="13.5" x14ac:dyDescent="0.25">
      <c r="A46" s="287"/>
      <c r="B46" s="287"/>
      <c r="C46" s="287"/>
      <c r="D46" s="287"/>
    </row>
    <row r="47" spans="1:4" ht="13.5" x14ac:dyDescent="0.25">
      <c r="A47" s="287"/>
      <c r="B47" s="287"/>
      <c r="C47" s="287"/>
      <c r="D47" s="287"/>
    </row>
    <row r="48" spans="1:4" ht="13.5" x14ac:dyDescent="0.25">
      <c r="A48" s="287"/>
      <c r="B48" s="287"/>
      <c r="C48" s="287"/>
      <c r="D48" s="287"/>
    </row>
    <row r="49" spans="1:4" ht="13.5" x14ac:dyDescent="0.25">
      <c r="A49" s="287"/>
      <c r="B49" s="287"/>
      <c r="C49" s="287"/>
      <c r="D49" s="287"/>
    </row>
    <row r="50" spans="1:4" ht="13.5" x14ac:dyDescent="0.25">
      <c r="A50" s="287"/>
      <c r="B50" s="287"/>
      <c r="C50" s="287"/>
      <c r="D50" s="287"/>
    </row>
    <row r="51" spans="1:4" ht="13.5" x14ac:dyDescent="0.25">
      <c r="A51" s="287"/>
      <c r="B51" s="287"/>
      <c r="C51" s="287"/>
      <c r="D51" s="287"/>
    </row>
    <row r="52" spans="1:4" ht="13.5" x14ac:dyDescent="0.25">
      <c r="A52" s="287"/>
      <c r="B52" s="287"/>
      <c r="C52" s="287"/>
      <c r="D52" s="287"/>
    </row>
    <row r="53" spans="1:4" ht="13.5" x14ac:dyDescent="0.25">
      <c r="A53" s="287"/>
      <c r="B53" s="287"/>
      <c r="C53" s="287"/>
      <c r="D53" s="287"/>
    </row>
    <row r="54" spans="1:4" ht="15" x14ac:dyDescent="0.25">
      <c r="A54" s="24"/>
      <c r="B54" s="287"/>
      <c r="C54" s="287"/>
      <c r="D54" s="25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="90" zoomScaleNormal="90" workbookViewId="0">
      <selection activeCell="K38" sqref="K38"/>
    </sheetView>
  </sheetViews>
  <sheetFormatPr baseColWidth="10" defaultRowHeight="12.75" x14ac:dyDescent="0.2"/>
  <cols>
    <col min="1" max="1" width="56.7109375" style="319" customWidth="1"/>
    <col min="2" max="2" width="11.140625" style="319" customWidth="1"/>
    <col min="3" max="3" width="8.7109375" style="319" customWidth="1"/>
    <col min="4" max="16384" width="11.42578125" style="319"/>
  </cols>
  <sheetData>
    <row r="1" spans="1:14" x14ac:dyDescent="0.2">
      <c r="A1" s="318"/>
      <c r="B1" s="318"/>
      <c r="C1" s="318"/>
      <c r="E1" s="320"/>
      <c r="F1" s="320"/>
      <c r="G1" s="320"/>
      <c r="H1" s="320"/>
    </row>
    <row r="2" spans="1:14" x14ac:dyDescent="0.2">
      <c r="A2" s="318" t="s">
        <v>145</v>
      </c>
      <c r="B2" s="318"/>
      <c r="C2" s="318"/>
      <c r="E2" s="320"/>
      <c r="F2" s="320"/>
      <c r="G2" s="320"/>
      <c r="H2" s="320"/>
    </row>
    <row r="3" spans="1:14" ht="15" customHeight="1" x14ac:dyDescent="0.2">
      <c r="A3" s="321"/>
      <c r="B3" s="322"/>
      <c r="C3" s="322"/>
    </row>
    <row r="4" spans="1:14" ht="12.75" customHeight="1" x14ac:dyDescent="0.2">
      <c r="A4" s="323" t="s">
        <v>162</v>
      </c>
      <c r="B4" s="324">
        <v>43617</v>
      </c>
      <c r="C4" s="324">
        <v>43525</v>
      </c>
      <c r="D4" s="325"/>
      <c r="F4" s="326" t="s">
        <v>197</v>
      </c>
    </row>
    <row r="5" spans="1:14" ht="12.75" customHeight="1" x14ac:dyDescent="0.2">
      <c r="A5" s="319" t="s">
        <v>15</v>
      </c>
      <c r="B5" s="361">
        <v>0</v>
      </c>
      <c r="C5" s="361">
        <v>0</v>
      </c>
      <c r="D5" s="327"/>
    </row>
    <row r="6" spans="1:14" ht="12.75" customHeight="1" x14ac:dyDescent="0.2">
      <c r="A6" s="319" t="s">
        <v>163</v>
      </c>
      <c r="B6" s="361">
        <v>2.0408163265306123</v>
      </c>
      <c r="C6" s="361">
        <v>2.5</v>
      </c>
      <c r="D6" s="327"/>
      <c r="F6" s="323" t="s">
        <v>28</v>
      </c>
      <c r="N6" s="323" t="s">
        <v>29</v>
      </c>
    </row>
    <row r="7" spans="1:14" ht="12.75" customHeight="1" x14ac:dyDescent="0.2">
      <c r="A7" s="319" t="s">
        <v>168</v>
      </c>
      <c r="B7" s="361">
        <v>2.0408163265306123</v>
      </c>
      <c r="C7" s="361">
        <v>2.5</v>
      </c>
      <c r="D7" s="327"/>
    </row>
    <row r="8" spans="1:14" ht="12.75" customHeight="1" x14ac:dyDescent="0.2">
      <c r="A8" s="319" t="s">
        <v>166</v>
      </c>
      <c r="B8" s="361">
        <v>4.0816326530612246</v>
      </c>
      <c r="C8" s="361">
        <v>2.5</v>
      </c>
      <c r="D8" s="327"/>
    </row>
    <row r="9" spans="1:14" ht="12.75" customHeight="1" x14ac:dyDescent="0.2">
      <c r="A9" s="319" t="s">
        <v>164</v>
      </c>
      <c r="B9" s="361">
        <v>6.1224489795918364</v>
      </c>
      <c r="C9" s="361">
        <v>2.5</v>
      </c>
      <c r="D9" s="327"/>
    </row>
    <row r="10" spans="1:14" ht="12.75" customHeight="1" x14ac:dyDescent="0.2">
      <c r="A10" s="319" t="s">
        <v>165</v>
      </c>
      <c r="B10" s="361">
        <v>6.1224489795918364</v>
      </c>
      <c r="C10" s="361">
        <v>5</v>
      </c>
      <c r="D10" s="327"/>
    </row>
    <row r="11" spans="1:14" ht="12.75" customHeight="1" x14ac:dyDescent="0.2">
      <c r="A11" s="319" t="s">
        <v>167</v>
      </c>
      <c r="B11" s="361">
        <v>8.1632653061224492</v>
      </c>
      <c r="C11" s="361">
        <v>10</v>
      </c>
      <c r="D11" s="327"/>
    </row>
    <row r="12" spans="1:14" ht="12.75" customHeight="1" x14ac:dyDescent="0.2">
      <c r="A12" s="319" t="s">
        <v>170</v>
      </c>
      <c r="B12" s="361">
        <v>8.1632653061224492</v>
      </c>
      <c r="C12" s="361">
        <v>5</v>
      </c>
      <c r="D12" s="327"/>
    </row>
    <row r="13" spans="1:14" x14ac:dyDescent="0.2">
      <c r="A13" s="319" t="s">
        <v>169</v>
      </c>
      <c r="B13" s="361">
        <v>16.326530612244898</v>
      </c>
      <c r="C13" s="361">
        <v>12.5</v>
      </c>
      <c r="D13" s="327"/>
    </row>
    <row r="14" spans="1:14" x14ac:dyDescent="0.2">
      <c r="A14" s="319" t="s">
        <v>171</v>
      </c>
      <c r="B14" s="361">
        <v>18.367346938775512</v>
      </c>
      <c r="C14" s="361">
        <v>20</v>
      </c>
      <c r="D14" s="327"/>
    </row>
    <row r="15" spans="1:14" ht="12.75" customHeight="1" x14ac:dyDescent="0.2">
      <c r="A15" s="319" t="s">
        <v>172</v>
      </c>
      <c r="B15" s="361">
        <v>28.571428571428569</v>
      </c>
      <c r="C15" s="361">
        <v>37.5</v>
      </c>
      <c r="D15" s="327"/>
    </row>
    <row r="16" spans="1:14" x14ac:dyDescent="0.2">
      <c r="B16" s="323"/>
      <c r="C16" s="323"/>
    </row>
    <row r="17" spans="1:4" x14ac:dyDescent="0.2">
      <c r="A17" s="323" t="s">
        <v>1</v>
      </c>
      <c r="D17" s="325"/>
    </row>
    <row r="18" spans="1:4" x14ac:dyDescent="0.2">
      <c r="A18" s="323" t="s">
        <v>162</v>
      </c>
      <c r="B18" s="324">
        <f>B4</f>
        <v>43617</v>
      </c>
      <c r="C18" s="324">
        <v>43525</v>
      </c>
      <c r="D18" s="325"/>
    </row>
    <row r="19" spans="1:4" x14ac:dyDescent="0.2">
      <c r="A19" s="328" t="s">
        <v>173</v>
      </c>
      <c r="B19" s="330">
        <v>0</v>
      </c>
      <c r="C19" s="330">
        <v>8.3333333333333321</v>
      </c>
      <c r="D19" s="329"/>
    </row>
    <row r="20" spans="1:4" ht="15" customHeight="1" x14ac:dyDescent="0.2">
      <c r="A20" s="328" t="s">
        <v>165</v>
      </c>
      <c r="B20" s="330">
        <v>0</v>
      </c>
      <c r="C20" s="330">
        <v>0</v>
      </c>
      <c r="D20" s="329"/>
    </row>
    <row r="21" spans="1:4" x14ac:dyDescent="0.2">
      <c r="A21" s="328" t="s">
        <v>170</v>
      </c>
      <c r="B21" s="330">
        <v>0</v>
      </c>
      <c r="C21" s="330">
        <v>0</v>
      </c>
      <c r="D21" s="329"/>
    </row>
    <row r="22" spans="1:4" x14ac:dyDescent="0.2">
      <c r="A22" s="328" t="s">
        <v>168</v>
      </c>
      <c r="B22" s="330">
        <v>0</v>
      </c>
      <c r="C22" s="330">
        <v>0</v>
      </c>
      <c r="D22" s="329"/>
    </row>
    <row r="23" spans="1:4" ht="12.75" customHeight="1" x14ac:dyDescent="0.2">
      <c r="A23" s="328" t="s">
        <v>171</v>
      </c>
      <c r="B23" s="330">
        <v>0</v>
      </c>
      <c r="C23" s="330">
        <v>0</v>
      </c>
      <c r="D23" s="329"/>
    </row>
    <row r="24" spans="1:4" x14ac:dyDescent="0.2">
      <c r="A24" s="319" t="s">
        <v>15</v>
      </c>
      <c r="B24" s="330">
        <v>0</v>
      </c>
      <c r="C24" s="330">
        <v>0</v>
      </c>
      <c r="D24" s="329"/>
    </row>
    <row r="25" spans="1:4" x14ac:dyDescent="0.2">
      <c r="A25" s="328" t="s">
        <v>166</v>
      </c>
      <c r="B25" s="330">
        <v>10</v>
      </c>
      <c r="C25" s="330">
        <v>0</v>
      </c>
      <c r="D25" s="329"/>
    </row>
    <row r="26" spans="1:4" x14ac:dyDescent="0.2">
      <c r="A26" s="328" t="s">
        <v>163</v>
      </c>
      <c r="B26" s="330">
        <v>20</v>
      </c>
      <c r="C26" s="330">
        <v>8.3333333333333321</v>
      </c>
      <c r="D26" s="329"/>
    </row>
    <row r="27" spans="1:4" x14ac:dyDescent="0.2">
      <c r="A27" s="328" t="s">
        <v>169</v>
      </c>
      <c r="B27" s="330">
        <v>20</v>
      </c>
      <c r="C27" s="330">
        <v>25</v>
      </c>
      <c r="D27" s="329"/>
    </row>
    <row r="28" spans="1:4" x14ac:dyDescent="0.2">
      <c r="A28" s="319" t="s">
        <v>167</v>
      </c>
      <c r="B28" s="330">
        <v>20</v>
      </c>
      <c r="C28" s="330">
        <v>16.666666666666664</v>
      </c>
      <c r="D28" s="329"/>
    </row>
    <row r="29" spans="1:4" x14ac:dyDescent="0.2">
      <c r="A29" s="328" t="s">
        <v>172</v>
      </c>
      <c r="B29" s="330">
        <v>30</v>
      </c>
      <c r="C29" s="330">
        <v>41.666666666666671</v>
      </c>
      <c r="D29" s="329"/>
    </row>
    <row r="30" spans="1:4" x14ac:dyDescent="0.2">
      <c r="D30" s="327"/>
    </row>
    <row r="31" spans="1:4" x14ac:dyDescent="0.2">
      <c r="A31" s="323" t="s">
        <v>174</v>
      </c>
      <c r="B31" s="323"/>
      <c r="C31" s="323"/>
      <c r="D31" s="327"/>
    </row>
    <row r="32" spans="1:4" x14ac:dyDescent="0.2">
      <c r="A32" s="323" t="s">
        <v>162</v>
      </c>
      <c r="B32" s="324">
        <f>B18</f>
        <v>43617</v>
      </c>
      <c r="C32" s="324">
        <v>43525</v>
      </c>
      <c r="D32" s="325"/>
    </row>
    <row r="33" spans="1:10" x14ac:dyDescent="0.2">
      <c r="A33" s="328" t="s">
        <v>169</v>
      </c>
      <c r="B33" s="330">
        <v>0</v>
      </c>
      <c r="C33" s="330">
        <v>0</v>
      </c>
      <c r="D33" s="329"/>
      <c r="J33" s="323" t="s">
        <v>30</v>
      </c>
    </row>
    <row r="34" spans="1:10" x14ac:dyDescent="0.2">
      <c r="A34" s="328" t="s">
        <v>167</v>
      </c>
      <c r="B34" s="330">
        <v>0</v>
      </c>
      <c r="C34" s="330">
        <v>0</v>
      </c>
      <c r="D34" s="329"/>
    </row>
    <row r="35" spans="1:10" x14ac:dyDescent="0.2">
      <c r="A35" s="319" t="s">
        <v>175</v>
      </c>
      <c r="B35" s="330">
        <v>0</v>
      </c>
      <c r="C35" s="330">
        <v>0</v>
      </c>
      <c r="D35" s="329"/>
      <c r="G35" s="331"/>
    </row>
    <row r="36" spans="1:10" x14ac:dyDescent="0.2">
      <c r="A36" s="328" t="s">
        <v>163</v>
      </c>
      <c r="B36" s="330">
        <v>7.6923076923076925</v>
      </c>
      <c r="C36" s="330">
        <v>0</v>
      </c>
      <c r="D36" s="329"/>
    </row>
    <row r="37" spans="1:10" x14ac:dyDescent="0.2">
      <c r="A37" s="328" t="s">
        <v>173</v>
      </c>
      <c r="B37" s="330">
        <v>7.6923076923076925</v>
      </c>
      <c r="C37" s="330">
        <v>0</v>
      </c>
      <c r="D37" s="329"/>
    </row>
    <row r="38" spans="1:10" x14ac:dyDescent="0.2">
      <c r="A38" s="319" t="s">
        <v>166</v>
      </c>
      <c r="B38" s="330">
        <v>7.6923076923076925</v>
      </c>
      <c r="C38" s="330">
        <v>18.181818181818183</v>
      </c>
      <c r="D38" s="329"/>
    </row>
    <row r="39" spans="1:10" x14ac:dyDescent="0.2">
      <c r="A39" s="328" t="s">
        <v>165</v>
      </c>
      <c r="B39" s="330">
        <v>7.6923076923076925</v>
      </c>
      <c r="C39" s="330">
        <v>9.0909090909090917</v>
      </c>
      <c r="D39" s="329"/>
    </row>
    <row r="40" spans="1:10" x14ac:dyDescent="0.2">
      <c r="A40" s="328" t="s">
        <v>170</v>
      </c>
      <c r="B40" s="330">
        <v>7.6923076923076925</v>
      </c>
      <c r="C40" s="330">
        <v>0</v>
      </c>
      <c r="D40" s="329"/>
    </row>
    <row r="41" spans="1:10" x14ac:dyDescent="0.2">
      <c r="A41" s="328" t="s">
        <v>168</v>
      </c>
      <c r="B41" s="330">
        <v>15.384615384615385</v>
      </c>
      <c r="C41" s="330">
        <v>18.181818181818183</v>
      </c>
      <c r="D41" s="329"/>
    </row>
    <row r="42" spans="1:10" x14ac:dyDescent="0.2">
      <c r="A42" s="328" t="s">
        <v>172</v>
      </c>
      <c r="B42" s="330">
        <v>23.076923076923077</v>
      </c>
      <c r="C42" s="330">
        <v>45.454545454545453</v>
      </c>
      <c r="D42" s="329"/>
    </row>
    <row r="43" spans="1:10" x14ac:dyDescent="0.2">
      <c r="A43" s="328" t="s">
        <v>171</v>
      </c>
      <c r="B43" s="330">
        <v>23.076923076923077</v>
      </c>
      <c r="C43" s="330">
        <v>9.0909090909090917</v>
      </c>
      <c r="D43" s="329"/>
    </row>
    <row r="58" spans="6:6" ht="15" x14ac:dyDescent="0.25">
      <c r="F58" s="24"/>
    </row>
    <row r="88" spans="6:6" x14ac:dyDescent="0.2">
      <c r="F88" s="332"/>
    </row>
  </sheetData>
  <sortState ref="A33:C43">
    <sortCondition ref="B33"/>
  </sortState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46"/>
  <sheetViews>
    <sheetView zoomScale="90" zoomScaleNormal="90" workbookViewId="0">
      <selection activeCell="K38" sqref="K38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33" t="s">
        <v>176</v>
      </c>
    </row>
    <row r="4" spans="1:16" x14ac:dyDescent="0.25">
      <c r="A4" s="16" t="s">
        <v>145</v>
      </c>
      <c r="H4" s="23" t="s">
        <v>198</v>
      </c>
      <c r="I4" s="20"/>
      <c r="J4" s="20"/>
      <c r="K4" s="20"/>
      <c r="L4" s="20"/>
      <c r="M4" s="20"/>
      <c r="N4" s="20"/>
      <c r="O4" s="20"/>
      <c r="P4" s="20"/>
    </row>
    <row r="5" spans="1:16" ht="13.5" customHeight="1" x14ac:dyDescent="0.25">
      <c r="H5" s="20"/>
      <c r="I5" s="20"/>
      <c r="J5" s="20"/>
      <c r="K5" s="20"/>
      <c r="L5" s="20"/>
      <c r="M5" s="20"/>
      <c r="N5" s="20"/>
      <c r="O5" s="20"/>
      <c r="P5" s="20"/>
    </row>
    <row r="6" spans="1:16" x14ac:dyDescent="0.25">
      <c r="A6" s="16" t="s">
        <v>162</v>
      </c>
      <c r="B6" s="147" t="s">
        <v>0</v>
      </c>
      <c r="C6" s="147" t="s">
        <v>1</v>
      </c>
      <c r="D6" s="147" t="s">
        <v>16</v>
      </c>
      <c r="E6" s="205" t="s">
        <v>177</v>
      </c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25">
      <c r="A7" s="5" t="s">
        <v>12</v>
      </c>
      <c r="B7" s="334">
        <v>0</v>
      </c>
      <c r="C7" s="334">
        <v>0</v>
      </c>
      <c r="D7" s="334">
        <v>0</v>
      </c>
      <c r="E7" s="15">
        <f t="shared" ref="E7:E17" si="0">+SUM(B7:D7)</f>
        <v>0</v>
      </c>
      <c r="H7" s="20"/>
      <c r="I7" s="20"/>
      <c r="J7" s="20"/>
      <c r="K7" s="20"/>
      <c r="L7" s="20"/>
      <c r="M7" s="20"/>
      <c r="N7" s="20"/>
      <c r="O7" s="20"/>
      <c r="P7" s="20"/>
    </row>
    <row r="8" spans="1:16" x14ac:dyDescent="0.25">
      <c r="A8" s="5" t="s">
        <v>11</v>
      </c>
      <c r="B8" s="334">
        <v>0</v>
      </c>
      <c r="C8" s="334">
        <v>0</v>
      </c>
      <c r="D8" s="334">
        <v>0</v>
      </c>
      <c r="E8" s="15">
        <f t="shared" si="0"/>
        <v>0</v>
      </c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5" t="s">
        <v>13</v>
      </c>
      <c r="B9" s="334">
        <v>0</v>
      </c>
      <c r="C9" s="334">
        <v>0</v>
      </c>
      <c r="D9" s="334">
        <v>0</v>
      </c>
      <c r="E9" s="5">
        <f t="shared" si="0"/>
        <v>0</v>
      </c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5" t="s">
        <v>191</v>
      </c>
      <c r="B10" s="334">
        <v>0</v>
      </c>
      <c r="C10" s="334">
        <v>0</v>
      </c>
      <c r="D10" s="334">
        <v>0</v>
      </c>
      <c r="E10" s="15">
        <f t="shared" si="0"/>
        <v>0</v>
      </c>
      <c r="H10" s="20"/>
      <c r="I10" s="20"/>
      <c r="J10" s="20"/>
      <c r="K10" s="20"/>
      <c r="L10" s="20"/>
      <c r="M10" s="20"/>
      <c r="N10" s="20"/>
      <c r="O10" s="20"/>
      <c r="P10" s="20"/>
    </row>
    <row r="11" spans="1:16" x14ac:dyDescent="0.25">
      <c r="A11" s="5" t="s">
        <v>10</v>
      </c>
      <c r="B11" s="334">
        <v>6.9767441860465116</v>
      </c>
      <c r="C11" s="334">
        <v>0</v>
      </c>
      <c r="D11" s="334">
        <v>0</v>
      </c>
      <c r="E11" s="15">
        <f t="shared" si="0"/>
        <v>6.9767441860465116</v>
      </c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5">
      <c r="A12" s="5" t="s">
        <v>9</v>
      </c>
      <c r="B12" s="334">
        <v>11.627906976744185</v>
      </c>
      <c r="C12" s="334">
        <v>0</v>
      </c>
      <c r="D12" s="334">
        <v>7.1428571428571423</v>
      </c>
      <c r="E12" s="15">
        <f t="shared" si="0"/>
        <v>18.770764119601328</v>
      </c>
      <c r="H12" s="20"/>
      <c r="I12" s="20"/>
      <c r="J12" s="20"/>
      <c r="K12" s="20"/>
      <c r="L12" s="20"/>
      <c r="M12" s="20"/>
      <c r="N12" s="20"/>
      <c r="O12" s="20"/>
      <c r="P12" s="20"/>
    </row>
    <row r="13" spans="1:16" x14ac:dyDescent="0.25">
      <c r="A13" s="5" t="s">
        <v>178</v>
      </c>
      <c r="B13" s="334">
        <v>4.6511627906976747</v>
      </c>
      <c r="C13" s="334">
        <v>11.111111111111111</v>
      </c>
      <c r="D13" s="334">
        <v>7.1428571428571423</v>
      </c>
      <c r="E13" s="15">
        <f t="shared" si="0"/>
        <v>22.905131044665929</v>
      </c>
      <c r="H13" s="20"/>
      <c r="I13" s="20"/>
      <c r="J13" s="20"/>
      <c r="K13" s="20"/>
      <c r="L13" s="20"/>
      <c r="M13" s="20"/>
      <c r="N13" s="20"/>
      <c r="O13" s="20"/>
      <c r="P13" s="20"/>
    </row>
    <row r="14" spans="1:16" x14ac:dyDescent="0.25">
      <c r="A14" s="5" t="s">
        <v>6</v>
      </c>
      <c r="B14" s="334">
        <v>13.953488372093023</v>
      </c>
      <c r="C14" s="334">
        <v>33.333333333333329</v>
      </c>
      <c r="D14" s="334">
        <v>7.1428571428571423</v>
      </c>
      <c r="E14" s="15">
        <f t="shared" si="0"/>
        <v>54.429678848283487</v>
      </c>
      <c r="H14" s="20"/>
      <c r="I14" s="20"/>
      <c r="J14" s="20"/>
      <c r="K14" s="20"/>
      <c r="L14" s="20"/>
      <c r="M14" s="20"/>
      <c r="N14" s="20"/>
      <c r="O14" s="20"/>
      <c r="P14" s="20"/>
    </row>
    <row r="15" spans="1:16" x14ac:dyDescent="0.25">
      <c r="A15" s="5" t="s">
        <v>8</v>
      </c>
      <c r="B15" s="334">
        <v>25.581395348837212</v>
      </c>
      <c r="C15" s="334">
        <v>22.222222222222221</v>
      </c>
      <c r="D15" s="334">
        <v>14.285714285714285</v>
      </c>
      <c r="E15" s="15">
        <f t="shared" si="0"/>
        <v>62.089331856773718</v>
      </c>
      <c r="H15" s="20"/>
      <c r="I15" s="20"/>
      <c r="J15" s="20"/>
      <c r="K15" s="20"/>
      <c r="L15" s="20"/>
      <c r="M15" s="20"/>
      <c r="N15" s="20"/>
      <c r="O15" s="20"/>
      <c r="P15" s="20"/>
    </row>
    <row r="16" spans="1:16" x14ac:dyDescent="0.25">
      <c r="A16" s="5" t="s">
        <v>7</v>
      </c>
      <c r="B16" s="334">
        <v>11.627906976744185</v>
      </c>
      <c r="C16" s="334">
        <v>22.222222222222221</v>
      </c>
      <c r="D16" s="334">
        <v>28.571428571428569</v>
      </c>
      <c r="E16" s="15">
        <f t="shared" si="0"/>
        <v>62.421557770394976</v>
      </c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5" t="s">
        <v>14</v>
      </c>
      <c r="B17" s="334">
        <v>25.581395348837212</v>
      </c>
      <c r="C17" s="334">
        <v>11.111111111111111</v>
      </c>
      <c r="D17" s="334">
        <v>35.714285714285715</v>
      </c>
      <c r="E17" s="15">
        <f t="shared" si="0"/>
        <v>72.406792174234027</v>
      </c>
      <c r="H17" s="20"/>
      <c r="I17" s="20"/>
      <c r="J17" s="20"/>
      <c r="K17" s="20"/>
      <c r="L17" s="20"/>
      <c r="M17" s="20"/>
      <c r="N17" s="20"/>
      <c r="O17" s="20"/>
      <c r="P17" s="20"/>
    </row>
    <row r="18" spans="1:16" x14ac:dyDescent="0.25">
      <c r="A18" s="16"/>
      <c r="B18" s="16"/>
      <c r="H18" s="20"/>
      <c r="I18" s="20"/>
      <c r="J18" s="20"/>
      <c r="K18" s="20"/>
      <c r="L18" s="20"/>
      <c r="M18" s="20"/>
      <c r="N18" s="20"/>
      <c r="O18" s="20"/>
      <c r="P18" s="20"/>
    </row>
    <row r="19" spans="1:16" x14ac:dyDescent="0.25">
      <c r="B19" s="335"/>
      <c r="H19" s="20"/>
      <c r="I19" s="20"/>
      <c r="J19" s="20"/>
      <c r="K19" s="20"/>
      <c r="L19" s="20"/>
      <c r="M19" s="20"/>
      <c r="N19" s="20"/>
      <c r="O19" s="20"/>
      <c r="P19" s="20"/>
    </row>
    <row r="20" spans="1:16" x14ac:dyDescent="0.25">
      <c r="A20" s="336" t="s">
        <v>179</v>
      </c>
      <c r="B20" s="335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5">
      <c r="B21" s="147" t="s">
        <v>0</v>
      </c>
      <c r="C21" s="147" t="s">
        <v>1</v>
      </c>
      <c r="D21" s="147" t="s">
        <v>16</v>
      </c>
      <c r="H21" s="20"/>
      <c r="I21" s="20"/>
      <c r="J21" s="20"/>
      <c r="K21" s="20"/>
      <c r="L21" s="20"/>
      <c r="M21" s="20"/>
      <c r="N21" s="20"/>
      <c r="O21" s="20"/>
      <c r="P21" s="20"/>
    </row>
    <row r="22" spans="1:16" x14ac:dyDescent="0.25">
      <c r="A22" s="337" t="s">
        <v>6</v>
      </c>
      <c r="B22" s="338">
        <v>13.953488372093023</v>
      </c>
      <c r="C22" s="339">
        <v>33.333333333333329</v>
      </c>
      <c r="D22" s="340">
        <v>7.1428571428571423</v>
      </c>
      <c r="H22" s="20"/>
      <c r="I22" s="20"/>
      <c r="J22" s="20"/>
      <c r="K22" s="20"/>
      <c r="L22" s="20"/>
      <c r="M22" s="20"/>
      <c r="N22" s="20"/>
      <c r="O22" s="20"/>
      <c r="P22" s="20"/>
    </row>
    <row r="23" spans="1:16" x14ac:dyDescent="0.25">
      <c r="A23" s="337" t="s">
        <v>8</v>
      </c>
      <c r="B23" s="338">
        <v>25.581395348837212</v>
      </c>
      <c r="C23" s="339">
        <v>22.222222222222221</v>
      </c>
      <c r="D23" s="340">
        <v>14.285714285714285</v>
      </c>
      <c r="H23" s="20"/>
      <c r="I23" s="20"/>
      <c r="J23" s="20"/>
      <c r="K23" s="20"/>
      <c r="L23" s="20"/>
      <c r="M23" s="20"/>
      <c r="N23" s="20"/>
      <c r="O23" s="20"/>
      <c r="P23" s="20"/>
    </row>
    <row r="24" spans="1:16" x14ac:dyDescent="0.25">
      <c r="A24" s="337" t="s">
        <v>7</v>
      </c>
      <c r="B24" s="338">
        <v>11.627906976744185</v>
      </c>
      <c r="C24" s="339">
        <v>22.222222222222221</v>
      </c>
      <c r="D24" s="340">
        <v>28.571428571428569</v>
      </c>
      <c r="H24" s="20"/>
      <c r="I24" s="20"/>
      <c r="J24" s="20"/>
      <c r="K24" s="20"/>
      <c r="L24" s="20"/>
      <c r="M24" s="20"/>
      <c r="N24" s="20"/>
      <c r="O24" s="20"/>
      <c r="P24" s="20"/>
    </row>
    <row r="25" spans="1:16" x14ac:dyDescent="0.25">
      <c r="A25" s="337" t="s">
        <v>9</v>
      </c>
      <c r="B25" s="338">
        <v>11.627906976744185</v>
      </c>
      <c r="C25" s="339">
        <v>0</v>
      </c>
      <c r="D25" s="340">
        <v>7.1428571428571423</v>
      </c>
      <c r="H25" s="20"/>
      <c r="I25" s="20"/>
      <c r="J25" s="20"/>
      <c r="K25" s="20"/>
      <c r="L25" s="20"/>
      <c r="M25" s="20"/>
      <c r="N25" s="20"/>
      <c r="O25" s="20"/>
      <c r="P25" s="20"/>
    </row>
    <row r="26" spans="1:16" x14ac:dyDescent="0.25">
      <c r="A26" s="337" t="s">
        <v>178</v>
      </c>
      <c r="B26" s="338">
        <v>4.6511627906976747</v>
      </c>
      <c r="C26" s="339">
        <v>11.111111111111111</v>
      </c>
      <c r="D26" s="340">
        <v>7.1428571428571423</v>
      </c>
      <c r="H26" s="24"/>
      <c r="I26" s="20"/>
      <c r="J26" s="20"/>
      <c r="K26" s="20"/>
      <c r="L26" s="20"/>
      <c r="M26" s="20"/>
      <c r="N26" s="20"/>
      <c r="O26" s="20"/>
      <c r="P26" s="20"/>
    </row>
    <row r="27" spans="1:16" x14ac:dyDescent="0.25">
      <c r="A27" s="337" t="s">
        <v>12</v>
      </c>
      <c r="B27" s="338">
        <v>0</v>
      </c>
      <c r="C27" s="339">
        <v>0</v>
      </c>
      <c r="D27" s="340">
        <v>0</v>
      </c>
      <c r="H27" s="20"/>
      <c r="I27" s="20"/>
      <c r="J27" s="20"/>
      <c r="K27" s="20"/>
      <c r="L27" s="20"/>
      <c r="M27" s="20"/>
      <c r="N27" s="20"/>
      <c r="O27" s="20"/>
      <c r="P27" s="20"/>
    </row>
    <row r="28" spans="1:16" x14ac:dyDescent="0.25">
      <c r="A28" s="337" t="s">
        <v>10</v>
      </c>
      <c r="B28" s="338">
        <v>6.9767441860465116</v>
      </c>
      <c r="C28" s="339">
        <v>0</v>
      </c>
      <c r="D28" s="340">
        <v>0</v>
      </c>
    </row>
    <row r="29" spans="1:16" x14ac:dyDescent="0.25">
      <c r="A29" s="337" t="s">
        <v>11</v>
      </c>
      <c r="B29" s="338">
        <v>0</v>
      </c>
      <c r="C29" s="339">
        <v>0</v>
      </c>
      <c r="D29" s="340">
        <v>0</v>
      </c>
    </row>
    <row r="30" spans="1:16" x14ac:dyDescent="0.25">
      <c r="A30" s="337" t="s">
        <v>13</v>
      </c>
      <c r="B30" s="338">
        <v>0</v>
      </c>
      <c r="C30" s="339">
        <v>0</v>
      </c>
      <c r="D30" s="340">
        <v>0</v>
      </c>
    </row>
    <row r="31" spans="1:16" x14ac:dyDescent="0.25">
      <c r="A31" s="5" t="s">
        <v>191</v>
      </c>
      <c r="B31" s="338">
        <v>0</v>
      </c>
      <c r="C31" s="339">
        <v>0</v>
      </c>
      <c r="D31" s="340">
        <v>0</v>
      </c>
    </row>
    <row r="32" spans="1:16" x14ac:dyDescent="0.25">
      <c r="A32" s="337" t="s">
        <v>14</v>
      </c>
      <c r="B32" s="338">
        <v>25.581395348837212</v>
      </c>
      <c r="C32" s="339">
        <v>11.111111111111111</v>
      </c>
      <c r="D32" s="340">
        <v>35.714285714285715</v>
      </c>
    </row>
    <row r="33" spans="1:4" x14ac:dyDescent="0.25">
      <c r="A33" s="337" t="s">
        <v>175</v>
      </c>
      <c r="B33" s="338">
        <v>0</v>
      </c>
      <c r="C33" s="339">
        <v>0</v>
      </c>
      <c r="D33" s="340">
        <v>0</v>
      </c>
    </row>
    <row r="34" spans="1:4" x14ac:dyDescent="0.25">
      <c r="B34" s="335"/>
    </row>
    <row r="35" spans="1:4" x14ac:dyDescent="0.25">
      <c r="B35" s="338"/>
    </row>
    <row r="36" spans="1:4" x14ac:dyDescent="0.25">
      <c r="B36" s="338"/>
    </row>
    <row r="37" spans="1:4" x14ac:dyDescent="0.25">
      <c r="B37" s="338"/>
    </row>
    <row r="38" spans="1:4" x14ac:dyDescent="0.25">
      <c r="B38" s="338"/>
    </row>
    <row r="39" spans="1:4" x14ac:dyDescent="0.25">
      <c r="B39" s="338"/>
    </row>
    <row r="40" spans="1:4" x14ac:dyDescent="0.25">
      <c r="B40" s="338"/>
    </row>
    <row r="41" spans="1:4" x14ac:dyDescent="0.25">
      <c r="B41" s="338"/>
    </row>
    <row r="42" spans="1:4" x14ac:dyDescent="0.25">
      <c r="B42" s="338"/>
    </row>
    <row r="43" spans="1:4" x14ac:dyDescent="0.25">
      <c r="B43" s="338"/>
    </row>
    <row r="44" spans="1:4" x14ac:dyDescent="0.25">
      <c r="B44" s="338"/>
    </row>
    <row r="45" spans="1:4" x14ac:dyDescent="0.25">
      <c r="B45" s="338"/>
    </row>
    <row r="46" spans="1:4" x14ac:dyDescent="0.25">
      <c r="B46" s="338"/>
    </row>
  </sheetData>
  <sortState ref="A7:E17">
    <sortCondition ref="E7"/>
  </sortState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zoomScaleNormal="100" workbookViewId="0">
      <selection activeCell="K38" sqref="K38"/>
    </sheetView>
  </sheetViews>
  <sheetFormatPr baseColWidth="10" defaultRowHeight="15" x14ac:dyDescent="0.25"/>
  <cols>
    <col min="1" max="1" width="13.85546875" style="341" bestFit="1" customWidth="1"/>
    <col min="2" max="2" width="14.28515625" style="341" customWidth="1"/>
    <col min="3" max="16384" width="11.42578125" style="341"/>
  </cols>
  <sheetData>
    <row r="2" spans="1:13" ht="45.75" customHeight="1" x14ac:dyDescent="0.25">
      <c r="B2" s="383"/>
      <c r="C2" s="383"/>
      <c r="D2" s="383"/>
      <c r="E2" s="383"/>
      <c r="F2" s="383"/>
      <c r="G2" s="383"/>
    </row>
    <row r="3" spans="1:13" x14ac:dyDescent="0.25">
      <c r="A3" s="23" t="s">
        <v>187</v>
      </c>
      <c r="B3" s="16"/>
    </row>
    <row r="4" spans="1:13" x14ac:dyDescent="0.25">
      <c r="B4" s="5"/>
    </row>
    <row r="5" spans="1:13" x14ac:dyDescent="0.25">
      <c r="A5" s="145">
        <v>43617</v>
      </c>
      <c r="B5" s="342"/>
      <c r="C5" s="364" t="s">
        <v>188</v>
      </c>
      <c r="D5" s="365" t="s">
        <v>189</v>
      </c>
      <c r="G5" s="145"/>
    </row>
    <row r="6" spans="1:13" x14ac:dyDescent="0.25">
      <c r="A6" s="394" t="s">
        <v>0</v>
      </c>
      <c r="B6" s="362" t="s">
        <v>2</v>
      </c>
      <c r="C6" s="366">
        <v>10.500000000000002</v>
      </c>
      <c r="D6" s="367">
        <v>8.4166666666666661</v>
      </c>
      <c r="E6" s="349"/>
      <c r="I6" s="349"/>
      <c r="J6" s="349"/>
      <c r="K6" s="349"/>
      <c r="L6" s="349"/>
    </row>
    <row r="7" spans="1:13" x14ac:dyDescent="0.25">
      <c r="A7" s="395"/>
      <c r="B7" s="362" t="s">
        <v>3</v>
      </c>
      <c r="C7" s="354">
        <v>12.888888888888889</v>
      </c>
      <c r="D7" s="348">
        <v>10.285714285714286</v>
      </c>
      <c r="E7" s="349"/>
      <c r="I7" s="349"/>
      <c r="J7" s="349"/>
      <c r="K7" s="349"/>
      <c r="L7" s="349"/>
    </row>
    <row r="8" spans="1:13" x14ac:dyDescent="0.25">
      <c r="A8" s="395"/>
      <c r="B8" s="362" t="s">
        <v>4</v>
      </c>
      <c r="C8" s="354">
        <v>16</v>
      </c>
      <c r="D8" s="348">
        <v>15</v>
      </c>
      <c r="E8" s="349"/>
      <c r="I8" s="349"/>
      <c r="J8" s="349"/>
      <c r="K8" s="349"/>
      <c r="L8" s="349"/>
    </row>
    <row r="9" spans="1:13" x14ac:dyDescent="0.25">
      <c r="A9" s="395"/>
      <c r="B9" s="362" t="s">
        <v>5</v>
      </c>
      <c r="C9" s="354">
        <v>17.399999999999999</v>
      </c>
      <c r="D9" s="348">
        <v>12.888888888888889</v>
      </c>
      <c r="E9" s="349"/>
      <c r="I9" s="349"/>
      <c r="J9" s="349"/>
      <c r="K9" s="349"/>
      <c r="L9" s="349"/>
    </row>
    <row r="10" spans="1:13" ht="15" customHeight="1" x14ac:dyDescent="0.25">
      <c r="A10" s="396"/>
      <c r="B10" s="363" t="s">
        <v>185</v>
      </c>
      <c r="C10" s="354">
        <f>+AVERAGE(C6:C9)</f>
        <v>14.197222222222223</v>
      </c>
      <c r="D10" s="370">
        <f>+AVERAGE(D6:D9)</f>
        <v>11.647817460317459</v>
      </c>
      <c r="E10" s="349"/>
      <c r="I10" s="349"/>
      <c r="J10" s="349"/>
      <c r="K10" s="349"/>
      <c r="L10" s="349"/>
      <c r="M10" s="349"/>
    </row>
    <row r="11" spans="1:13" x14ac:dyDescent="0.25">
      <c r="A11" s="394" t="s">
        <v>1</v>
      </c>
      <c r="B11" s="362" t="s">
        <v>2</v>
      </c>
      <c r="C11" s="366">
        <v>8.3333333333333321</v>
      </c>
      <c r="D11" s="367">
        <v>8.3333333333333321</v>
      </c>
      <c r="E11" s="349"/>
      <c r="I11" s="349"/>
      <c r="J11" s="349"/>
      <c r="K11" s="349"/>
      <c r="L11" s="349"/>
    </row>
    <row r="12" spans="1:13" x14ac:dyDescent="0.25">
      <c r="A12" s="395"/>
      <c r="B12" s="362" t="s">
        <v>3</v>
      </c>
      <c r="C12" s="354">
        <v>22.75</v>
      </c>
      <c r="D12" s="348">
        <v>22.75</v>
      </c>
      <c r="E12" s="349"/>
      <c r="I12" s="349"/>
      <c r="J12" s="349"/>
      <c r="K12" s="349"/>
      <c r="L12" s="349"/>
    </row>
    <row r="13" spans="1:13" x14ac:dyDescent="0.25">
      <c r="A13" s="395"/>
      <c r="B13" s="362" t="s">
        <v>4</v>
      </c>
      <c r="C13" s="354">
        <v>15</v>
      </c>
      <c r="D13" s="348">
        <v>15</v>
      </c>
      <c r="E13" s="349"/>
      <c r="I13" s="349"/>
      <c r="J13" s="349"/>
      <c r="K13" s="349"/>
      <c r="L13" s="349"/>
    </row>
    <row r="14" spans="1:13" x14ac:dyDescent="0.25">
      <c r="A14" s="395"/>
      <c r="B14" s="362" t="s">
        <v>5</v>
      </c>
      <c r="C14" s="354">
        <v>47</v>
      </c>
      <c r="D14" s="348">
        <v>43.75</v>
      </c>
      <c r="E14" s="349"/>
      <c r="I14" s="349"/>
      <c r="J14" s="349"/>
      <c r="K14" s="349"/>
      <c r="L14" s="349"/>
    </row>
    <row r="15" spans="1:13" x14ac:dyDescent="0.25">
      <c r="A15" s="396"/>
      <c r="B15" s="369" t="s">
        <v>185</v>
      </c>
      <c r="C15" s="354">
        <f>+AVERAGE(C11:C14)</f>
        <v>23.270833333333332</v>
      </c>
      <c r="D15" s="370">
        <f>+AVERAGE(D11:D14)</f>
        <v>22.458333333333332</v>
      </c>
      <c r="E15" s="349"/>
      <c r="F15" s="356"/>
      <c r="G15" s="356"/>
      <c r="H15" s="356"/>
      <c r="I15" s="356"/>
      <c r="J15" s="349"/>
      <c r="K15" s="349"/>
      <c r="L15" s="349"/>
      <c r="M15" s="349"/>
    </row>
    <row r="16" spans="1:13" x14ac:dyDescent="0.25">
      <c r="A16" s="394" t="s">
        <v>61</v>
      </c>
      <c r="B16" s="362" t="s">
        <v>2</v>
      </c>
      <c r="C16" s="366">
        <v>17.010000000000002</v>
      </c>
      <c r="D16" s="367">
        <v>3.6716666666666669</v>
      </c>
    </row>
    <row r="17" spans="1:4" x14ac:dyDescent="0.25">
      <c r="A17" s="395"/>
      <c r="B17" s="362" t="s">
        <v>3</v>
      </c>
      <c r="C17" s="354">
        <v>7.35</v>
      </c>
      <c r="D17" s="348">
        <v>2.5050000000000003</v>
      </c>
    </row>
    <row r="18" spans="1:4" x14ac:dyDescent="0.25">
      <c r="A18" s="395"/>
      <c r="B18" s="362" t="s">
        <v>4</v>
      </c>
      <c r="C18" s="354">
        <v>0.5</v>
      </c>
      <c r="D18" s="348">
        <v>0.5</v>
      </c>
    </row>
    <row r="19" spans="1:4" x14ac:dyDescent="0.25">
      <c r="A19" s="395"/>
      <c r="B19" s="362" t="s">
        <v>5</v>
      </c>
      <c r="C19" s="354">
        <v>4.0033333333333339</v>
      </c>
      <c r="D19" s="348">
        <v>3.6700000000000004</v>
      </c>
    </row>
    <row r="20" spans="1:4" x14ac:dyDescent="0.25">
      <c r="A20" s="396"/>
      <c r="B20" s="369" t="s">
        <v>185</v>
      </c>
      <c r="C20" s="351">
        <f>+AVERAGE(C16:C19)</f>
        <v>7.2158333333333333</v>
      </c>
      <c r="D20" s="368">
        <f>+AVERAGE(D16:D19)</f>
        <v>2.5866666666666669</v>
      </c>
    </row>
  </sheetData>
  <mergeCells count="4">
    <mergeCell ref="B2:G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6"/>
  <sheetViews>
    <sheetView view="pageBreakPreview" topLeftCell="A3" zoomScale="80" zoomScaleNormal="55" zoomScaleSheetLayoutView="80" workbookViewId="0">
      <pane xSplit="2" ySplit="2" topLeftCell="C36" activePane="bottomRight" state="frozen"/>
      <selection activeCell="K38" sqref="K38"/>
      <selection pane="topRight" activeCell="K38" sqref="K38"/>
      <selection pane="bottomLeft" activeCell="K38" sqref="K38"/>
      <selection pane="bottomRight" activeCell="K38" sqref="K38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62"/>
    <col min="33" max="16384" width="11.42578125" style="1"/>
  </cols>
  <sheetData>
    <row r="1" spans="1:43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1"/>
      <c r="AF1" s="61"/>
      <c r="AG1" s="2"/>
      <c r="AH1" s="2"/>
      <c r="AI1" s="2"/>
      <c r="AJ1" s="2"/>
      <c r="AK1" s="2"/>
      <c r="AL1" s="2"/>
      <c r="AM1" s="2"/>
      <c r="AN1" s="2"/>
      <c r="AO1" s="2"/>
    </row>
    <row r="2" spans="1:43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1"/>
      <c r="AF2" s="61"/>
      <c r="AG2" s="2"/>
      <c r="AH2" s="2"/>
      <c r="AI2" s="2"/>
      <c r="AJ2" s="2"/>
      <c r="AK2" s="2"/>
      <c r="AL2" s="2"/>
      <c r="AM2" s="2"/>
      <c r="AN2" s="2"/>
      <c r="AO2" s="2"/>
    </row>
    <row r="3" spans="1:43" x14ac:dyDescent="0.25">
      <c r="AB3" s="1">
        <v>100</v>
      </c>
      <c r="AF3" s="62">
        <v>100</v>
      </c>
    </row>
    <row r="4" spans="1:43" x14ac:dyDescent="0.25">
      <c r="B4" s="63" t="s">
        <v>0</v>
      </c>
      <c r="C4" s="64">
        <v>39965</v>
      </c>
      <c r="D4" s="64">
        <v>40057</v>
      </c>
      <c r="E4" s="64">
        <v>40148</v>
      </c>
      <c r="F4" s="64">
        <v>40238</v>
      </c>
      <c r="G4" s="64">
        <v>40330</v>
      </c>
      <c r="H4" s="64">
        <v>40422</v>
      </c>
      <c r="I4" s="64">
        <v>40513</v>
      </c>
      <c r="J4" s="64">
        <v>40603</v>
      </c>
      <c r="K4" s="64">
        <v>40695</v>
      </c>
      <c r="L4" s="64">
        <v>40787</v>
      </c>
      <c r="M4" s="64">
        <v>40878</v>
      </c>
      <c r="N4" s="64">
        <v>40969</v>
      </c>
      <c r="O4" s="64">
        <v>41061</v>
      </c>
      <c r="P4" s="64">
        <v>41153</v>
      </c>
      <c r="Q4" s="64">
        <v>41244</v>
      </c>
      <c r="R4" s="64">
        <v>41334</v>
      </c>
      <c r="S4" s="64">
        <v>41426</v>
      </c>
      <c r="T4" s="64">
        <v>41518</v>
      </c>
      <c r="U4" s="64">
        <v>41609</v>
      </c>
      <c r="V4" s="64">
        <v>41699</v>
      </c>
      <c r="W4" s="64">
        <v>41791</v>
      </c>
      <c r="X4" s="64">
        <v>41883</v>
      </c>
      <c r="Y4" s="64">
        <v>41974</v>
      </c>
      <c r="Z4" s="64">
        <v>42064</v>
      </c>
      <c r="AA4" s="64">
        <v>42156</v>
      </c>
      <c r="AB4" s="64">
        <v>42248</v>
      </c>
      <c r="AC4" s="64">
        <v>42339</v>
      </c>
      <c r="AD4" s="64">
        <v>42430</v>
      </c>
      <c r="AE4" s="64">
        <v>42522</v>
      </c>
      <c r="AF4" s="64">
        <v>42614</v>
      </c>
      <c r="AG4" s="64">
        <v>42705</v>
      </c>
      <c r="AH4" s="64">
        <v>42795</v>
      </c>
      <c r="AI4" s="64">
        <v>42887</v>
      </c>
      <c r="AJ4" s="64">
        <v>42979</v>
      </c>
      <c r="AK4" s="64">
        <v>43070</v>
      </c>
      <c r="AL4" s="64">
        <v>43160</v>
      </c>
      <c r="AM4" s="64">
        <v>43252</v>
      </c>
      <c r="AN4" s="64">
        <v>43344</v>
      </c>
      <c r="AO4" s="64">
        <v>43435</v>
      </c>
      <c r="AP4" s="64">
        <v>43525</v>
      </c>
      <c r="AQ4" s="64">
        <v>43617</v>
      </c>
    </row>
    <row r="5" spans="1:43" ht="14.25" customHeight="1" x14ac:dyDescent="0.25">
      <c r="B5" s="1" t="s">
        <v>2</v>
      </c>
      <c r="C5" s="65">
        <v>-63.157894736842103</v>
      </c>
      <c r="D5" s="65">
        <v>-27.777777777777779</v>
      </c>
      <c r="E5" s="65">
        <v>-41.17647058823529</v>
      </c>
      <c r="F5" s="65">
        <v>22.222222222222221</v>
      </c>
      <c r="G5" s="65">
        <v>16.666666666666664</v>
      </c>
      <c r="H5" s="65">
        <v>22.222222222222221</v>
      </c>
      <c r="I5" s="65">
        <v>47.058823529411761</v>
      </c>
      <c r="J5" s="65">
        <v>15.789473684210526</v>
      </c>
      <c r="K5" s="65">
        <v>61.111111111111114</v>
      </c>
      <c r="L5" s="65">
        <v>28.571428571428569</v>
      </c>
      <c r="M5" s="65">
        <v>19.047619047619047</v>
      </c>
      <c r="N5" s="65">
        <v>0</v>
      </c>
      <c r="O5" s="65">
        <v>-20</v>
      </c>
      <c r="P5" s="65">
        <v>-13.636363636363635</v>
      </c>
      <c r="Q5" s="65">
        <v>-4.1666666666666661</v>
      </c>
      <c r="R5" s="65">
        <v>-50</v>
      </c>
      <c r="S5" s="65">
        <v>10.526315789473683</v>
      </c>
      <c r="T5" s="65">
        <v>14.285714285714285</v>
      </c>
      <c r="U5" s="65">
        <v>22.222222222222221</v>
      </c>
      <c r="V5" s="65">
        <v>-21.052631578947366</v>
      </c>
      <c r="W5" s="65">
        <v>5.5555555555555554</v>
      </c>
      <c r="X5" s="65">
        <v>0</v>
      </c>
      <c r="Y5" s="66">
        <v>46.153846153846153</v>
      </c>
      <c r="Z5" s="66">
        <v>6.666666666666667</v>
      </c>
      <c r="AA5" s="66">
        <v>-5.8823529411764701</v>
      </c>
      <c r="AB5" s="66">
        <v>14.285714285714285</v>
      </c>
      <c r="AC5" s="66">
        <v>-6.666666666666667</v>
      </c>
      <c r="AD5" s="66">
        <v>-12.5</v>
      </c>
      <c r="AE5" s="66">
        <v>-16.666666666666664</v>
      </c>
      <c r="AF5" s="66">
        <v>-20</v>
      </c>
      <c r="AG5" s="66">
        <v>0</v>
      </c>
      <c r="AH5" s="66">
        <v>-33.333333333333329</v>
      </c>
      <c r="AI5" s="66">
        <v>-17.647058823529413</v>
      </c>
      <c r="AJ5" s="66">
        <v>-23.52941176470588</v>
      </c>
      <c r="AK5" s="66">
        <v>0</v>
      </c>
      <c r="AL5" s="66">
        <v>-6.25</v>
      </c>
      <c r="AM5" s="66">
        <v>9.0909090909090917</v>
      </c>
      <c r="AN5" s="66">
        <v>23.076923076923077</v>
      </c>
      <c r="AO5" s="66">
        <v>25</v>
      </c>
      <c r="AP5" s="66">
        <v>-6.25</v>
      </c>
      <c r="AQ5" s="1">
        <v>26.666666666666668</v>
      </c>
    </row>
    <row r="6" spans="1:43" x14ac:dyDescent="0.25">
      <c r="B6" s="1" t="s">
        <v>3</v>
      </c>
      <c r="C6" s="65">
        <v>-9.58979155636227</v>
      </c>
      <c r="D6" s="65">
        <v>-7.8295626473006221</v>
      </c>
      <c r="E6" s="65">
        <v>-20.649874214004825</v>
      </c>
      <c r="F6" s="65">
        <v>1.2637122821273292</v>
      </c>
      <c r="G6" s="65">
        <v>23.127213531997775</v>
      </c>
      <c r="H6" s="65">
        <v>50.352573839517788</v>
      </c>
      <c r="I6" s="65">
        <v>57.357613239751039</v>
      </c>
      <c r="J6" s="65">
        <v>15.011956833065836</v>
      </c>
      <c r="K6" s="65">
        <v>31.211501130202112</v>
      </c>
      <c r="L6" s="65">
        <v>44.818898308793976</v>
      </c>
      <c r="M6" s="65">
        <v>15.022921189236088</v>
      </c>
      <c r="N6" s="65">
        <v>13.194819447564166</v>
      </c>
      <c r="O6" s="65">
        <v>-1.1274129991867519</v>
      </c>
      <c r="P6" s="65">
        <v>-7.0952109170484503</v>
      </c>
      <c r="Q6" s="65">
        <v>9.7029588938187867</v>
      </c>
      <c r="R6" s="65">
        <v>-37.199170564698086</v>
      </c>
      <c r="S6" s="65">
        <v>4.9648584570564118</v>
      </c>
      <c r="T6" s="65">
        <v>8.9497259616603539</v>
      </c>
      <c r="U6" s="65">
        <v>13.417528278767508</v>
      </c>
      <c r="V6" s="65">
        <v>-15.514616437129886</v>
      </c>
      <c r="W6" s="65">
        <v>8.9713856418714411</v>
      </c>
      <c r="X6" s="65">
        <v>10.967058073920152</v>
      </c>
      <c r="Y6" s="66">
        <v>34.469359219959919</v>
      </c>
      <c r="Z6" s="66">
        <v>29.714681669972308</v>
      </c>
      <c r="AA6" s="66">
        <v>9.691704957110483</v>
      </c>
      <c r="AB6" s="66">
        <v>25.655966253667579</v>
      </c>
      <c r="AC6" s="66">
        <v>46.468711029283206</v>
      </c>
      <c r="AD6" s="66">
        <v>-25.078964906111302</v>
      </c>
      <c r="AE6" s="66">
        <v>-13.58003411903772</v>
      </c>
      <c r="AF6" s="66">
        <v>-29.674724993103808</v>
      </c>
      <c r="AG6" s="66">
        <v>-8.0688769811466763</v>
      </c>
      <c r="AH6" s="66">
        <v>-31.469999395386751</v>
      </c>
      <c r="AI6" s="66">
        <v>-11.358139397047987</v>
      </c>
      <c r="AJ6" s="66">
        <v>-31.859813821417855</v>
      </c>
      <c r="AK6" s="66">
        <v>-17.926662226747844</v>
      </c>
      <c r="AL6" s="66">
        <v>-23.770332382942851</v>
      </c>
      <c r="AM6" s="66">
        <v>-1.9344530164915676</v>
      </c>
      <c r="AN6" s="66">
        <v>-0.77506928459298829</v>
      </c>
      <c r="AO6" s="66">
        <v>21.741155763180519</v>
      </c>
      <c r="AP6" s="66">
        <v>10.791105303117183</v>
      </c>
      <c r="AQ6" s="1">
        <v>35.697807485308623</v>
      </c>
    </row>
    <row r="7" spans="1:43" x14ac:dyDescent="0.25">
      <c r="B7" s="1" t="s">
        <v>4</v>
      </c>
      <c r="C7" s="65">
        <v>-31.578947368421051</v>
      </c>
      <c r="D7" s="65">
        <v>16.666666666666664</v>
      </c>
      <c r="E7" s="65">
        <v>23.52941176470588</v>
      </c>
      <c r="F7" s="65">
        <v>16.666666666666664</v>
      </c>
      <c r="G7" s="65">
        <v>16.666666666666664</v>
      </c>
      <c r="H7" s="65">
        <v>11.111111111111111</v>
      </c>
      <c r="I7" s="65">
        <v>23.52941176470588</v>
      </c>
      <c r="J7" s="65">
        <v>0</v>
      </c>
      <c r="K7" s="65">
        <v>27.777777777777779</v>
      </c>
      <c r="L7" s="65">
        <v>23.809523809523807</v>
      </c>
      <c r="M7" s="65">
        <v>23.809523809523807</v>
      </c>
      <c r="N7" s="65">
        <v>0</v>
      </c>
      <c r="O7" s="65">
        <v>10</v>
      </c>
      <c r="P7" s="65">
        <v>13.636363636363635</v>
      </c>
      <c r="Q7" s="65">
        <v>20.833333333333336</v>
      </c>
      <c r="R7" s="65">
        <v>-9.0909090909090917</v>
      </c>
      <c r="S7" s="65">
        <v>42.105263157894733</v>
      </c>
      <c r="T7" s="65">
        <v>38.095238095238095</v>
      </c>
      <c r="U7" s="65">
        <v>38.888888888888893</v>
      </c>
      <c r="V7" s="65">
        <v>5.2631578947368416</v>
      </c>
      <c r="W7" s="65">
        <v>27.777777777777779</v>
      </c>
      <c r="X7" s="65">
        <v>25</v>
      </c>
      <c r="Y7" s="66">
        <v>15.384615384615385</v>
      </c>
      <c r="Z7" s="66">
        <v>6.666666666666667</v>
      </c>
      <c r="AA7" s="66">
        <v>-5.8823529411764701</v>
      </c>
      <c r="AB7" s="66">
        <v>-7.1428571428571423</v>
      </c>
      <c r="AC7" s="66">
        <v>6.666666666666667</v>
      </c>
      <c r="AD7" s="66">
        <v>6.25</v>
      </c>
      <c r="AE7" s="66">
        <v>11.111111111111111</v>
      </c>
      <c r="AF7" s="66">
        <v>6.666666666666667</v>
      </c>
      <c r="AG7" s="66">
        <v>-26.666666666666668</v>
      </c>
      <c r="AH7" s="66">
        <v>-20</v>
      </c>
      <c r="AI7" s="66">
        <v>-5.8823529411764701</v>
      </c>
      <c r="AJ7" s="66">
        <v>5.8823529411764701</v>
      </c>
      <c r="AK7" s="66">
        <v>-9.0909090909090917</v>
      </c>
      <c r="AL7" s="66">
        <v>6.25</v>
      </c>
      <c r="AM7" s="66">
        <v>9.0909090909090917</v>
      </c>
      <c r="AN7" s="66">
        <v>-15.384615384615385</v>
      </c>
      <c r="AO7" s="66">
        <v>0</v>
      </c>
      <c r="AP7" s="66">
        <v>-18.75</v>
      </c>
      <c r="AQ7" s="1">
        <v>13.333333333333334</v>
      </c>
    </row>
    <row r="8" spans="1:43" x14ac:dyDescent="0.25">
      <c r="B8" s="1" t="s">
        <v>5</v>
      </c>
      <c r="C8" s="65">
        <v>-10.526315789473683</v>
      </c>
      <c r="D8" s="65">
        <v>-16.666666666666664</v>
      </c>
      <c r="E8" s="65">
        <v>11.76470588235294</v>
      </c>
      <c r="F8" s="65">
        <v>22.222222222222221</v>
      </c>
      <c r="G8" s="65">
        <v>11.111111111111111</v>
      </c>
      <c r="H8" s="65">
        <v>-16.666666666666664</v>
      </c>
      <c r="I8" s="65">
        <v>29.411764705882355</v>
      </c>
      <c r="J8" s="65">
        <v>31.578947368421051</v>
      </c>
      <c r="K8" s="65">
        <v>27.777777777777779</v>
      </c>
      <c r="L8" s="65">
        <v>28.571428571428569</v>
      </c>
      <c r="M8" s="65">
        <v>14.285714285714285</v>
      </c>
      <c r="N8" s="67">
        <v>14.285714285714285</v>
      </c>
      <c r="O8" s="67">
        <v>-10</v>
      </c>
      <c r="P8" s="67">
        <v>4.5454545454545459</v>
      </c>
      <c r="Q8" s="67">
        <v>8.3333333333333321</v>
      </c>
      <c r="R8" s="67">
        <v>0</v>
      </c>
      <c r="S8" s="67">
        <v>0</v>
      </c>
      <c r="T8" s="65">
        <v>4.7619047619047619</v>
      </c>
      <c r="U8" s="65">
        <v>16.666666666666664</v>
      </c>
      <c r="V8" s="65">
        <v>-5.2631578947368416</v>
      </c>
      <c r="W8" s="65">
        <v>11.111111111111111</v>
      </c>
      <c r="X8" s="65">
        <v>18.75</v>
      </c>
      <c r="Y8" s="66">
        <v>7.6923076923076925</v>
      </c>
      <c r="Z8" s="66">
        <v>0</v>
      </c>
      <c r="AA8" s="66">
        <v>-5.8823529411764701</v>
      </c>
      <c r="AB8" s="66">
        <v>21.428571428571427</v>
      </c>
      <c r="AC8" s="66">
        <v>-13.333333333333334</v>
      </c>
      <c r="AD8" s="66">
        <v>-18.75</v>
      </c>
      <c r="AE8" s="66">
        <v>-5.5555555555555554</v>
      </c>
      <c r="AF8" s="66">
        <v>0</v>
      </c>
      <c r="AG8" s="66">
        <v>6.666666666666667</v>
      </c>
      <c r="AH8" s="66">
        <v>0</v>
      </c>
      <c r="AI8" s="66">
        <v>-17.647058823529413</v>
      </c>
      <c r="AJ8" s="66">
        <v>-11.76470588235294</v>
      </c>
      <c r="AK8" s="66">
        <v>-18.181818181818183</v>
      </c>
      <c r="AL8" s="66">
        <v>-6.25</v>
      </c>
      <c r="AM8" s="66">
        <v>-36.363636363636367</v>
      </c>
      <c r="AN8" s="66">
        <v>23.076923076923077</v>
      </c>
      <c r="AO8" s="66">
        <v>12.5</v>
      </c>
      <c r="AP8" s="66">
        <v>12.5</v>
      </c>
      <c r="AQ8" s="1">
        <v>-13.333333333333334</v>
      </c>
    </row>
    <row r="9" spans="1:43" x14ac:dyDescent="0.25">
      <c r="C9" s="68"/>
      <c r="D9" s="68"/>
      <c r="E9" s="68"/>
      <c r="F9" s="68"/>
      <c r="G9" s="68"/>
      <c r="H9" s="68"/>
      <c r="I9" s="68"/>
      <c r="J9" s="68"/>
      <c r="K9" s="68"/>
      <c r="M9" s="68"/>
      <c r="N9" s="68"/>
      <c r="O9" s="68"/>
      <c r="P9" s="68"/>
      <c r="Q9" s="68"/>
      <c r="R9" s="68"/>
      <c r="S9" s="68"/>
      <c r="T9" s="68"/>
      <c r="W9" s="68"/>
      <c r="X9" s="68"/>
      <c r="Y9" s="68"/>
      <c r="Z9" s="66"/>
      <c r="AA9" s="68"/>
      <c r="AB9" s="66"/>
      <c r="AC9" s="66"/>
      <c r="AD9" s="66"/>
      <c r="AE9" s="66"/>
      <c r="AF9" s="66"/>
      <c r="AG9" s="68"/>
      <c r="AH9" s="68"/>
      <c r="AI9" s="68"/>
      <c r="AJ9" s="68"/>
      <c r="AK9" s="68"/>
      <c r="AL9" s="68"/>
      <c r="AM9" s="68"/>
      <c r="AN9" s="68"/>
      <c r="AO9" s="68"/>
      <c r="AP9" s="68"/>
    </row>
    <row r="10" spans="1:43" x14ac:dyDescent="0.25">
      <c r="B10" s="63" t="s">
        <v>1</v>
      </c>
      <c r="M10" s="68"/>
      <c r="N10" s="68"/>
      <c r="O10" s="68"/>
      <c r="P10" s="68"/>
      <c r="Q10" s="68"/>
      <c r="R10" s="68"/>
      <c r="S10" s="68"/>
      <c r="T10" s="68"/>
      <c r="W10" s="68"/>
      <c r="X10" s="68"/>
      <c r="Y10" s="68"/>
      <c r="Z10" s="66"/>
      <c r="AA10" s="68"/>
      <c r="AB10" s="66"/>
      <c r="AC10" s="66"/>
      <c r="AD10" s="66"/>
      <c r="AE10" s="66"/>
      <c r="AF10" s="66"/>
      <c r="AG10" s="68"/>
      <c r="AH10" s="68"/>
      <c r="AI10" s="68"/>
      <c r="AJ10" s="68"/>
      <c r="AK10" s="68"/>
      <c r="AL10" s="68"/>
      <c r="AM10" s="68"/>
      <c r="AN10" s="68"/>
      <c r="AO10" s="68"/>
      <c r="AP10" s="68"/>
    </row>
    <row r="11" spans="1:43" x14ac:dyDescent="0.25">
      <c r="C11" s="64">
        <v>39965</v>
      </c>
      <c r="D11" s="64">
        <v>40057</v>
      </c>
      <c r="E11" s="64">
        <v>40148</v>
      </c>
      <c r="F11" s="64">
        <v>40238</v>
      </c>
      <c r="G11" s="64">
        <v>40330</v>
      </c>
      <c r="H11" s="64">
        <v>40422</v>
      </c>
      <c r="I11" s="64">
        <v>40513</v>
      </c>
      <c r="J11" s="64">
        <v>40603</v>
      </c>
      <c r="K11" s="64">
        <v>40695</v>
      </c>
      <c r="L11" s="64">
        <v>40787</v>
      </c>
      <c r="M11" s="64">
        <v>40878</v>
      </c>
      <c r="N11" s="64">
        <v>40969</v>
      </c>
      <c r="O11" s="64">
        <v>41061</v>
      </c>
      <c r="P11" s="64">
        <v>41153</v>
      </c>
      <c r="Q11" s="64">
        <v>41244</v>
      </c>
      <c r="R11" s="64">
        <v>41334</v>
      </c>
      <c r="S11" s="64">
        <v>41426</v>
      </c>
      <c r="T11" s="64">
        <v>41518</v>
      </c>
      <c r="U11" s="64">
        <v>41609</v>
      </c>
      <c r="V11" s="64">
        <v>41699</v>
      </c>
      <c r="W11" s="64">
        <v>41791</v>
      </c>
      <c r="X11" s="64">
        <v>41883</v>
      </c>
      <c r="Y11" s="64">
        <v>41974</v>
      </c>
      <c r="Z11" s="64">
        <v>42064</v>
      </c>
      <c r="AA11" s="64">
        <v>42156</v>
      </c>
      <c r="AB11" s="64">
        <v>42248</v>
      </c>
      <c r="AC11" s="64">
        <v>42339</v>
      </c>
      <c r="AD11" s="64">
        <v>42430</v>
      </c>
      <c r="AE11" s="64">
        <v>42522</v>
      </c>
      <c r="AF11" s="64">
        <v>42614</v>
      </c>
      <c r="AG11" s="64">
        <v>42705</v>
      </c>
      <c r="AH11" s="64">
        <v>42795</v>
      </c>
      <c r="AI11" s="64">
        <v>42887</v>
      </c>
      <c r="AJ11" s="64">
        <v>42979</v>
      </c>
      <c r="AK11" s="64">
        <v>43070</v>
      </c>
      <c r="AL11" s="64">
        <v>43160</v>
      </c>
      <c r="AM11" s="64">
        <v>43252</v>
      </c>
      <c r="AN11" s="64">
        <v>43344</v>
      </c>
      <c r="AO11" s="64">
        <v>43435</v>
      </c>
      <c r="AP11" s="64">
        <v>43525</v>
      </c>
      <c r="AQ11" s="64">
        <v>43617</v>
      </c>
    </row>
    <row r="12" spans="1:43" x14ac:dyDescent="0.25">
      <c r="B12" s="1" t="s">
        <v>2</v>
      </c>
      <c r="C12" s="65">
        <v>-55.000000000000007</v>
      </c>
      <c r="D12" s="65">
        <v>-40.909090909090914</v>
      </c>
      <c r="E12" s="65">
        <v>-40.909090909090899</v>
      </c>
      <c r="F12" s="65">
        <v>-9.0909090909090917</v>
      </c>
      <c r="G12" s="65">
        <v>0</v>
      </c>
      <c r="H12" s="65">
        <v>38.888888888888893</v>
      </c>
      <c r="I12" s="65">
        <v>77.777777777777786</v>
      </c>
      <c r="J12" s="65">
        <v>37.5</v>
      </c>
      <c r="K12" s="65">
        <v>43.75</v>
      </c>
      <c r="L12" s="65">
        <v>50</v>
      </c>
      <c r="M12" s="65">
        <v>64.285714285714292</v>
      </c>
      <c r="N12" s="65">
        <v>26.666666666666668</v>
      </c>
      <c r="O12" s="65">
        <v>7.0000000000000009</v>
      </c>
      <c r="P12" s="65">
        <v>-15</v>
      </c>
      <c r="Q12" s="65">
        <v>46.666666666666664</v>
      </c>
      <c r="R12" s="65">
        <v>-18.75</v>
      </c>
      <c r="S12" s="65">
        <v>-33.333333333333329</v>
      </c>
      <c r="T12" s="65">
        <v>17.647058823529413</v>
      </c>
      <c r="U12" s="65">
        <v>28.571428571428569</v>
      </c>
      <c r="V12" s="65">
        <v>20</v>
      </c>
      <c r="W12" s="65">
        <v>9.0909090909090917</v>
      </c>
      <c r="X12" s="65">
        <v>14.285714285714285</v>
      </c>
      <c r="Y12" s="66">
        <v>22.222222222222221</v>
      </c>
      <c r="Z12" s="66">
        <v>-11.111111111111111</v>
      </c>
      <c r="AA12" s="66">
        <v>-21.428571428571427</v>
      </c>
      <c r="AB12" s="66">
        <v>7.6923076923076925</v>
      </c>
      <c r="AC12" s="66">
        <v>27.27272727272727</v>
      </c>
      <c r="AD12" s="66">
        <v>-11.111111111111111</v>
      </c>
      <c r="AE12" s="66">
        <v>-20</v>
      </c>
      <c r="AF12" s="66">
        <v>-12.5</v>
      </c>
      <c r="AG12" s="66">
        <v>-10</v>
      </c>
      <c r="AH12" s="66">
        <v>0</v>
      </c>
      <c r="AI12" s="66">
        <v>10</v>
      </c>
      <c r="AJ12" s="66">
        <v>22.222222222222221</v>
      </c>
      <c r="AK12" s="66">
        <v>0</v>
      </c>
      <c r="AL12" s="66">
        <v>22.222222222222221</v>
      </c>
      <c r="AM12" s="66">
        <v>-12.5</v>
      </c>
      <c r="AN12" s="66">
        <v>44.444444444444443</v>
      </c>
      <c r="AO12" s="66">
        <v>0</v>
      </c>
      <c r="AP12" s="66">
        <v>25</v>
      </c>
      <c r="AQ12" s="1">
        <v>-28.571428571428569</v>
      </c>
    </row>
    <row r="13" spans="1:43" x14ac:dyDescent="0.25">
      <c r="B13" s="1" t="s">
        <v>3</v>
      </c>
      <c r="C13" s="65">
        <v>-39.284617625675466</v>
      </c>
      <c r="D13" s="65">
        <v>-37.886468018349987</v>
      </c>
      <c r="E13" s="65">
        <v>-2.859898811972148</v>
      </c>
      <c r="F13" s="65">
        <v>9.2380180351110877</v>
      </c>
      <c r="G13" s="65">
        <v>14.608702511404159</v>
      </c>
      <c r="H13" s="65">
        <v>39.639387332361828</v>
      </c>
      <c r="I13" s="65">
        <v>36.398239683789733</v>
      </c>
      <c r="J13" s="65">
        <v>3.0137335493753241</v>
      </c>
      <c r="K13" s="65">
        <v>37.148918969394437</v>
      </c>
      <c r="L13" s="65">
        <v>29.56332825123441</v>
      </c>
      <c r="M13" s="65">
        <v>30.430690265901866</v>
      </c>
      <c r="N13" s="65">
        <v>29.77930359250956</v>
      </c>
      <c r="O13" s="65">
        <v>15.711929197137763</v>
      </c>
      <c r="P13" s="65">
        <v>4.6473960407521808</v>
      </c>
      <c r="Q13" s="65">
        <v>0.92992444245270278</v>
      </c>
      <c r="R13" s="65">
        <v>-23.176695839327486</v>
      </c>
      <c r="S13" s="65">
        <v>-15.736495276972398</v>
      </c>
      <c r="T13" s="65">
        <v>-18.429780856660528</v>
      </c>
      <c r="U13" s="65">
        <v>22.048974044728482</v>
      </c>
      <c r="V13" s="65">
        <v>-18.936616496075498</v>
      </c>
      <c r="W13" s="65">
        <v>32.13462330744705</v>
      </c>
      <c r="X13" s="65">
        <v>15.876212368018198</v>
      </c>
      <c r="Y13" s="66">
        <v>-11.111111111111111</v>
      </c>
      <c r="Z13" s="66">
        <v>-19.064652353232539</v>
      </c>
      <c r="AA13" s="66">
        <v>-15.498526521026065</v>
      </c>
      <c r="AB13" s="66">
        <v>4.3938532153989129</v>
      </c>
      <c r="AC13" s="66">
        <v>8.9894405645254203</v>
      </c>
      <c r="AD13" s="66">
        <v>-23.131951142664871</v>
      </c>
      <c r="AE13" s="66">
        <v>-8.9036708492562671</v>
      </c>
      <c r="AF13" s="66">
        <v>-44.523005774201792</v>
      </c>
      <c r="AG13" s="66">
        <v>-7.7462942725954802</v>
      </c>
      <c r="AH13" s="66">
        <v>-22.946519975025804</v>
      </c>
      <c r="AI13" s="66">
        <v>-45.309178625757504</v>
      </c>
      <c r="AJ13" s="66">
        <v>6.3370987148811704</v>
      </c>
      <c r="AK13" s="66">
        <v>-11.285038301968292</v>
      </c>
      <c r="AL13" s="66">
        <v>-0.41189508587161394</v>
      </c>
      <c r="AM13" s="66">
        <v>-2.8392873199176254</v>
      </c>
      <c r="AN13" s="66">
        <v>5.4774902018021363</v>
      </c>
      <c r="AO13" s="66">
        <v>-1.5610174733150834</v>
      </c>
      <c r="AP13" s="66">
        <v>-5.6817182906807577</v>
      </c>
      <c r="AQ13" s="1">
        <v>21.193430050263228</v>
      </c>
    </row>
    <row r="14" spans="1:43" x14ac:dyDescent="0.25">
      <c r="B14" s="1" t="s">
        <v>4</v>
      </c>
      <c r="C14" s="65">
        <v>-20</v>
      </c>
      <c r="D14" s="65">
        <v>-13.636363636363635</v>
      </c>
      <c r="E14" s="65">
        <v>-9.0909090909090917</v>
      </c>
      <c r="F14" s="65">
        <v>13.636363636363635</v>
      </c>
      <c r="G14" s="65">
        <v>16.666666666666664</v>
      </c>
      <c r="H14" s="65">
        <v>16.666666666666664</v>
      </c>
      <c r="I14" s="65">
        <v>22.222222222222221</v>
      </c>
      <c r="J14" s="65">
        <v>-6.25</v>
      </c>
      <c r="K14" s="65">
        <v>6.25</v>
      </c>
      <c r="L14" s="65">
        <v>21.428571428571427</v>
      </c>
      <c r="M14" s="65">
        <v>7.1428571428571423</v>
      </c>
      <c r="N14" s="65">
        <v>6.666666666666667</v>
      </c>
      <c r="O14" s="65">
        <v>0</v>
      </c>
      <c r="P14" s="65">
        <v>-8</v>
      </c>
      <c r="Q14" s="65">
        <v>0</v>
      </c>
      <c r="R14" s="65">
        <v>0</v>
      </c>
      <c r="S14" s="65">
        <v>0</v>
      </c>
      <c r="T14" s="65">
        <v>-5.8823529411764701</v>
      </c>
      <c r="U14" s="65">
        <v>0</v>
      </c>
      <c r="V14" s="65">
        <v>20</v>
      </c>
      <c r="W14" s="65">
        <v>9.0909090909090917</v>
      </c>
      <c r="X14" s="65">
        <v>14.285714285714285</v>
      </c>
      <c r="Y14" s="66">
        <v>11.111111111111111</v>
      </c>
      <c r="Z14" s="66">
        <v>22.222222222222221</v>
      </c>
      <c r="AA14" s="66">
        <v>7.1428571428571423</v>
      </c>
      <c r="AB14" s="66">
        <v>7.6923076923076925</v>
      </c>
      <c r="AC14" s="66">
        <v>0</v>
      </c>
      <c r="AD14" s="66">
        <v>0</v>
      </c>
      <c r="AE14" s="66">
        <v>0</v>
      </c>
      <c r="AF14" s="66">
        <v>-12.5</v>
      </c>
      <c r="AG14" s="66">
        <v>10</v>
      </c>
      <c r="AH14" s="66">
        <v>0</v>
      </c>
      <c r="AI14" s="66">
        <v>-10</v>
      </c>
      <c r="AJ14" s="66">
        <v>-11.111111111111111</v>
      </c>
      <c r="AK14" s="66">
        <v>14.285714285714285</v>
      </c>
      <c r="AL14" s="66">
        <v>0</v>
      </c>
      <c r="AM14" s="66">
        <v>12.5</v>
      </c>
      <c r="AN14" s="66">
        <v>22.222222222222221</v>
      </c>
      <c r="AO14" s="66">
        <v>12.5</v>
      </c>
      <c r="AP14" s="66">
        <v>12.5</v>
      </c>
      <c r="AQ14" s="1">
        <v>0</v>
      </c>
    </row>
    <row r="15" spans="1:43" x14ac:dyDescent="0.25">
      <c r="B15" s="1" t="s">
        <v>5</v>
      </c>
      <c r="C15" s="65">
        <v>-5</v>
      </c>
      <c r="D15" s="65">
        <v>-18.181818181818183</v>
      </c>
      <c r="E15" s="65">
        <v>-27.27272727272727</v>
      </c>
      <c r="F15" s="65">
        <v>-4.5454545454545459</v>
      </c>
      <c r="G15" s="65">
        <v>-5.5555555555555554</v>
      </c>
      <c r="H15" s="65">
        <v>-11.111111111111111</v>
      </c>
      <c r="I15" s="65">
        <v>5.5555555555555554</v>
      </c>
      <c r="J15" s="65">
        <v>0</v>
      </c>
      <c r="K15" s="65">
        <v>0</v>
      </c>
      <c r="L15" s="65">
        <v>14.285714285714285</v>
      </c>
      <c r="M15" s="65">
        <v>14.285714285714285</v>
      </c>
      <c r="N15" s="67">
        <v>13.333333333333334</v>
      </c>
      <c r="O15" s="67">
        <v>0</v>
      </c>
      <c r="P15" s="67">
        <v>8</v>
      </c>
      <c r="Q15" s="67">
        <v>6.666666666666667</v>
      </c>
      <c r="R15" s="67">
        <v>-18.75</v>
      </c>
      <c r="S15" s="67">
        <v>13.333333333333334</v>
      </c>
      <c r="T15" s="65">
        <v>-5.8823529411764701</v>
      </c>
      <c r="U15" s="65">
        <v>7.1428571428571423</v>
      </c>
      <c r="V15" s="65">
        <v>-10</v>
      </c>
      <c r="W15" s="65">
        <v>-9.0909090909090917</v>
      </c>
      <c r="X15" s="65">
        <v>0</v>
      </c>
      <c r="Y15" s="66">
        <v>-22.222222222222221</v>
      </c>
      <c r="Z15" s="66">
        <v>11.111111111111111</v>
      </c>
      <c r="AA15" s="66">
        <v>-7.1428571428571423</v>
      </c>
      <c r="AB15" s="66">
        <v>7.6923076923076925</v>
      </c>
      <c r="AC15" s="66">
        <v>0</v>
      </c>
      <c r="AD15" s="66">
        <v>0</v>
      </c>
      <c r="AE15" s="66">
        <v>-10</v>
      </c>
      <c r="AF15" s="66">
        <v>-12.5</v>
      </c>
      <c r="AG15" s="66">
        <v>10</v>
      </c>
      <c r="AH15" s="66">
        <v>-10</v>
      </c>
      <c r="AI15" s="66">
        <v>-20</v>
      </c>
      <c r="AJ15" s="66">
        <v>11.111111111111111</v>
      </c>
      <c r="AK15" s="66">
        <v>-14.285714285714285</v>
      </c>
      <c r="AL15" s="66">
        <v>-11.111111111111111</v>
      </c>
      <c r="AM15" s="66">
        <v>25</v>
      </c>
      <c r="AN15" s="66">
        <v>11.111111111111111</v>
      </c>
      <c r="AO15" s="66">
        <v>0</v>
      </c>
      <c r="AP15" s="66">
        <v>0</v>
      </c>
      <c r="AQ15" s="1">
        <v>14.285714285714285</v>
      </c>
    </row>
    <row r="16" spans="1:43" x14ac:dyDescent="0.25">
      <c r="B16" s="2"/>
      <c r="C16" s="3"/>
      <c r="D16" s="68"/>
      <c r="E16" s="68"/>
      <c r="F16" s="70"/>
      <c r="G16" s="2"/>
      <c r="H16" s="3"/>
      <c r="I16" s="68"/>
      <c r="J16" s="68"/>
      <c r="K16" s="70"/>
      <c r="L16" s="2"/>
      <c r="M16" s="3"/>
      <c r="N16" s="68"/>
      <c r="O16" s="68"/>
      <c r="P16" s="70"/>
      <c r="Q16" s="2"/>
      <c r="R16" s="3"/>
      <c r="S16" s="68"/>
      <c r="T16" s="68"/>
      <c r="V16" s="2"/>
      <c r="W16" s="68"/>
      <c r="X16" s="3"/>
      <c r="Y16" s="3"/>
      <c r="Z16" s="66"/>
      <c r="AA16" s="3"/>
      <c r="AB16" s="66"/>
      <c r="AC16" s="66"/>
      <c r="AD16" s="66"/>
      <c r="AE16" s="66"/>
      <c r="AF16" s="66"/>
      <c r="AG16" s="2"/>
      <c r="AH16" s="2"/>
      <c r="AI16" s="2"/>
      <c r="AJ16" s="2"/>
      <c r="AK16" s="2"/>
      <c r="AL16" s="2"/>
      <c r="AM16" s="2"/>
      <c r="AN16" s="2"/>
      <c r="AO16" s="2"/>
    </row>
    <row r="17" spans="2:43" x14ac:dyDescent="0.25">
      <c r="B17" s="63" t="s">
        <v>16</v>
      </c>
      <c r="L17" s="2"/>
      <c r="M17" s="3"/>
      <c r="N17" s="68"/>
      <c r="O17" s="68"/>
      <c r="P17" s="70"/>
      <c r="Q17" s="2"/>
      <c r="R17" s="3"/>
      <c r="S17" s="68"/>
      <c r="T17" s="68"/>
      <c r="V17" s="2"/>
      <c r="W17" s="3"/>
      <c r="X17" s="3"/>
      <c r="Y17" s="3"/>
      <c r="Z17" s="66"/>
      <c r="AA17" s="3"/>
      <c r="AB17" s="66"/>
      <c r="AC17" s="66"/>
      <c r="AD17" s="66"/>
      <c r="AE17" s="66"/>
      <c r="AF17" s="66"/>
      <c r="AG17" s="2"/>
      <c r="AH17" s="2"/>
      <c r="AI17" s="2"/>
      <c r="AJ17" s="2"/>
      <c r="AK17" s="2"/>
      <c r="AL17" s="2"/>
      <c r="AM17" s="2"/>
      <c r="AN17" s="2"/>
      <c r="AO17" s="2"/>
    </row>
    <row r="18" spans="2:43" x14ac:dyDescent="0.25">
      <c r="B18" s="2"/>
      <c r="C18" s="64">
        <v>39965</v>
      </c>
      <c r="D18" s="64">
        <v>40057</v>
      </c>
      <c r="E18" s="64">
        <v>40148</v>
      </c>
      <c r="F18" s="64">
        <v>40238</v>
      </c>
      <c r="G18" s="64">
        <v>40330</v>
      </c>
      <c r="H18" s="64">
        <v>40422</v>
      </c>
      <c r="I18" s="64">
        <v>40513</v>
      </c>
      <c r="J18" s="64">
        <v>40603</v>
      </c>
      <c r="K18" s="64">
        <v>40695</v>
      </c>
      <c r="L18" s="64">
        <v>40787</v>
      </c>
      <c r="M18" s="64">
        <v>40878</v>
      </c>
      <c r="N18" s="64">
        <v>40969</v>
      </c>
      <c r="O18" s="64">
        <v>41061</v>
      </c>
      <c r="P18" s="64">
        <v>41153</v>
      </c>
      <c r="Q18" s="64">
        <v>41244</v>
      </c>
      <c r="R18" s="64">
        <v>41334</v>
      </c>
      <c r="S18" s="64">
        <v>41426</v>
      </c>
      <c r="T18" s="64">
        <v>41518</v>
      </c>
      <c r="U18" s="64">
        <v>41609</v>
      </c>
      <c r="V18" s="64">
        <v>41699</v>
      </c>
      <c r="W18" s="64">
        <v>41791</v>
      </c>
      <c r="X18" s="64">
        <v>41883</v>
      </c>
      <c r="Y18" s="64">
        <v>41974</v>
      </c>
      <c r="Z18" s="64">
        <v>42064</v>
      </c>
      <c r="AA18" s="64">
        <v>42156</v>
      </c>
      <c r="AB18" s="64">
        <v>42248</v>
      </c>
      <c r="AC18" s="64">
        <v>42339</v>
      </c>
      <c r="AD18" s="64">
        <v>42430</v>
      </c>
      <c r="AE18" s="64">
        <v>42522</v>
      </c>
      <c r="AF18" s="64">
        <v>42614</v>
      </c>
      <c r="AG18" s="64">
        <v>42705</v>
      </c>
      <c r="AH18" s="64">
        <v>42795</v>
      </c>
      <c r="AI18" s="64">
        <v>42887</v>
      </c>
      <c r="AJ18" s="64">
        <v>42979</v>
      </c>
      <c r="AK18" s="64">
        <v>43070</v>
      </c>
      <c r="AL18" s="64">
        <v>43160</v>
      </c>
      <c r="AM18" s="64">
        <v>43252</v>
      </c>
      <c r="AN18" s="64">
        <v>43344</v>
      </c>
      <c r="AO18" s="64">
        <v>43435</v>
      </c>
      <c r="AP18" s="64">
        <v>43525</v>
      </c>
      <c r="AQ18" s="64">
        <v>43617</v>
      </c>
    </row>
    <row r="19" spans="2:43" x14ac:dyDescent="0.25">
      <c r="B19" s="1" t="s">
        <v>2</v>
      </c>
      <c r="C19" s="65">
        <v>-14.285714285714285</v>
      </c>
      <c r="D19" s="65">
        <v>0</v>
      </c>
      <c r="E19" s="65">
        <v>-42.857142857142854</v>
      </c>
      <c r="F19" s="65">
        <v>0</v>
      </c>
      <c r="G19" s="65">
        <v>-28.571428571428569</v>
      </c>
      <c r="H19" s="65">
        <v>42.857142857142854</v>
      </c>
      <c r="I19" s="65">
        <v>100</v>
      </c>
      <c r="J19" s="65">
        <v>0</v>
      </c>
      <c r="K19" s="65">
        <v>50</v>
      </c>
      <c r="L19" s="65">
        <v>33.333333333333329</v>
      </c>
      <c r="M19" s="65">
        <v>16.666666666666664</v>
      </c>
      <c r="N19" s="65">
        <v>33.333333333333329</v>
      </c>
      <c r="O19" s="65">
        <v>-14.285714285714285</v>
      </c>
      <c r="P19" s="65">
        <v>-16.666666666666664</v>
      </c>
      <c r="Q19" s="65">
        <v>14.285714285714285</v>
      </c>
      <c r="R19" s="65">
        <v>-57.142857142857139</v>
      </c>
      <c r="S19" s="65">
        <v>-28.571428571428569</v>
      </c>
      <c r="T19" s="65">
        <v>-42.857142857142854</v>
      </c>
      <c r="U19" s="65">
        <v>0</v>
      </c>
      <c r="V19" s="65">
        <v>-33.333333333333329</v>
      </c>
      <c r="W19" s="65">
        <v>0</v>
      </c>
      <c r="X19" s="65">
        <v>25</v>
      </c>
      <c r="Y19" s="66">
        <v>25</v>
      </c>
      <c r="Z19" s="66">
        <v>0</v>
      </c>
      <c r="AA19" s="66">
        <v>-40</v>
      </c>
      <c r="AB19" s="66">
        <v>20</v>
      </c>
      <c r="AC19" s="66">
        <v>20</v>
      </c>
      <c r="AD19" s="66">
        <v>-60</v>
      </c>
      <c r="AE19" s="66">
        <v>-40</v>
      </c>
      <c r="AF19" s="66">
        <v>-25</v>
      </c>
      <c r="AG19" s="66">
        <v>-20</v>
      </c>
      <c r="AH19" s="66">
        <v>40</v>
      </c>
      <c r="AI19" s="66">
        <v>40</v>
      </c>
      <c r="AJ19" s="66">
        <v>-33.333333333333329</v>
      </c>
      <c r="AK19" s="66">
        <v>-25</v>
      </c>
      <c r="AL19" s="66">
        <v>-100</v>
      </c>
      <c r="AM19" s="66">
        <v>-50</v>
      </c>
      <c r="AN19" s="66">
        <v>25</v>
      </c>
      <c r="AO19" s="66">
        <v>50</v>
      </c>
      <c r="AP19" s="1">
        <v>40</v>
      </c>
      <c r="AQ19" s="1">
        <v>0</v>
      </c>
    </row>
    <row r="20" spans="2:43" x14ac:dyDescent="0.25">
      <c r="B20" s="1" t="s">
        <v>3</v>
      </c>
      <c r="C20" s="65">
        <v>-18.761122033841136</v>
      </c>
      <c r="D20" s="65">
        <v>-10.110926845699089</v>
      </c>
      <c r="E20" s="65">
        <v>-36.550330698564181</v>
      </c>
      <c r="F20" s="65">
        <v>-20.437357650893624</v>
      </c>
      <c r="G20" s="65">
        <v>-43.222138015407126</v>
      </c>
      <c r="H20" s="65">
        <v>-25.854262336304458</v>
      </c>
      <c r="I20" s="65">
        <v>25.758955475488388</v>
      </c>
      <c r="J20" s="65">
        <v>-13.757224157993214</v>
      </c>
      <c r="K20" s="65">
        <v>17.346362958035119</v>
      </c>
      <c r="L20" s="65">
        <v>18.249343879512136</v>
      </c>
      <c r="M20" s="65">
        <v>21.153554329024793</v>
      </c>
      <c r="N20" s="65">
        <v>-23.886114127377422</v>
      </c>
      <c r="O20" s="65">
        <v>14.285714285714285</v>
      </c>
      <c r="P20" s="65">
        <v>-4.9103440639701157</v>
      </c>
      <c r="Q20" s="65">
        <v>24.356805488738392</v>
      </c>
      <c r="R20" s="65">
        <v>-34.746712585311585</v>
      </c>
      <c r="S20" s="65">
        <v>-47.318743251836523</v>
      </c>
      <c r="T20" s="65">
        <v>-15.336844834953226</v>
      </c>
      <c r="U20" s="65">
        <v>-10.238796632431448</v>
      </c>
      <c r="V20" s="65">
        <v>-31.858927679981942</v>
      </c>
      <c r="W20" s="65">
        <v>-13.115045631161909</v>
      </c>
      <c r="X20" s="65">
        <v>-48.285568267439736</v>
      </c>
      <c r="Y20" s="66">
        <v>-57.0069595768095</v>
      </c>
      <c r="Z20" s="66">
        <v>-12.052236929166506</v>
      </c>
      <c r="AA20" s="66">
        <v>-49.322670783163517</v>
      </c>
      <c r="AB20" s="66">
        <v>-14.798807230174516</v>
      </c>
      <c r="AC20" s="66">
        <v>-9.2162186537110014</v>
      </c>
      <c r="AD20" s="66">
        <v>-49.779752047628833</v>
      </c>
      <c r="AE20" s="66">
        <v>-13.865775622526408</v>
      </c>
      <c r="AF20" s="66">
        <v>-33.666109764079003</v>
      </c>
      <c r="AG20" s="66">
        <v>-44.739553800380783</v>
      </c>
      <c r="AH20" s="66">
        <v>-33.805712174270042</v>
      </c>
      <c r="AI20" s="66">
        <v>16.16038230894047</v>
      </c>
      <c r="AJ20" s="66">
        <v>-74.006613712635016</v>
      </c>
      <c r="AK20" s="66">
        <v>-58.044564668455592</v>
      </c>
      <c r="AL20" s="66">
        <v>-70.036765999188901</v>
      </c>
      <c r="AM20" s="66">
        <v>-72.755936601069124</v>
      </c>
      <c r="AN20" s="66">
        <v>-7.9723484831400597</v>
      </c>
      <c r="AO20" s="66">
        <v>-21.951275741449123</v>
      </c>
      <c r="AP20" s="115">
        <v>26.6358994958502</v>
      </c>
      <c r="AQ20" s="1">
        <v>-0.41285200246443665</v>
      </c>
    </row>
    <row r="21" spans="2:43" x14ac:dyDescent="0.25">
      <c r="B21" s="1" t="s">
        <v>4</v>
      </c>
      <c r="C21" s="65">
        <v>0</v>
      </c>
      <c r="D21" s="65">
        <v>-16.666666666666664</v>
      </c>
      <c r="E21" s="65">
        <v>-28.571428571428569</v>
      </c>
      <c r="F21" s="65">
        <v>14.285714285714285</v>
      </c>
      <c r="G21" s="65">
        <v>-14.285714285714285</v>
      </c>
      <c r="H21" s="65">
        <v>0</v>
      </c>
      <c r="I21" s="65">
        <v>50</v>
      </c>
      <c r="J21" s="65">
        <v>0</v>
      </c>
      <c r="K21" s="65">
        <v>83.333333333333343</v>
      </c>
      <c r="L21" s="65">
        <v>33.333333333333329</v>
      </c>
      <c r="M21" s="65">
        <v>16.666666666666664</v>
      </c>
      <c r="N21" s="65">
        <v>0</v>
      </c>
      <c r="O21" s="65">
        <v>28.571428571428569</v>
      </c>
      <c r="P21" s="65">
        <v>33.333333333333329</v>
      </c>
      <c r="Q21" s="65">
        <v>28.571428571428569</v>
      </c>
      <c r="R21" s="65">
        <v>28.571428571428569</v>
      </c>
      <c r="S21" s="65">
        <v>42.857142857142854</v>
      </c>
      <c r="T21" s="65">
        <v>-28.571428571428569</v>
      </c>
      <c r="U21" s="65">
        <v>0</v>
      </c>
      <c r="V21" s="65">
        <v>16.666666666666664</v>
      </c>
      <c r="W21" s="65">
        <v>20</v>
      </c>
      <c r="X21" s="65">
        <v>0</v>
      </c>
      <c r="Y21" s="66">
        <v>25</v>
      </c>
      <c r="Z21" s="66">
        <v>25</v>
      </c>
      <c r="AA21" s="66">
        <v>0</v>
      </c>
      <c r="AB21" s="66">
        <v>20</v>
      </c>
      <c r="AC21" s="66">
        <v>0</v>
      </c>
      <c r="AD21" s="66">
        <v>0</v>
      </c>
      <c r="AE21" s="66">
        <v>20</v>
      </c>
      <c r="AF21" s="66">
        <v>25</v>
      </c>
      <c r="AG21" s="66">
        <v>40</v>
      </c>
      <c r="AH21" s="66">
        <v>60</v>
      </c>
      <c r="AI21" s="66">
        <v>20</v>
      </c>
      <c r="AJ21" s="66">
        <v>33.333333333333329</v>
      </c>
      <c r="AK21" s="66">
        <v>50</v>
      </c>
      <c r="AL21" s="66">
        <v>-25</v>
      </c>
      <c r="AM21" s="66">
        <v>25</v>
      </c>
      <c r="AN21" s="66">
        <v>25</v>
      </c>
      <c r="AO21" s="66">
        <v>50</v>
      </c>
      <c r="AP21" s="1">
        <v>-20</v>
      </c>
      <c r="AQ21" s="1">
        <v>0</v>
      </c>
    </row>
    <row r="22" spans="2:43" x14ac:dyDescent="0.25">
      <c r="B22" s="1" t="s">
        <v>5</v>
      </c>
      <c r="C22" s="65">
        <v>-14.285714285714285</v>
      </c>
      <c r="D22" s="65">
        <v>-16.666666666666664</v>
      </c>
      <c r="E22" s="65">
        <v>0</v>
      </c>
      <c r="F22" s="65">
        <v>-28.571428571428569</v>
      </c>
      <c r="G22" s="65">
        <v>-28.571428571428569</v>
      </c>
      <c r="H22" s="65">
        <v>-14.285714285714285</v>
      </c>
      <c r="I22" s="65">
        <v>83.333333333333343</v>
      </c>
      <c r="J22" s="65">
        <v>14.285714285714285</v>
      </c>
      <c r="K22" s="65">
        <v>33.333333333333329</v>
      </c>
      <c r="L22" s="65">
        <v>66.666666666666657</v>
      </c>
      <c r="M22" s="65">
        <v>50</v>
      </c>
      <c r="N22" s="67">
        <v>16.666666666666664</v>
      </c>
      <c r="O22" s="67">
        <v>42.857142857142854</v>
      </c>
      <c r="P22" s="67">
        <v>-50</v>
      </c>
      <c r="Q22" s="67">
        <v>28.571428571428569</v>
      </c>
      <c r="R22" s="67">
        <v>-14.285714285714285</v>
      </c>
      <c r="S22" s="67">
        <v>-42.857142857142854</v>
      </c>
      <c r="T22" s="65">
        <v>-28.571428571428569</v>
      </c>
      <c r="U22" s="65">
        <v>-28.571428571428569</v>
      </c>
      <c r="V22" s="65">
        <v>-16.666666666666664</v>
      </c>
      <c r="W22" s="65">
        <v>-20</v>
      </c>
      <c r="X22" s="65">
        <v>-50</v>
      </c>
      <c r="Y22" s="66">
        <v>0</v>
      </c>
      <c r="Z22" s="66">
        <v>-25</v>
      </c>
      <c r="AA22" s="66">
        <v>-20</v>
      </c>
      <c r="AB22" s="66">
        <v>-40</v>
      </c>
      <c r="AC22" s="66">
        <v>40</v>
      </c>
      <c r="AD22" s="66">
        <v>-20</v>
      </c>
      <c r="AE22" s="66">
        <v>-20</v>
      </c>
      <c r="AF22" s="66">
        <v>-25</v>
      </c>
      <c r="AG22" s="66">
        <v>-80</v>
      </c>
      <c r="AH22" s="66">
        <v>0</v>
      </c>
      <c r="AI22" s="66">
        <v>20</v>
      </c>
      <c r="AJ22" s="66">
        <v>-66.666666666666657</v>
      </c>
      <c r="AK22" s="66">
        <v>-75</v>
      </c>
      <c r="AL22" s="66">
        <v>-75</v>
      </c>
      <c r="AM22" s="66">
        <v>-75</v>
      </c>
      <c r="AN22" s="66">
        <v>-25</v>
      </c>
      <c r="AO22" s="66">
        <v>0</v>
      </c>
      <c r="AP22" s="1">
        <v>60</v>
      </c>
      <c r="AQ22" s="1">
        <v>60</v>
      </c>
    </row>
    <row r="23" spans="2:43" x14ac:dyDescent="0.25">
      <c r="B23" s="2"/>
      <c r="C23" s="3"/>
      <c r="D23" s="68"/>
      <c r="E23" s="68"/>
      <c r="F23" s="70"/>
      <c r="G23" s="2"/>
      <c r="H23" s="3"/>
      <c r="I23" s="68"/>
      <c r="J23" s="68"/>
      <c r="K23" s="70"/>
      <c r="L23" s="2"/>
      <c r="M23" s="3"/>
      <c r="N23" s="68"/>
      <c r="O23" s="68"/>
      <c r="P23" s="70"/>
      <c r="Q23" s="2"/>
      <c r="R23" s="3"/>
      <c r="S23" s="68"/>
      <c r="T23" s="68"/>
      <c r="U23" s="70"/>
      <c r="V23" s="2"/>
      <c r="W23" s="3"/>
      <c r="X23" s="3"/>
      <c r="Y23" s="3"/>
      <c r="Z23" s="3"/>
      <c r="AB23" s="3"/>
      <c r="AC23" s="66"/>
      <c r="AD23" s="66"/>
      <c r="AE23" s="69"/>
      <c r="AF23" s="69"/>
      <c r="AG23" s="2"/>
      <c r="AH23" s="2"/>
      <c r="AI23" s="2"/>
      <c r="AJ23" s="2"/>
      <c r="AK23" s="2"/>
      <c r="AL23" s="2"/>
      <c r="AM23" s="2"/>
      <c r="AN23" s="2"/>
      <c r="AO23" s="2"/>
    </row>
    <row r="24" spans="2:43" x14ac:dyDescent="0.25">
      <c r="B24" s="2"/>
      <c r="C24" s="3"/>
      <c r="D24" s="68"/>
      <c r="E24" s="68"/>
      <c r="F24" s="70"/>
      <c r="G24" s="2"/>
      <c r="H24" s="3"/>
      <c r="I24" s="68"/>
      <c r="J24" s="68"/>
      <c r="K24" s="70"/>
      <c r="L24" s="2"/>
      <c r="M24" s="3"/>
      <c r="N24" s="68"/>
      <c r="O24" s="68"/>
      <c r="P24" s="70"/>
      <c r="Q24" s="2"/>
      <c r="R24" s="3"/>
      <c r="S24" s="68"/>
      <c r="T24" s="68"/>
      <c r="U24" s="70"/>
      <c r="V24" s="2"/>
      <c r="W24" s="3"/>
      <c r="X24" s="3"/>
      <c r="Y24" s="3"/>
      <c r="Z24" s="3"/>
      <c r="AA24" s="3"/>
      <c r="AB24" s="3"/>
      <c r="AC24" s="68"/>
      <c r="AD24" s="68"/>
      <c r="AE24" s="69"/>
      <c r="AF24" s="69"/>
      <c r="AG24" s="2"/>
      <c r="AH24" s="2"/>
      <c r="AI24" s="2"/>
      <c r="AJ24" s="2"/>
      <c r="AK24" s="2"/>
      <c r="AL24" s="2"/>
      <c r="AM24" s="2"/>
      <c r="AN24" s="2"/>
      <c r="AO24" s="2"/>
    </row>
    <row r="25" spans="2:43" x14ac:dyDescent="0.25">
      <c r="B25" s="2"/>
      <c r="C25" s="3"/>
      <c r="D25" s="68"/>
      <c r="E25" s="68"/>
      <c r="F25" s="70"/>
      <c r="G25" s="2"/>
      <c r="H25" s="3"/>
      <c r="I25" s="68"/>
      <c r="J25" s="68"/>
      <c r="K25" s="70"/>
      <c r="L25" s="2"/>
      <c r="M25" s="3"/>
      <c r="N25" s="68"/>
      <c r="O25" s="68"/>
      <c r="P25" s="70"/>
      <c r="Q25" s="2"/>
      <c r="R25" s="3"/>
      <c r="S25" s="68"/>
      <c r="T25" s="68"/>
      <c r="U25" s="70"/>
      <c r="V25" s="2"/>
      <c r="W25" s="3"/>
      <c r="X25" s="3"/>
      <c r="Y25" s="3"/>
      <c r="Z25" s="3"/>
      <c r="AA25" s="3"/>
      <c r="AB25" s="3"/>
      <c r="AC25" s="68"/>
      <c r="AD25" s="68"/>
      <c r="AE25" s="69"/>
      <c r="AF25" s="69"/>
      <c r="AG25" s="2"/>
      <c r="AH25" s="2"/>
      <c r="AI25" s="2"/>
      <c r="AJ25" s="2"/>
      <c r="AK25" s="2"/>
      <c r="AL25" s="2"/>
      <c r="AM25" s="2"/>
      <c r="AN25" s="2"/>
      <c r="AO25" s="2"/>
    </row>
    <row r="26" spans="2:43" x14ac:dyDescent="0.25">
      <c r="B26" s="2"/>
      <c r="C26" s="3"/>
      <c r="D26" s="68"/>
      <c r="E26" s="68"/>
      <c r="F26" s="70"/>
      <c r="G26" s="2"/>
      <c r="H26" s="3"/>
      <c r="I26" s="68"/>
      <c r="J26" s="68"/>
      <c r="K26" s="70"/>
      <c r="L26" s="2"/>
      <c r="M26" s="3"/>
      <c r="N26" s="68"/>
      <c r="O26" s="68"/>
      <c r="P26" s="70"/>
      <c r="Q26" s="2"/>
      <c r="R26" s="3"/>
      <c r="S26" s="68"/>
      <c r="T26" s="68"/>
      <c r="U26" s="70"/>
      <c r="V26" s="2"/>
      <c r="W26" s="3"/>
      <c r="X26" s="3"/>
      <c r="Y26" s="3"/>
      <c r="Z26" s="3"/>
      <c r="AA26" s="3"/>
      <c r="AB26" s="3"/>
      <c r="AC26" s="68"/>
      <c r="AD26" s="68"/>
      <c r="AE26" s="69"/>
      <c r="AF26" s="69"/>
      <c r="AG26" s="2"/>
      <c r="AH26" s="2"/>
      <c r="AI26" s="2"/>
      <c r="AJ26" s="2"/>
      <c r="AK26" s="2"/>
      <c r="AL26" s="2"/>
      <c r="AM26" s="2"/>
      <c r="AN26" s="2"/>
      <c r="AO26" s="2"/>
    </row>
    <row r="27" spans="2:43" x14ac:dyDescent="0.25">
      <c r="B27" s="5" t="s">
        <v>21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61"/>
      <c r="AF27" s="61"/>
      <c r="AG27" s="2"/>
      <c r="AH27" s="2"/>
      <c r="AI27" s="2"/>
      <c r="AJ27" s="2"/>
      <c r="AK27" s="2"/>
      <c r="AL27" s="2"/>
      <c r="AM27" s="2"/>
      <c r="AN27" s="2"/>
      <c r="AO27" s="2"/>
    </row>
    <row r="28" spans="2:43" x14ac:dyDescent="0.25">
      <c r="B28" s="71" t="s">
        <v>48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61"/>
      <c r="AF28" s="61"/>
      <c r="AG28" s="2"/>
      <c r="AH28" s="2"/>
      <c r="AI28" s="2"/>
      <c r="AJ28" s="2"/>
      <c r="AK28" s="2"/>
      <c r="AL28" s="2"/>
      <c r="AM28" s="2"/>
      <c r="AN28" s="2"/>
      <c r="AO28" s="2"/>
    </row>
    <row r="29" spans="2:4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61"/>
      <c r="AF29" s="61"/>
      <c r="AG29" s="2"/>
      <c r="AH29" s="2"/>
      <c r="AI29" s="2"/>
      <c r="AJ29" s="2"/>
      <c r="AK29" s="2"/>
      <c r="AL29" s="2"/>
      <c r="AM29" s="2"/>
      <c r="AN29" s="2"/>
      <c r="AO29" s="2"/>
    </row>
    <row r="30" spans="2:43" ht="15.75" x14ac:dyDescent="0.25">
      <c r="B30" s="72" t="s">
        <v>28</v>
      </c>
      <c r="D30" s="5"/>
      <c r="E30" s="5"/>
      <c r="F30" s="5"/>
      <c r="G30" s="5"/>
      <c r="H30" s="5"/>
      <c r="I30" s="5"/>
      <c r="J30" s="72" t="s">
        <v>29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68"/>
      <c r="AD30" s="68"/>
      <c r="AE30" s="69"/>
      <c r="AF30" s="69"/>
      <c r="AG30" s="2"/>
      <c r="AH30" s="2"/>
      <c r="AI30" s="2"/>
      <c r="AJ30" s="2"/>
      <c r="AK30" s="2"/>
      <c r="AL30" s="2"/>
      <c r="AM30" s="2"/>
      <c r="AN30" s="2"/>
      <c r="AO30" s="2"/>
    </row>
    <row r="31" spans="2:4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68"/>
      <c r="AD31" s="68"/>
      <c r="AE31" s="69"/>
      <c r="AF31" s="69"/>
      <c r="AG31" s="2"/>
      <c r="AH31" s="2"/>
      <c r="AI31" s="2"/>
      <c r="AJ31" s="2"/>
      <c r="AK31" s="2"/>
      <c r="AL31" s="2"/>
      <c r="AM31" s="2"/>
      <c r="AN31" s="2"/>
      <c r="AO31" s="2"/>
    </row>
    <row r="32" spans="2:4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68"/>
      <c r="AD32" s="68"/>
      <c r="AE32" s="69"/>
      <c r="AF32" s="69"/>
      <c r="AG32" s="2"/>
      <c r="AH32" s="2"/>
      <c r="AI32" s="2"/>
      <c r="AJ32" s="2"/>
      <c r="AK32" s="2"/>
      <c r="AL32" s="2"/>
      <c r="AM32" s="2"/>
      <c r="AN32" s="2"/>
      <c r="AO32" s="2"/>
    </row>
    <row r="33" spans="2:4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68"/>
      <c r="AD33" s="68"/>
      <c r="AE33" s="69"/>
      <c r="AF33" s="69"/>
      <c r="AG33" s="2"/>
      <c r="AH33" s="2"/>
      <c r="AI33" s="2"/>
      <c r="AJ33" s="2"/>
      <c r="AK33" s="2"/>
      <c r="AL33" s="2"/>
      <c r="AM33" s="2"/>
      <c r="AN33" s="2"/>
      <c r="AO33" s="2"/>
    </row>
    <row r="34" spans="2:41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68"/>
      <c r="AD34" s="68"/>
      <c r="AE34" s="69"/>
      <c r="AF34" s="69"/>
      <c r="AG34" s="2"/>
      <c r="AH34" s="2"/>
      <c r="AI34" s="2"/>
      <c r="AJ34" s="2"/>
      <c r="AK34" s="2"/>
      <c r="AL34" s="2"/>
      <c r="AM34" s="2"/>
      <c r="AN34" s="2"/>
      <c r="AO34" s="2"/>
    </row>
    <row r="35" spans="2:41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61"/>
      <c r="AF35" s="61"/>
      <c r="AG35" s="2"/>
      <c r="AH35" s="2"/>
      <c r="AI35" s="2"/>
      <c r="AJ35" s="2"/>
      <c r="AK35" s="2"/>
      <c r="AL35" s="2"/>
      <c r="AM35" s="2"/>
      <c r="AN35" s="2"/>
      <c r="AO35" s="2"/>
    </row>
    <row r="36" spans="2:41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61"/>
      <c r="AF36" s="61"/>
      <c r="AG36" s="2"/>
      <c r="AH36" s="2"/>
      <c r="AI36" s="2"/>
      <c r="AJ36" s="2"/>
      <c r="AK36" s="2"/>
      <c r="AL36" s="2"/>
      <c r="AM36" s="2"/>
      <c r="AN36" s="2"/>
      <c r="AO36" s="2"/>
    </row>
    <row r="37" spans="2:41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61"/>
      <c r="AF37" s="61"/>
      <c r="AG37" s="2"/>
      <c r="AH37" s="2"/>
      <c r="AI37" s="2"/>
      <c r="AJ37" s="2"/>
      <c r="AK37" s="2"/>
      <c r="AL37" s="2"/>
      <c r="AM37" s="2"/>
      <c r="AN37" s="2"/>
      <c r="AO37" s="2"/>
    </row>
    <row r="38" spans="2:4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61"/>
      <c r="AF38" s="61"/>
      <c r="AG38" s="2"/>
      <c r="AH38" s="2"/>
      <c r="AI38" s="2"/>
      <c r="AJ38" s="2"/>
      <c r="AK38" s="2"/>
      <c r="AL38" s="2"/>
      <c r="AM38" s="2"/>
      <c r="AN38" s="2"/>
      <c r="AO38" s="2"/>
    </row>
    <row r="39" spans="2:4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61"/>
      <c r="AF39" s="61"/>
      <c r="AG39" s="2"/>
      <c r="AH39" s="2"/>
      <c r="AI39" s="2"/>
      <c r="AJ39" s="2"/>
      <c r="AK39" s="2"/>
      <c r="AL39" s="2"/>
      <c r="AM39" s="2"/>
      <c r="AN39" s="2"/>
      <c r="AO39" s="2"/>
    </row>
    <row r="40" spans="2:4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61"/>
      <c r="AF40" s="61"/>
      <c r="AG40" s="2"/>
      <c r="AH40" s="2"/>
      <c r="AI40" s="2"/>
      <c r="AJ40" s="2"/>
      <c r="AK40" s="2"/>
      <c r="AL40" s="2"/>
      <c r="AM40" s="2"/>
      <c r="AN40" s="2"/>
      <c r="AO40" s="2"/>
    </row>
    <row r="41" spans="2:4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41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41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41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41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41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41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4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72" t="s">
        <v>30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7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zoomScaleNormal="100" workbookViewId="0">
      <selection activeCell="K38" sqref="K38"/>
    </sheetView>
  </sheetViews>
  <sheetFormatPr baseColWidth="10" defaultRowHeight="15" x14ac:dyDescent="0.25"/>
  <cols>
    <col min="1" max="1" width="13.85546875" style="341" bestFit="1" customWidth="1"/>
    <col min="2" max="2" width="14.28515625" style="341" customWidth="1"/>
    <col min="3" max="4" width="11.42578125" style="341"/>
    <col min="5" max="5" width="15.28515625" style="341" customWidth="1"/>
    <col min="6" max="16384" width="11.42578125" style="341"/>
  </cols>
  <sheetData>
    <row r="2" spans="1:15" ht="45.75" customHeight="1" x14ac:dyDescent="0.25">
      <c r="B2" s="383" t="s">
        <v>180</v>
      </c>
      <c r="C2" s="383" t="s">
        <v>180</v>
      </c>
      <c r="D2" s="383" t="s">
        <v>180</v>
      </c>
      <c r="E2" s="383" t="s">
        <v>180</v>
      </c>
      <c r="F2" s="383" t="s">
        <v>180</v>
      </c>
      <c r="G2" s="383" t="s">
        <v>180</v>
      </c>
      <c r="H2" s="383" t="s">
        <v>180</v>
      </c>
      <c r="I2" s="383" t="s">
        <v>180</v>
      </c>
    </row>
    <row r="3" spans="1:15" x14ac:dyDescent="0.25">
      <c r="A3" s="23" t="s">
        <v>186</v>
      </c>
      <c r="B3" s="16"/>
    </row>
    <row r="4" spans="1:15" x14ac:dyDescent="0.25">
      <c r="B4" s="5"/>
      <c r="D4" s="145"/>
      <c r="E4" s="145"/>
    </row>
    <row r="5" spans="1:15" x14ac:dyDescent="0.25">
      <c r="A5" s="145">
        <v>43525</v>
      </c>
      <c r="B5" s="342"/>
      <c r="C5" s="343" t="s">
        <v>181</v>
      </c>
      <c r="D5" s="344" t="s">
        <v>182</v>
      </c>
      <c r="E5" s="344" t="s">
        <v>183</v>
      </c>
      <c r="F5" s="345" t="s">
        <v>184</v>
      </c>
      <c r="I5" s="145"/>
    </row>
    <row r="6" spans="1:15" x14ac:dyDescent="0.25">
      <c r="A6" s="394" t="s">
        <v>0</v>
      </c>
      <c r="B6" s="346" t="s">
        <v>2</v>
      </c>
      <c r="C6" s="347">
        <v>91.666666666666657</v>
      </c>
      <c r="D6" s="347">
        <v>8.3333333333333321</v>
      </c>
      <c r="E6" s="347">
        <v>0</v>
      </c>
      <c r="F6" s="348">
        <v>0</v>
      </c>
      <c r="G6" s="349"/>
      <c r="K6" s="349"/>
      <c r="L6" s="349"/>
      <c r="M6" s="349"/>
      <c r="N6" s="349"/>
    </row>
    <row r="7" spans="1:15" x14ac:dyDescent="0.25">
      <c r="A7" s="395"/>
      <c r="B7" s="346" t="s">
        <v>3</v>
      </c>
      <c r="C7" s="347">
        <v>71.428571428571431</v>
      </c>
      <c r="D7" s="347">
        <v>21.428571428571427</v>
      </c>
      <c r="E7" s="347">
        <v>0</v>
      </c>
      <c r="F7" s="348">
        <v>7.1428571428571423</v>
      </c>
      <c r="G7" s="349"/>
      <c r="K7" s="349"/>
      <c r="L7" s="349"/>
      <c r="M7" s="349"/>
      <c r="N7" s="349"/>
    </row>
    <row r="8" spans="1:15" x14ac:dyDescent="0.25">
      <c r="A8" s="395"/>
      <c r="B8" s="346" t="s">
        <v>4</v>
      </c>
      <c r="C8" s="347">
        <v>100</v>
      </c>
      <c r="D8" s="347">
        <v>0</v>
      </c>
      <c r="E8" s="347">
        <v>0</v>
      </c>
      <c r="F8" s="348">
        <v>0</v>
      </c>
      <c r="G8" s="349"/>
      <c r="K8" s="349"/>
      <c r="L8" s="349"/>
      <c r="M8" s="349"/>
      <c r="N8" s="349"/>
    </row>
    <row r="9" spans="1:15" x14ac:dyDescent="0.25">
      <c r="A9" s="395"/>
      <c r="B9" s="346" t="s">
        <v>5</v>
      </c>
      <c r="C9" s="347">
        <v>100</v>
      </c>
      <c r="D9" s="347">
        <v>0</v>
      </c>
      <c r="E9" s="347">
        <v>0</v>
      </c>
      <c r="F9" s="348">
        <v>0</v>
      </c>
      <c r="G9" s="349"/>
      <c r="K9" s="349"/>
      <c r="L9" s="349"/>
      <c r="M9" s="349"/>
      <c r="N9" s="349"/>
    </row>
    <row r="10" spans="1:15" ht="15" customHeight="1" x14ac:dyDescent="0.25">
      <c r="A10" s="396"/>
      <c r="B10" s="350" t="s">
        <v>185</v>
      </c>
      <c r="C10" s="351">
        <f>+AVERAGE(C6:C9)</f>
        <v>90.773809523809518</v>
      </c>
      <c r="D10" s="352">
        <f>+AVERAGE(D6:D9)</f>
        <v>7.4404761904761898</v>
      </c>
      <c r="E10" s="352">
        <f>+AVERAGE(E6:E9)</f>
        <v>0</v>
      </c>
      <c r="F10" s="353">
        <f>+AVERAGE(F6:F9)</f>
        <v>1.7857142857142856</v>
      </c>
      <c r="G10" s="349"/>
      <c r="K10" s="349"/>
      <c r="L10" s="349"/>
      <c r="M10" s="349"/>
      <c r="N10" s="349"/>
      <c r="O10" s="349"/>
    </row>
    <row r="11" spans="1:15" x14ac:dyDescent="0.25">
      <c r="A11" s="394" t="s">
        <v>1</v>
      </c>
      <c r="B11" s="346" t="s">
        <v>2</v>
      </c>
      <c r="C11" s="347">
        <v>75</v>
      </c>
      <c r="D11" s="347">
        <v>0</v>
      </c>
      <c r="E11" s="347">
        <v>25</v>
      </c>
      <c r="F11" s="348">
        <v>0</v>
      </c>
      <c r="G11" s="349"/>
      <c r="K11" s="349"/>
      <c r="L11" s="349"/>
      <c r="M11" s="349"/>
      <c r="N11" s="349"/>
    </row>
    <row r="12" spans="1:15" x14ac:dyDescent="0.25">
      <c r="A12" s="395"/>
      <c r="B12" s="346" t="s">
        <v>3</v>
      </c>
      <c r="C12" s="347">
        <v>33.333333333333329</v>
      </c>
      <c r="D12" s="347">
        <v>33.333333333333329</v>
      </c>
      <c r="E12" s="347">
        <v>33.333333333333329</v>
      </c>
      <c r="F12" s="348">
        <v>0</v>
      </c>
      <c r="G12" s="349"/>
      <c r="K12" s="349"/>
      <c r="L12" s="349"/>
      <c r="M12" s="349"/>
      <c r="N12" s="349"/>
    </row>
    <row r="13" spans="1:15" x14ac:dyDescent="0.25">
      <c r="A13" s="395"/>
      <c r="B13" s="346" t="s">
        <v>4</v>
      </c>
      <c r="C13" s="347">
        <v>0</v>
      </c>
      <c r="D13" s="347">
        <v>0</v>
      </c>
      <c r="E13" s="347">
        <v>100</v>
      </c>
      <c r="F13" s="348">
        <v>0</v>
      </c>
      <c r="G13" s="349"/>
      <c r="K13" s="349"/>
      <c r="L13" s="349"/>
      <c r="M13" s="349"/>
      <c r="N13" s="349"/>
    </row>
    <row r="14" spans="1:15" x14ac:dyDescent="0.25">
      <c r="A14" s="395"/>
      <c r="B14" s="346" t="s">
        <v>5</v>
      </c>
      <c r="C14" s="354">
        <v>100</v>
      </c>
      <c r="D14" s="347">
        <v>0</v>
      </c>
      <c r="E14" s="347">
        <v>0</v>
      </c>
      <c r="F14" s="348">
        <v>0</v>
      </c>
      <c r="G14" s="349"/>
      <c r="K14" s="349"/>
      <c r="L14" s="349"/>
      <c r="M14" s="349"/>
      <c r="N14" s="349"/>
    </row>
    <row r="15" spans="1:15" x14ac:dyDescent="0.25">
      <c r="A15" s="396"/>
      <c r="B15" s="355" t="s">
        <v>185</v>
      </c>
      <c r="C15" s="351">
        <f>+AVERAGE(C11:C14)</f>
        <v>52.083333333333329</v>
      </c>
      <c r="D15" s="352">
        <f t="shared" ref="D15:F15" si="0">+AVERAGE(D11:D14)</f>
        <v>8.3333333333333321</v>
      </c>
      <c r="E15" s="352">
        <f t="shared" si="0"/>
        <v>39.583333333333329</v>
      </c>
      <c r="F15" s="353">
        <f t="shared" si="0"/>
        <v>0</v>
      </c>
      <c r="G15" s="349"/>
      <c r="H15" s="356"/>
      <c r="I15" s="356"/>
      <c r="J15" s="356"/>
      <c r="K15" s="356"/>
      <c r="L15" s="349"/>
      <c r="M15" s="349"/>
      <c r="N15" s="349"/>
      <c r="O15" s="349"/>
    </row>
    <row r="16" spans="1:15" x14ac:dyDescent="0.25">
      <c r="A16" s="394" t="s">
        <v>16</v>
      </c>
      <c r="B16" s="346" t="s">
        <v>2</v>
      </c>
      <c r="C16" s="347">
        <v>80</v>
      </c>
      <c r="D16" s="347">
        <v>0</v>
      </c>
      <c r="E16" s="347">
        <v>20</v>
      </c>
      <c r="F16" s="348">
        <v>0</v>
      </c>
      <c r="G16" s="349"/>
      <c r="K16" s="349"/>
      <c r="L16" s="349"/>
      <c r="M16" s="349"/>
      <c r="N16" s="349"/>
    </row>
    <row r="17" spans="1:15" x14ac:dyDescent="0.25">
      <c r="A17" s="395"/>
      <c r="B17" s="346" t="s">
        <v>3</v>
      </c>
      <c r="C17" s="347">
        <v>80</v>
      </c>
      <c r="D17" s="347">
        <v>20</v>
      </c>
      <c r="E17" s="347">
        <v>0</v>
      </c>
      <c r="F17" s="348">
        <v>0</v>
      </c>
      <c r="G17" s="349"/>
      <c r="K17" s="349"/>
      <c r="L17" s="349"/>
      <c r="M17" s="349"/>
      <c r="N17" s="349"/>
    </row>
    <row r="18" spans="1:15" x14ac:dyDescent="0.25">
      <c r="A18" s="395"/>
      <c r="B18" s="346" t="s">
        <v>4</v>
      </c>
      <c r="C18" s="347">
        <v>100</v>
      </c>
      <c r="D18" s="347">
        <v>0</v>
      </c>
      <c r="E18" s="347">
        <v>0</v>
      </c>
      <c r="F18" s="348">
        <v>0</v>
      </c>
      <c r="G18" s="349"/>
      <c r="K18" s="349"/>
      <c r="L18" s="349"/>
      <c r="M18" s="349"/>
      <c r="N18" s="349"/>
    </row>
    <row r="19" spans="1:15" x14ac:dyDescent="0.25">
      <c r="A19" s="395"/>
      <c r="B19" s="346" t="s">
        <v>5</v>
      </c>
      <c r="C19" s="347">
        <v>75</v>
      </c>
      <c r="D19" s="347">
        <v>0</v>
      </c>
      <c r="E19" s="347">
        <v>25</v>
      </c>
      <c r="F19" s="348">
        <v>0</v>
      </c>
      <c r="G19" s="349"/>
      <c r="K19" s="349"/>
      <c r="L19" s="349"/>
      <c r="M19" s="349"/>
      <c r="N19" s="349"/>
    </row>
    <row r="20" spans="1:15" x14ac:dyDescent="0.25">
      <c r="A20" s="396"/>
      <c r="B20" s="357" t="s">
        <v>185</v>
      </c>
      <c r="C20" s="352">
        <f>+AVERAGE(C16:C19)</f>
        <v>83.75</v>
      </c>
      <c r="D20" s="352">
        <f>+AVERAGE(D16:D19)</f>
        <v>5</v>
      </c>
      <c r="E20" s="352">
        <f>+AVERAGE(E16:E19)</f>
        <v>11.25</v>
      </c>
      <c r="F20" s="353">
        <f>+AVERAGE(F16:F19)</f>
        <v>0</v>
      </c>
      <c r="G20" s="349"/>
      <c r="K20" s="349"/>
      <c r="L20" s="349"/>
      <c r="M20" s="349"/>
      <c r="N20" s="349"/>
      <c r="O20" s="349"/>
    </row>
    <row r="21" spans="1:15" x14ac:dyDescent="0.25">
      <c r="B21" s="358"/>
    </row>
  </sheetData>
  <mergeCells count="4">
    <mergeCell ref="B2:I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25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5">
        <v>0</v>
      </c>
      <c r="C5" s="15">
        <v>-6.666666666666667</v>
      </c>
      <c r="D5" s="15">
        <v>0</v>
      </c>
      <c r="E5" s="15">
        <v>18.181818181818183</v>
      </c>
      <c r="F5" s="15">
        <v>15.384615384615385</v>
      </c>
      <c r="G5" s="15">
        <v>7.1428571428571423</v>
      </c>
      <c r="H5" s="15">
        <v>41.666666666666671</v>
      </c>
      <c r="I5" s="15">
        <v>28.571428571428569</v>
      </c>
      <c r="J5" s="15">
        <v>40</v>
      </c>
      <c r="K5" s="15">
        <v>35.294117647058826</v>
      </c>
      <c r="L5" s="15">
        <v>28.571428571428569</v>
      </c>
    </row>
    <row r="6" spans="1:12" x14ac:dyDescent="0.25">
      <c r="A6" s="5" t="s">
        <v>3</v>
      </c>
      <c r="B6" s="15">
        <v>46.666666666666664</v>
      </c>
      <c r="C6" s="15">
        <v>26.666666666666668</v>
      </c>
      <c r="D6" s="15">
        <v>23.076923076923077</v>
      </c>
      <c r="E6" s="15">
        <v>9.0909090909090917</v>
      </c>
      <c r="F6" s="15">
        <v>38.461538461538467</v>
      </c>
      <c r="G6" s="15">
        <v>-7.1428571428571423</v>
      </c>
      <c r="H6" s="15">
        <v>25</v>
      </c>
      <c r="I6" s="15">
        <v>50</v>
      </c>
      <c r="J6" s="15">
        <v>13.333333333333334</v>
      </c>
      <c r="K6" s="15">
        <v>17.647058823529413</v>
      </c>
      <c r="L6" s="15">
        <v>28.571428571428569</v>
      </c>
    </row>
    <row r="7" spans="1:12" x14ac:dyDescent="0.25">
      <c r="A7" s="5" t="s">
        <v>4</v>
      </c>
      <c r="B7" s="15">
        <v>-6.666666666666667</v>
      </c>
      <c r="C7" s="15">
        <v>-33.333333333333329</v>
      </c>
      <c r="D7" s="15">
        <v>-15.384615384615385</v>
      </c>
      <c r="E7" s="15">
        <v>0</v>
      </c>
      <c r="F7" s="15">
        <v>0</v>
      </c>
      <c r="G7" s="15">
        <v>-14.285714285714285</v>
      </c>
      <c r="H7" s="15">
        <v>-8.3333333333333321</v>
      </c>
      <c r="I7" s="15">
        <v>-21.428571428571427</v>
      </c>
      <c r="J7" s="15">
        <v>-6.666666666666667</v>
      </c>
      <c r="K7" s="15">
        <v>17.647058823529413</v>
      </c>
      <c r="L7" s="15">
        <v>7.1428571428571423</v>
      </c>
    </row>
    <row r="8" spans="1:12" x14ac:dyDescent="0.25">
      <c r="A8" s="5" t="s">
        <v>5</v>
      </c>
      <c r="B8" s="15">
        <v>-6.666666666666667</v>
      </c>
      <c r="C8" s="15">
        <v>6.666666666666667</v>
      </c>
      <c r="D8" s="15">
        <v>-7.6923076923076925</v>
      </c>
      <c r="E8" s="15">
        <v>-9.0909090909090917</v>
      </c>
      <c r="F8" s="15">
        <v>-7.6923076923076925</v>
      </c>
      <c r="G8" s="15">
        <v>-7.1428571428571423</v>
      </c>
      <c r="H8" s="15">
        <v>0</v>
      </c>
      <c r="I8" s="15">
        <v>0</v>
      </c>
      <c r="J8" s="15">
        <v>26.666666666666668</v>
      </c>
      <c r="K8" s="15">
        <v>-11.76470588235294</v>
      </c>
      <c r="L8" s="15">
        <v>21.428571428571427</v>
      </c>
    </row>
    <row r="11" spans="1:12" x14ac:dyDescent="0.25">
      <c r="B11" s="23" t="s">
        <v>31</v>
      </c>
      <c r="C11" s="20"/>
      <c r="D11" s="20"/>
      <c r="E11" s="20"/>
      <c r="F11" s="20"/>
      <c r="G11" s="20"/>
      <c r="H11" s="20"/>
      <c r="I11" s="20"/>
      <c r="J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  <c r="J12" s="20"/>
    </row>
    <row r="13" spans="1:12" x14ac:dyDescent="0.25">
      <c r="B13" s="23" t="s">
        <v>28</v>
      </c>
      <c r="C13" s="20"/>
      <c r="D13" s="20"/>
      <c r="E13" s="20"/>
      <c r="F13" s="20"/>
      <c r="G13" s="20"/>
      <c r="H13" s="20"/>
      <c r="I13" s="20"/>
      <c r="J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  <c r="J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  <c r="J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  <c r="J16" s="20"/>
    </row>
    <row r="17" spans="2:10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0" x14ac:dyDescent="0.25">
      <c r="B18" s="20"/>
      <c r="C18" s="20"/>
      <c r="D18" s="20"/>
      <c r="E18" s="20"/>
      <c r="F18" s="20"/>
      <c r="G18" s="20"/>
      <c r="H18" s="20"/>
      <c r="I18" s="20"/>
      <c r="J18" s="20"/>
    </row>
    <row r="19" spans="2:10" x14ac:dyDescent="0.25">
      <c r="B19" s="20"/>
      <c r="C19" s="20"/>
      <c r="D19" s="20"/>
      <c r="E19" s="20"/>
      <c r="F19" s="20"/>
      <c r="G19" s="20"/>
      <c r="H19" s="20"/>
      <c r="I19" s="20"/>
      <c r="J19" s="20"/>
    </row>
    <row r="20" spans="2:10" x14ac:dyDescent="0.25">
      <c r="B20" s="20"/>
      <c r="C20" s="20"/>
      <c r="D20" s="20"/>
      <c r="E20" s="20"/>
      <c r="F20" s="20"/>
      <c r="G20" s="20"/>
      <c r="H20" s="20"/>
      <c r="I20" s="20"/>
      <c r="J20" s="20"/>
    </row>
    <row r="21" spans="2:10" x14ac:dyDescent="0.25">
      <c r="B21" s="20"/>
      <c r="C21" s="20"/>
      <c r="D21" s="20"/>
      <c r="E21" s="20"/>
      <c r="F21" s="20"/>
      <c r="G21" s="20"/>
      <c r="H21" s="20"/>
      <c r="I21" s="20"/>
      <c r="J21" s="20"/>
    </row>
    <row r="22" spans="2:10" x14ac:dyDescent="0.25">
      <c r="B22" s="20"/>
      <c r="C22" s="20"/>
      <c r="D22" s="20"/>
      <c r="E22" s="20"/>
      <c r="F22" s="20"/>
      <c r="G22" s="20"/>
      <c r="H22" s="20"/>
      <c r="I22" s="20"/>
      <c r="J22" s="20"/>
    </row>
    <row r="23" spans="2:10" x14ac:dyDescent="0.25">
      <c r="B23" s="20"/>
      <c r="C23" s="20"/>
      <c r="D23" s="20"/>
      <c r="E23" s="20"/>
      <c r="F23" s="20"/>
      <c r="G23" s="20"/>
      <c r="H23" s="20"/>
      <c r="I23" s="20"/>
      <c r="J23" s="20"/>
    </row>
    <row r="24" spans="2:10" x14ac:dyDescent="0.25">
      <c r="B24" s="20"/>
      <c r="C24" s="20"/>
      <c r="D24" s="20"/>
      <c r="E24" s="20"/>
      <c r="F24" s="20"/>
      <c r="G24" s="20"/>
      <c r="H24" s="20"/>
      <c r="I24" s="20"/>
      <c r="J24" s="20"/>
    </row>
    <row r="25" spans="2:10" x14ac:dyDescent="0.25">
      <c r="B25" s="20"/>
      <c r="C25" s="20"/>
      <c r="D25" s="20"/>
      <c r="E25" s="20"/>
      <c r="F25" s="20"/>
      <c r="G25" s="20"/>
      <c r="H25" s="20"/>
      <c r="I25" s="20"/>
      <c r="J25" s="20"/>
    </row>
    <row r="26" spans="2:10" x14ac:dyDescent="0.25">
      <c r="B26" s="20"/>
      <c r="C26" s="20"/>
      <c r="D26" s="20"/>
      <c r="E26" s="20"/>
      <c r="F26" s="20"/>
      <c r="G26" s="20"/>
      <c r="H26" s="20"/>
      <c r="I26" s="20"/>
      <c r="J26" s="20"/>
    </row>
    <row r="27" spans="2:10" x14ac:dyDescent="0.25">
      <c r="B27" s="20"/>
      <c r="C27" s="20"/>
      <c r="D27" s="20"/>
      <c r="E27" s="20"/>
      <c r="F27" s="20"/>
      <c r="G27" s="20"/>
      <c r="H27" s="20"/>
      <c r="I27" s="20"/>
      <c r="J27" s="20"/>
    </row>
    <row r="28" spans="2:10" x14ac:dyDescent="0.25">
      <c r="B28" s="20"/>
      <c r="C28" s="20"/>
      <c r="D28" s="20"/>
      <c r="E28" s="20"/>
      <c r="F28" s="20"/>
      <c r="G28" s="20"/>
      <c r="H28" s="20"/>
      <c r="I28" s="20"/>
      <c r="J28" s="20"/>
    </row>
    <row r="29" spans="2:10" x14ac:dyDescent="0.25">
      <c r="B29" s="20"/>
      <c r="C29" s="20"/>
      <c r="D29" s="20"/>
      <c r="E29" s="20"/>
      <c r="F29" s="20"/>
      <c r="G29" s="20"/>
      <c r="H29" s="20"/>
      <c r="I29" s="20"/>
      <c r="J29" s="20"/>
    </row>
    <row r="30" spans="2:10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2:10" x14ac:dyDescent="0.25">
      <c r="B31" s="20"/>
      <c r="C31" s="20"/>
      <c r="D31" s="20"/>
      <c r="E31" s="20"/>
      <c r="F31" s="20"/>
      <c r="G31" s="20"/>
      <c r="H31" s="20"/>
      <c r="I31" s="20"/>
      <c r="J31" s="20"/>
    </row>
    <row r="32" spans="2:10" x14ac:dyDescent="0.25">
      <c r="B32" s="26" t="s">
        <v>72</v>
      </c>
      <c r="C32" s="20"/>
      <c r="D32" s="20"/>
      <c r="E32" s="20"/>
      <c r="F32" s="20"/>
      <c r="G32" s="20"/>
      <c r="H32" s="20"/>
      <c r="I32" s="20"/>
      <c r="J32" s="20"/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26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9">
        <v>22.222222222222221</v>
      </c>
      <c r="C5" s="19">
        <v>-9.0909090909090917</v>
      </c>
      <c r="D5" s="19">
        <v>0</v>
      </c>
      <c r="E5" s="19">
        <v>-14.285714285714285</v>
      </c>
      <c r="F5" s="19">
        <v>42.857142857142854</v>
      </c>
      <c r="G5" s="19">
        <v>-8.3333333333333321</v>
      </c>
      <c r="H5" s="19">
        <v>9.0909090909090917</v>
      </c>
      <c r="I5" s="19">
        <v>-22.222222222222221</v>
      </c>
      <c r="J5" s="19">
        <v>22.222222222222221</v>
      </c>
      <c r="K5" s="112">
        <v>-40</v>
      </c>
      <c r="L5" s="112">
        <v>-42.857142857142854</v>
      </c>
    </row>
    <row r="6" spans="1:12" x14ac:dyDescent="0.25">
      <c r="A6" s="5" t="s">
        <v>3</v>
      </c>
      <c r="B6" s="19">
        <v>44.444444444444443</v>
      </c>
      <c r="C6" s="19">
        <v>9.0909090909090917</v>
      </c>
      <c r="D6" s="19">
        <v>9.0909090909090917</v>
      </c>
      <c r="E6" s="19">
        <v>28.571428571428569</v>
      </c>
      <c r="F6" s="19">
        <v>28.571428571428569</v>
      </c>
      <c r="G6" s="19">
        <v>16.666666666666664</v>
      </c>
      <c r="H6" s="19">
        <v>45.454545454545453</v>
      </c>
      <c r="I6" s="19">
        <v>22.222222222222221</v>
      </c>
      <c r="J6" s="19">
        <v>22.222222222222221</v>
      </c>
      <c r="K6" s="112">
        <v>50</v>
      </c>
      <c r="L6" s="112">
        <v>-28.571428571428569</v>
      </c>
    </row>
    <row r="7" spans="1:12" x14ac:dyDescent="0.25">
      <c r="A7" s="5" t="s">
        <v>4</v>
      </c>
      <c r="B7" s="19">
        <v>0</v>
      </c>
      <c r="C7" s="19">
        <v>0</v>
      </c>
      <c r="D7" s="19">
        <v>0</v>
      </c>
      <c r="E7" s="19">
        <v>14.285714285714285</v>
      </c>
      <c r="F7" s="19">
        <v>0</v>
      </c>
      <c r="G7" s="19">
        <v>8.3333333333333321</v>
      </c>
      <c r="H7" s="19">
        <v>9.0909090909090917</v>
      </c>
      <c r="I7" s="19">
        <v>0</v>
      </c>
      <c r="J7" s="19">
        <v>11.111111111111111</v>
      </c>
      <c r="K7" s="112">
        <v>-10</v>
      </c>
      <c r="L7" s="112">
        <v>0</v>
      </c>
    </row>
    <row r="8" spans="1:12" x14ac:dyDescent="0.25">
      <c r="A8" s="5" t="s">
        <v>5</v>
      </c>
      <c r="B8" s="19">
        <v>11.111111111111111</v>
      </c>
      <c r="C8" s="19">
        <v>0</v>
      </c>
      <c r="D8" s="19">
        <v>0</v>
      </c>
      <c r="E8" s="19">
        <v>14.285714285714285</v>
      </c>
      <c r="F8" s="19">
        <v>-14.285714285714285</v>
      </c>
      <c r="G8" s="19">
        <v>-16.666666666666664</v>
      </c>
      <c r="H8" s="19">
        <v>-9.0909090909090917</v>
      </c>
      <c r="I8" s="19">
        <v>-11.111111111111111</v>
      </c>
      <c r="J8" s="19">
        <v>11.111111111111111</v>
      </c>
      <c r="K8" s="112">
        <v>20</v>
      </c>
      <c r="L8" s="112">
        <v>14.285714285714285</v>
      </c>
    </row>
    <row r="9" spans="1:12" x14ac:dyDescent="0.25">
      <c r="I9" s="19"/>
    </row>
    <row r="11" spans="1:12" x14ac:dyDescent="0.25">
      <c r="B11" s="23" t="s">
        <v>31</v>
      </c>
      <c r="C11" s="20"/>
      <c r="D11" s="20"/>
      <c r="E11" s="20"/>
      <c r="F11" s="20"/>
      <c r="G11" s="20"/>
      <c r="H11" s="20"/>
      <c r="I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</row>
    <row r="13" spans="1:12" x14ac:dyDescent="0.25">
      <c r="B13" s="23" t="s">
        <v>29</v>
      </c>
      <c r="C13" s="20"/>
      <c r="D13" s="20"/>
      <c r="E13" s="20"/>
      <c r="F13" s="20"/>
      <c r="G13" s="20"/>
      <c r="H13" s="20"/>
      <c r="I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</row>
    <row r="17" spans="2:9" x14ac:dyDescent="0.25">
      <c r="B17" s="20"/>
      <c r="C17" s="20"/>
      <c r="D17" s="20"/>
      <c r="E17" s="20"/>
      <c r="F17" s="20"/>
      <c r="G17" s="20"/>
      <c r="H17" s="20"/>
      <c r="I17" s="20"/>
    </row>
    <row r="18" spans="2:9" x14ac:dyDescent="0.25">
      <c r="B18" s="20"/>
      <c r="C18" s="20"/>
      <c r="D18" s="20"/>
      <c r="E18" s="20"/>
      <c r="F18" s="20"/>
      <c r="G18" s="20"/>
      <c r="H18" s="20"/>
      <c r="I18" s="20"/>
    </row>
    <row r="19" spans="2:9" x14ac:dyDescent="0.25">
      <c r="B19" s="20"/>
      <c r="C19" s="20"/>
      <c r="D19" s="20"/>
      <c r="E19" s="20"/>
      <c r="F19" s="20"/>
      <c r="G19" s="20"/>
      <c r="H19" s="20"/>
      <c r="I19" s="20"/>
    </row>
    <row r="20" spans="2:9" x14ac:dyDescent="0.25">
      <c r="B20" s="20"/>
      <c r="C20" s="20"/>
      <c r="D20" s="20"/>
      <c r="E20" s="20"/>
      <c r="F20" s="20"/>
      <c r="G20" s="20"/>
      <c r="H20" s="20"/>
      <c r="I20" s="20"/>
    </row>
    <row r="21" spans="2:9" x14ac:dyDescent="0.25">
      <c r="B21" s="20"/>
      <c r="C21" s="20"/>
      <c r="D21" s="20"/>
      <c r="E21" s="20"/>
      <c r="F21" s="20"/>
      <c r="G21" s="20"/>
      <c r="H21" s="20"/>
      <c r="I21" s="20"/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  <row r="27" spans="2:9" x14ac:dyDescent="0.25">
      <c r="B27" s="20"/>
      <c r="C27" s="20"/>
      <c r="D27" s="20"/>
      <c r="E27" s="20"/>
      <c r="F27" s="20"/>
      <c r="G27" s="20"/>
      <c r="H27" s="20"/>
      <c r="I27" s="20"/>
    </row>
    <row r="28" spans="2:9" x14ac:dyDescent="0.25">
      <c r="B28" s="20"/>
      <c r="C28" s="20"/>
      <c r="D28" s="20"/>
      <c r="E28" s="20"/>
      <c r="F28" s="20"/>
      <c r="G28" s="20"/>
      <c r="H28" s="20"/>
      <c r="I28" s="20"/>
    </row>
    <row r="29" spans="2:9" x14ac:dyDescent="0.25">
      <c r="B29" s="20"/>
      <c r="C29" s="20"/>
      <c r="D29" s="20"/>
      <c r="E29" s="20"/>
      <c r="F29" s="20"/>
      <c r="G29" s="20"/>
      <c r="H29" s="20"/>
      <c r="I29" s="20"/>
    </row>
    <row r="30" spans="2:9" x14ac:dyDescent="0.25">
      <c r="B30" s="20"/>
      <c r="C30" s="20"/>
      <c r="D30" s="20"/>
      <c r="E30" s="20"/>
      <c r="F30" s="20"/>
      <c r="G30" s="20"/>
      <c r="H30" s="20"/>
      <c r="I30" s="20"/>
    </row>
    <row r="31" spans="2:9" x14ac:dyDescent="0.25">
      <c r="B31" s="20"/>
      <c r="C31" s="20"/>
      <c r="D31" s="20"/>
      <c r="E31" s="20"/>
      <c r="F31" s="20"/>
      <c r="G31" s="20"/>
      <c r="H31" s="20"/>
      <c r="I31" s="20"/>
    </row>
    <row r="32" spans="2:9" x14ac:dyDescent="0.25">
      <c r="B32" s="26" t="s">
        <v>72</v>
      </c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26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5">
        <v>0</v>
      </c>
      <c r="C5" s="15">
        <v>-20</v>
      </c>
      <c r="D5" s="15">
        <v>0</v>
      </c>
      <c r="E5" s="15">
        <v>0</v>
      </c>
      <c r="F5" s="15">
        <v>-50</v>
      </c>
      <c r="G5" s="15">
        <v>0</v>
      </c>
      <c r="H5" s="15">
        <v>-40</v>
      </c>
      <c r="I5" s="15">
        <v>40</v>
      </c>
      <c r="J5" s="15">
        <v>0</v>
      </c>
      <c r="K5" s="5">
        <v>-20</v>
      </c>
      <c r="L5" s="5">
        <v>25</v>
      </c>
    </row>
    <row r="6" spans="1:12" x14ac:dyDescent="0.25">
      <c r="A6" s="5" t="s">
        <v>3</v>
      </c>
      <c r="B6" s="15">
        <v>40</v>
      </c>
      <c r="C6" s="15">
        <v>20</v>
      </c>
      <c r="D6" s="15">
        <v>-25</v>
      </c>
      <c r="E6" s="15">
        <v>-50</v>
      </c>
      <c r="F6" s="15">
        <v>-50</v>
      </c>
      <c r="G6" s="15">
        <v>0</v>
      </c>
      <c r="H6" s="15">
        <v>-60</v>
      </c>
      <c r="I6" s="15">
        <v>-20</v>
      </c>
      <c r="J6" s="15">
        <v>-20</v>
      </c>
      <c r="K6" s="5">
        <v>-60</v>
      </c>
      <c r="L6" s="5">
        <v>0</v>
      </c>
    </row>
    <row r="7" spans="1:12" x14ac:dyDescent="0.25">
      <c r="A7" s="5" t="s">
        <v>4</v>
      </c>
      <c r="B7" s="15">
        <v>-40</v>
      </c>
      <c r="C7" s="15">
        <v>-40</v>
      </c>
      <c r="D7" s="15">
        <v>-75</v>
      </c>
      <c r="E7" s="15">
        <v>-50</v>
      </c>
      <c r="F7" s="15">
        <v>-25</v>
      </c>
      <c r="G7" s="15">
        <v>-25</v>
      </c>
      <c r="H7" s="15">
        <v>-40</v>
      </c>
      <c r="I7" s="15">
        <v>-20</v>
      </c>
      <c r="J7" s="15">
        <v>-40</v>
      </c>
      <c r="K7" s="5">
        <v>-60</v>
      </c>
      <c r="L7" s="5">
        <v>-50</v>
      </c>
    </row>
    <row r="8" spans="1:12" x14ac:dyDescent="0.25">
      <c r="A8" s="5" t="s">
        <v>5</v>
      </c>
      <c r="B8" s="15">
        <v>0</v>
      </c>
      <c r="C8" s="15">
        <v>20</v>
      </c>
      <c r="D8" s="15">
        <v>-25</v>
      </c>
      <c r="E8" s="15">
        <v>0</v>
      </c>
      <c r="F8" s="15">
        <v>-50</v>
      </c>
      <c r="G8" s="15">
        <v>25</v>
      </c>
      <c r="H8" s="15">
        <v>-60</v>
      </c>
      <c r="I8" s="15">
        <v>-20</v>
      </c>
      <c r="J8" s="15">
        <v>-20</v>
      </c>
      <c r="K8" s="5">
        <v>-40</v>
      </c>
      <c r="L8" s="5">
        <v>-25</v>
      </c>
    </row>
    <row r="9" spans="1:12" x14ac:dyDescent="0.25">
      <c r="B9" s="15"/>
      <c r="C9" s="15"/>
      <c r="D9" s="15"/>
      <c r="E9" s="15"/>
      <c r="F9" s="15"/>
      <c r="G9" s="15"/>
    </row>
    <row r="11" spans="1:12" x14ac:dyDescent="0.25">
      <c r="B11" s="23" t="s">
        <v>31</v>
      </c>
      <c r="C11" s="20"/>
      <c r="D11" s="20"/>
      <c r="E11" s="20"/>
      <c r="F11" s="20"/>
      <c r="G11" s="20"/>
      <c r="H11" s="20"/>
      <c r="I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</row>
    <row r="13" spans="1:12" x14ac:dyDescent="0.25">
      <c r="B13" s="23" t="s">
        <v>30</v>
      </c>
      <c r="C13" s="20"/>
      <c r="D13" s="20"/>
      <c r="E13" s="20"/>
      <c r="F13" s="20"/>
      <c r="G13" s="20"/>
      <c r="H13" s="20"/>
      <c r="I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</row>
    <row r="17" spans="2:9" x14ac:dyDescent="0.25">
      <c r="B17" s="20"/>
      <c r="C17" s="20"/>
      <c r="D17" s="20"/>
      <c r="E17" s="20"/>
      <c r="F17" s="20"/>
      <c r="G17" s="20"/>
      <c r="H17" s="20"/>
      <c r="I17" s="20"/>
    </row>
    <row r="18" spans="2:9" x14ac:dyDescent="0.25">
      <c r="B18" s="20"/>
      <c r="C18" s="20"/>
      <c r="D18" s="20"/>
      <c r="E18" s="20"/>
      <c r="F18" s="20"/>
      <c r="G18" s="20"/>
      <c r="H18" s="20"/>
      <c r="I18" s="20"/>
    </row>
    <row r="19" spans="2:9" x14ac:dyDescent="0.25">
      <c r="B19" s="20"/>
      <c r="C19" s="20"/>
      <c r="D19" s="20"/>
      <c r="E19" s="20"/>
      <c r="F19" s="20"/>
      <c r="G19" s="20"/>
      <c r="H19" s="20"/>
      <c r="I19" s="20"/>
    </row>
    <row r="20" spans="2:9" x14ac:dyDescent="0.25">
      <c r="B20" s="20"/>
      <c r="C20" s="20"/>
      <c r="D20" s="20"/>
      <c r="E20" s="20"/>
      <c r="F20" s="20"/>
      <c r="G20" s="20"/>
      <c r="H20" s="20"/>
      <c r="I20" s="20"/>
    </row>
    <row r="21" spans="2:9" x14ac:dyDescent="0.25">
      <c r="B21" s="20"/>
      <c r="C21" s="20"/>
      <c r="D21" s="20"/>
      <c r="E21" s="20"/>
      <c r="F21" s="20"/>
      <c r="G21" s="20"/>
      <c r="H21" s="20"/>
      <c r="I21" s="20"/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  <row r="27" spans="2:9" x14ac:dyDescent="0.25">
      <c r="B27" s="20"/>
      <c r="C27" s="20"/>
      <c r="D27" s="20"/>
      <c r="E27" s="20"/>
      <c r="F27" s="20"/>
      <c r="G27" s="20"/>
      <c r="H27" s="20"/>
      <c r="I27" s="20"/>
    </row>
    <row r="28" spans="2:9" x14ac:dyDescent="0.25">
      <c r="B28" s="20"/>
      <c r="C28" s="20"/>
      <c r="D28" s="20"/>
      <c r="E28" s="20"/>
      <c r="F28" s="20"/>
      <c r="G28" s="20"/>
      <c r="H28" s="20"/>
      <c r="I28" s="20"/>
    </row>
    <row r="29" spans="2:9" x14ac:dyDescent="0.25">
      <c r="B29" s="20"/>
      <c r="C29" s="20"/>
      <c r="D29" s="20"/>
      <c r="E29" s="20"/>
      <c r="F29" s="20"/>
      <c r="G29" s="20"/>
      <c r="H29" s="20"/>
      <c r="I29" s="20"/>
    </row>
    <row r="30" spans="2:9" x14ac:dyDescent="0.25">
      <c r="B30" s="20"/>
      <c r="C30" s="20"/>
      <c r="D30" s="20"/>
      <c r="E30" s="20"/>
      <c r="F30" s="20"/>
      <c r="G30" s="20"/>
      <c r="H30" s="20"/>
      <c r="I30" s="20"/>
    </row>
    <row r="31" spans="2:9" x14ac:dyDescent="0.25">
      <c r="B31" s="20"/>
      <c r="C31" s="20"/>
      <c r="D31" s="20"/>
      <c r="E31" s="20"/>
      <c r="F31" s="20"/>
      <c r="G31" s="20"/>
      <c r="H31" s="20"/>
      <c r="I31" s="20"/>
    </row>
    <row r="32" spans="2:9" x14ac:dyDescent="0.25">
      <c r="B32" s="24" t="s">
        <v>72</v>
      </c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8"/>
      <c r="G2" s="1">
        <v>-1</v>
      </c>
    </row>
    <row r="3" spans="1:13" x14ac:dyDescent="0.25">
      <c r="C3" s="90"/>
      <c r="D3" s="8"/>
      <c r="E3" s="8"/>
    </row>
    <row r="4" spans="1:13" x14ac:dyDescent="0.25">
      <c r="D4" s="90"/>
      <c r="E4" s="8"/>
      <c r="F4" s="8"/>
      <c r="K4" s="1">
        <v>100</v>
      </c>
    </row>
    <row r="5" spans="1:13" ht="15" customHeight="1" x14ac:dyDescent="0.25">
      <c r="D5" s="90"/>
      <c r="E5" s="8"/>
      <c r="F5" s="8"/>
      <c r="H5" s="397" t="s">
        <v>64</v>
      </c>
      <c r="I5" s="397"/>
      <c r="J5" s="397"/>
      <c r="K5" s="397"/>
    </row>
    <row r="6" spans="1:13" x14ac:dyDescent="0.25">
      <c r="A6" s="63" t="s">
        <v>0</v>
      </c>
      <c r="B6" s="91" t="s">
        <v>70</v>
      </c>
      <c r="C6" s="91" t="s">
        <v>66</v>
      </c>
      <c r="F6" s="398" t="s">
        <v>67</v>
      </c>
      <c r="G6" s="399"/>
      <c r="H6" s="398" t="s">
        <v>68</v>
      </c>
      <c r="I6" s="398"/>
    </row>
    <row r="7" spans="1:13" x14ac:dyDescent="0.25">
      <c r="A7" s="9" t="s">
        <v>14</v>
      </c>
      <c r="B7" s="93">
        <f t="shared" ref="B7:B17" si="0">+VLOOKUP($A7,$F$7:$H$17,2,0)</f>
        <v>3.8</v>
      </c>
      <c r="C7" s="93">
        <f t="shared" ref="C7:C17" si="1">+VLOOKUP($A7,$F$7:$H$17,3,0)</f>
        <v>33.299999999999997</v>
      </c>
      <c r="F7" s="92" t="s">
        <v>6</v>
      </c>
      <c r="G7" s="13">
        <v>2.8666666666666667</v>
      </c>
      <c r="H7" s="13">
        <v>0</v>
      </c>
      <c r="J7" s="400"/>
      <c r="K7" s="400"/>
      <c r="L7" s="400"/>
      <c r="M7" s="400"/>
    </row>
    <row r="8" spans="1:13" x14ac:dyDescent="0.25">
      <c r="A8" s="9" t="s">
        <v>11</v>
      </c>
      <c r="B8" s="93">
        <f t="shared" si="0"/>
        <v>3.2666666666666666</v>
      </c>
      <c r="C8" s="93">
        <f t="shared" si="1"/>
        <v>13.3</v>
      </c>
      <c r="F8" s="92" t="s">
        <v>7</v>
      </c>
      <c r="G8" s="13">
        <v>3.1333333333333333</v>
      </c>
      <c r="H8" s="13">
        <v>13.3</v>
      </c>
      <c r="I8" s="9"/>
      <c r="J8" s="9"/>
      <c r="K8" s="9"/>
      <c r="L8" s="9"/>
    </row>
    <row r="9" spans="1:13" x14ac:dyDescent="0.25">
      <c r="A9" s="92" t="s">
        <v>8</v>
      </c>
      <c r="B9" s="93">
        <f t="shared" si="0"/>
        <v>3.2666666666666666</v>
      </c>
      <c r="C9" s="93">
        <f t="shared" si="1"/>
        <v>20</v>
      </c>
      <c r="F9" s="92" t="s">
        <v>8</v>
      </c>
      <c r="G9" s="13">
        <v>3.2666666666666666</v>
      </c>
      <c r="H9" s="13">
        <v>20</v>
      </c>
      <c r="I9" s="9"/>
      <c r="J9" s="9"/>
      <c r="K9" s="9"/>
      <c r="L9" s="9"/>
    </row>
    <row r="10" spans="1:13" x14ac:dyDescent="0.25">
      <c r="A10" s="9" t="s">
        <v>7</v>
      </c>
      <c r="B10" s="93">
        <f t="shared" si="0"/>
        <v>3.1333333333333333</v>
      </c>
      <c r="C10" s="93">
        <f t="shared" si="1"/>
        <v>13.3</v>
      </c>
      <c r="F10" s="92" t="s">
        <v>9</v>
      </c>
      <c r="G10" s="13">
        <v>2.7333333333333334</v>
      </c>
      <c r="H10" s="13">
        <v>6.7</v>
      </c>
      <c r="I10" s="9"/>
      <c r="J10" s="9"/>
      <c r="K10" s="9"/>
      <c r="L10" s="9"/>
    </row>
    <row r="11" spans="1:13" x14ac:dyDescent="0.25">
      <c r="A11" s="10" t="s">
        <v>6</v>
      </c>
      <c r="B11" s="93">
        <f t="shared" si="0"/>
        <v>2.8666666666666667</v>
      </c>
      <c r="C11" s="93">
        <f t="shared" si="1"/>
        <v>0</v>
      </c>
      <c r="F11" s="92" t="s">
        <v>10</v>
      </c>
      <c r="G11" s="13">
        <v>2.0666666666666669</v>
      </c>
      <c r="H11" s="13">
        <v>93.3</v>
      </c>
      <c r="I11" s="9"/>
      <c r="J11" s="9"/>
      <c r="K11" s="9"/>
      <c r="L11" s="9"/>
    </row>
    <row r="12" spans="1:13" x14ac:dyDescent="0.25">
      <c r="A12" s="9" t="s">
        <v>12</v>
      </c>
      <c r="B12" s="93">
        <f t="shared" si="0"/>
        <v>2.8</v>
      </c>
      <c r="C12" s="93">
        <f t="shared" si="1"/>
        <v>0</v>
      </c>
      <c r="F12" s="92" t="s">
        <v>12</v>
      </c>
      <c r="G12" s="13">
        <v>2.8</v>
      </c>
      <c r="H12" s="13">
        <v>0</v>
      </c>
      <c r="I12" s="9"/>
      <c r="J12" s="9"/>
      <c r="K12" s="9"/>
      <c r="L12" s="9"/>
    </row>
    <row r="13" spans="1:13" x14ac:dyDescent="0.25">
      <c r="A13" s="9" t="s">
        <v>9</v>
      </c>
      <c r="B13" s="93">
        <f t="shared" si="0"/>
        <v>2.7333333333333334</v>
      </c>
      <c r="C13" s="93">
        <f t="shared" si="1"/>
        <v>6.7</v>
      </c>
      <c r="F13" s="92" t="s">
        <v>11</v>
      </c>
      <c r="G13" s="13">
        <v>3.2666666666666666</v>
      </c>
      <c r="H13" s="13">
        <v>13.3</v>
      </c>
      <c r="I13" s="9"/>
      <c r="J13" s="9"/>
      <c r="K13" s="9"/>
      <c r="L13" s="9"/>
    </row>
    <row r="14" spans="1:13" x14ac:dyDescent="0.25">
      <c r="A14" s="9" t="s">
        <v>13</v>
      </c>
      <c r="B14" s="93">
        <f t="shared" si="0"/>
        <v>2.6666666666666665</v>
      </c>
      <c r="C14" s="93">
        <f t="shared" si="1"/>
        <v>20</v>
      </c>
      <c r="F14" s="92" t="s">
        <v>13</v>
      </c>
      <c r="G14" s="13">
        <v>2.6666666666666665</v>
      </c>
      <c r="H14" s="13">
        <v>20</v>
      </c>
      <c r="I14" s="9"/>
      <c r="J14" s="9"/>
      <c r="K14" s="9"/>
      <c r="L14" s="9"/>
    </row>
    <row r="15" spans="1:13" x14ac:dyDescent="0.25">
      <c r="A15" s="9" t="s">
        <v>63</v>
      </c>
      <c r="B15" s="93">
        <f t="shared" si="0"/>
        <v>2.0666666666666669</v>
      </c>
      <c r="C15" s="93">
        <f t="shared" si="1"/>
        <v>46.7</v>
      </c>
      <c r="F15" s="92" t="s">
        <v>63</v>
      </c>
      <c r="G15" s="13">
        <v>2.0666666666666669</v>
      </c>
      <c r="H15" s="13">
        <v>46.7</v>
      </c>
      <c r="I15" s="9"/>
      <c r="J15" s="9"/>
      <c r="K15" s="9"/>
      <c r="L15" s="9"/>
    </row>
    <row r="16" spans="1:13" x14ac:dyDescent="0.25">
      <c r="A16" s="92" t="s">
        <v>10</v>
      </c>
      <c r="B16" s="93">
        <f t="shared" si="0"/>
        <v>2.0666666666666669</v>
      </c>
      <c r="C16" s="93">
        <f t="shared" si="1"/>
        <v>93.3</v>
      </c>
      <c r="F16" s="92" t="s">
        <v>14</v>
      </c>
      <c r="G16" s="13">
        <v>3.8</v>
      </c>
      <c r="H16" s="13">
        <v>33.299999999999997</v>
      </c>
      <c r="I16" s="9"/>
      <c r="J16" s="9"/>
      <c r="K16" s="9"/>
      <c r="L16" s="9"/>
    </row>
    <row r="17" spans="1:14" x14ac:dyDescent="0.25">
      <c r="A17" s="10" t="s">
        <v>15</v>
      </c>
      <c r="B17" s="93">
        <f t="shared" si="0"/>
        <v>4</v>
      </c>
      <c r="C17" s="93">
        <f t="shared" si="1"/>
        <v>13.3</v>
      </c>
      <c r="F17" s="92" t="s">
        <v>15</v>
      </c>
      <c r="G17" s="13">
        <v>4</v>
      </c>
      <c r="H17" s="13">
        <v>13.3</v>
      </c>
      <c r="I17" s="9"/>
      <c r="J17" s="9"/>
      <c r="K17" s="9"/>
      <c r="L17" s="9"/>
    </row>
    <row r="18" spans="1:14" x14ac:dyDescent="0.25">
      <c r="B18" s="94"/>
      <c r="C18" s="94"/>
      <c r="D18" s="11"/>
      <c r="E18" s="90"/>
      <c r="F18" s="11"/>
      <c r="H18" s="92"/>
      <c r="K18" s="9"/>
      <c r="L18" s="9"/>
      <c r="M18" s="9"/>
      <c r="N18" s="9"/>
    </row>
    <row r="19" spans="1:14" x14ac:dyDescent="0.25">
      <c r="F19" s="11"/>
      <c r="K19" s="9"/>
      <c r="L19" s="9"/>
      <c r="M19" s="9"/>
      <c r="N19" s="9"/>
    </row>
    <row r="20" spans="1:14" x14ac:dyDescent="0.25">
      <c r="B20" s="94"/>
      <c r="C20" s="94"/>
      <c r="D20" s="11"/>
      <c r="E20" s="11"/>
      <c r="F20" s="11"/>
      <c r="K20" s="9"/>
      <c r="L20" s="9"/>
      <c r="M20" s="9"/>
      <c r="N20" s="9"/>
    </row>
    <row r="21" spans="1:14" x14ac:dyDescent="0.25">
      <c r="B21" s="94"/>
      <c r="C21" s="11"/>
      <c r="D21" s="11"/>
      <c r="E21" s="11"/>
      <c r="J21" s="9"/>
      <c r="K21" s="9"/>
      <c r="L21" s="9"/>
      <c r="M21" s="9"/>
    </row>
    <row r="22" spans="1:14" x14ac:dyDescent="0.25">
      <c r="B22" s="95" t="s">
        <v>18</v>
      </c>
      <c r="C22" s="96"/>
      <c r="D22" s="96"/>
      <c r="E22" s="96"/>
      <c r="F22" s="20"/>
      <c r="J22" s="9"/>
      <c r="K22" s="9"/>
      <c r="L22" s="9"/>
      <c r="M22" s="9"/>
    </row>
    <row r="23" spans="1:14" x14ac:dyDescent="0.25">
      <c r="B23" s="22" t="s">
        <v>69</v>
      </c>
      <c r="C23" s="96"/>
      <c r="D23" s="96"/>
      <c r="E23" s="96"/>
      <c r="F23" s="20"/>
      <c r="J23" s="9"/>
      <c r="K23" s="9"/>
      <c r="L23" s="9"/>
      <c r="M23" s="9"/>
    </row>
    <row r="24" spans="1:14" x14ac:dyDescent="0.25">
      <c r="B24" s="20"/>
      <c r="C24" s="20"/>
      <c r="D24" s="20"/>
      <c r="E24" s="20"/>
      <c r="F24" s="20"/>
      <c r="J24" s="9"/>
      <c r="K24" s="9"/>
      <c r="L24" s="9"/>
      <c r="M24" s="9"/>
    </row>
    <row r="25" spans="1:14" x14ac:dyDescent="0.25">
      <c r="B25" s="20" t="s">
        <v>28</v>
      </c>
      <c r="C25" s="20"/>
      <c r="D25" s="20"/>
      <c r="E25" s="20"/>
      <c r="F25" s="20"/>
      <c r="J25" s="9"/>
      <c r="K25" s="9"/>
      <c r="L25" s="9"/>
      <c r="M25" s="9"/>
    </row>
    <row r="26" spans="1:14" x14ac:dyDescent="0.25">
      <c r="B26" s="20"/>
      <c r="C26" s="20"/>
      <c r="D26" s="20"/>
      <c r="E26" s="20"/>
      <c r="F26" s="20"/>
      <c r="J26" s="9"/>
      <c r="K26" s="9"/>
      <c r="L26" s="9"/>
      <c r="M26" s="9"/>
    </row>
    <row r="27" spans="1:14" x14ac:dyDescent="0.25">
      <c r="B27" s="20"/>
      <c r="C27" s="20"/>
      <c r="D27" s="20"/>
      <c r="E27" s="20"/>
      <c r="F27" s="20"/>
      <c r="J27" s="9"/>
      <c r="K27" s="9"/>
      <c r="L27" s="9"/>
      <c r="M27" s="9"/>
    </row>
    <row r="28" spans="1:14" x14ac:dyDescent="0.25">
      <c r="B28" s="20"/>
      <c r="C28" s="20"/>
      <c r="D28" s="20"/>
      <c r="E28" s="20"/>
      <c r="F28" s="20"/>
      <c r="J28" s="9"/>
      <c r="K28" s="9"/>
      <c r="L28" s="9"/>
      <c r="M28" s="9"/>
    </row>
    <row r="29" spans="1:14" x14ac:dyDescent="0.25">
      <c r="B29" s="20"/>
      <c r="C29" s="20"/>
      <c r="D29" s="20"/>
      <c r="E29" s="20"/>
      <c r="F29" s="20"/>
      <c r="K29" s="82"/>
      <c r="L29" s="93"/>
      <c r="M29" s="93"/>
    </row>
    <row r="30" spans="1:14" x14ac:dyDescent="0.25">
      <c r="B30" s="20"/>
      <c r="C30" s="20"/>
      <c r="D30" s="20"/>
      <c r="E30" s="20"/>
      <c r="F30" s="20"/>
      <c r="K30" s="82"/>
      <c r="L30" s="93"/>
      <c r="M30" s="93"/>
    </row>
    <row r="31" spans="1:14" x14ac:dyDescent="0.25">
      <c r="B31" s="20"/>
      <c r="C31" s="20"/>
      <c r="D31" s="20"/>
      <c r="E31" s="20"/>
      <c r="F31" s="20"/>
      <c r="L31" s="90"/>
    </row>
    <row r="32" spans="1:14" x14ac:dyDescent="0.25">
      <c r="B32" s="20"/>
      <c r="C32" s="20"/>
      <c r="D32" s="20"/>
      <c r="E32" s="20"/>
      <c r="F32" s="20"/>
    </row>
    <row r="33" spans="2:6" x14ac:dyDescent="0.25">
      <c r="B33" s="20"/>
      <c r="C33" s="20"/>
      <c r="D33" s="20"/>
      <c r="E33" s="20"/>
      <c r="F33" s="20"/>
    </row>
    <row r="34" spans="2:6" x14ac:dyDescent="0.25">
      <c r="B34" s="20"/>
      <c r="C34" s="20"/>
      <c r="D34" s="20"/>
      <c r="E34" s="20"/>
      <c r="F34" s="20"/>
    </row>
    <row r="35" spans="2:6" x14ac:dyDescent="0.25">
      <c r="B35" s="20"/>
      <c r="C35" s="20"/>
      <c r="D35" s="20"/>
      <c r="E35" s="20"/>
      <c r="F35" s="20"/>
    </row>
    <row r="36" spans="2:6" x14ac:dyDescent="0.25">
      <c r="B36" s="20"/>
      <c r="C36" s="20"/>
      <c r="D36" s="20"/>
      <c r="E36" s="20"/>
      <c r="F36" s="20"/>
    </row>
    <row r="37" spans="2:6" x14ac:dyDescent="0.25">
      <c r="B37" s="20"/>
      <c r="C37" s="20"/>
      <c r="D37" s="20"/>
      <c r="E37" s="20"/>
      <c r="F37" s="20"/>
    </row>
    <row r="38" spans="2:6" x14ac:dyDescent="0.25">
      <c r="B38" s="20"/>
      <c r="C38" s="20"/>
      <c r="D38" s="20"/>
      <c r="E38" s="20"/>
      <c r="F38" s="20"/>
    </row>
    <row r="39" spans="2:6" x14ac:dyDescent="0.25">
      <c r="B39" s="20"/>
      <c r="C39" s="20"/>
      <c r="D39" s="20"/>
      <c r="E39" s="20"/>
      <c r="F39" s="20"/>
    </row>
    <row r="40" spans="2:6" x14ac:dyDescent="0.25">
      <c r="B40" s="20"/>
      <c r="C40" s="20"/>
      <c r="D40" s="20"/>
      <c r="E40" s="20"/>
      <c r="F40" s="20"/>
    </row>
    <row r="41" spans="2:6" x14ac:dyDescent="0.25">
      <c r="B41" s="20"/>
      <c r="C41" s="20"/>
      <c r="D41" s="20"/>
      <c r="E41" s="20"/>
      <c r="F41" s="20"/>
    </row>
    <row r="42" spans="2:6" x14ac:dyDescent="0.25">
      <c r="B42" s="20"/>
      <c r="C42" s="20"/>
      <c r="D42" s="20"/>
      <c r="E42" s="20"/>
      <c r="F42" s="20"/>
    </row>
    <row r="43" spans="2:6" x14ac:dyDescent="0.25">
      <c r="B43" s="20"/>
      <c r="C43" s="20"/>
      <c r="D43" s="20"/>
      <c r="E43" s="20"/>
      <c r="F43" s="20"/>
    </row>
    <row r="44" spans="2:6" x14ac:dyDescent="0.25">
      <c r="B44" s="20"/>
      <c r="C44" s="20"/>
      <c r="D44" s="20"/>
      <c r="E44" s="20"/>
      <c r="F44" s="20"/>
    </row>
    <row r="45" spans="2:6" x14ac:dyDescent="0.25">
      <c r="B45" s="20"/>
      <c r="C45" s="20"/>
      <c r="D45" s="20"/>
      <c r="E45" s="20"/>
      <c r="F45" s="20"/>
    </row>
    <row r="46" spans="2:6" x14ac:dyDescent="0.25">
      <c r="B46" s="20"/>
      <c r="C46" s="20"/>
      <c r="D46" s="20"/>
      <c r="E46" s="20"/>
      <c r="F46" s="20"/>
    </row>
    <row r="47" spans="2:6" x14ac:dyDescent="0.25">
      <c r="B47" s="20"/>
      <c r="C47" s="20"/>
      <c r="D47" s="20"/>
      <c r="E47" s="20"/>
      <c r="F47" s="20"/>
    </row>
    <row r="48" spans="2:6" x14ac:dyDescent="0.25">
      <c r="B48" s="20"/>
      <c r="C48" s="20"/>
      <c r="D48" s="20"/>
      <c r="E48" s="20"/>
      <c r="F48" s="20"/>
    </row>
    <row r="49" spans="2:6" x14ac:dyDescent="0.25">
      <c r="B49" s="20"/>
      <c r="C49" s="20"/>
      <c r="D49" s="20"/>
      <c r="E49" s="20"/>
      <c r="F49" s="20"/>
    </row>
    <row r="50" spans="2:6" x14ac:dyDescent="0.25">
      <c r="B50" s="20"/>
      <c r="C50" s="20"/>
      <c r="D50" s="20"/>
      <c r="E50" s="20"/>
      <c r="F50" s="20"/>
    </row>
    <row r="51" spans="2:6" x14ac:dyDescent="0.25">
      <c r="B51" s="20"/>
      <c r="C51" s="20"/>
      <c r="D51" s="20"/>
      <c r="E51" s="20"/>
      <c r="F51" s="20"/>
    </row>
    <row r="52" spans="2:6" x14ac:dyDescent="0.25">
      <c r="B52" s="20"/>
      <c r="C52" s="20"/>
      <c r="D52" s="20"/>
      <c r="E52" s="20"/>
      <c r="F52" s="20"/>
    </row>
    <row r="53" spans="2:6" x14ac:dyDescent="0.25">
      <c r="B53" s="20"/>
      <c r="C53" s="20"/>
      <c r="D53" s="20"/>
      <c r="E53" s="20"/>
      <c r="F53" s="20"/>
    </row>
    <row r="54" spans="2:6" x14ac:dyDescent="0.25">
      <c r="B54" s="20"/>
      <c r="C54" s="20"/>
      <c r="D54" s="20"/>
      <c r="E54" s="20"/>
      <c r="F54" s="20"/>
    </row>
    <row r="55" spans="2:6" x14ac:dyDescent="0.25">
      <c r="B55" s="20"/>
      <c r="C55" s="20"/>
      <c r="D55" s="20"/>
      <c r="E55" s="20"/>
      <c r="F55" s="20"/>
    </row>
    <row r="56" spans="2:6" x14ac:dyDescent="0.25">
      <c r="B56" s="20"/>
      <c r="C56" s="20"/>
      <c r="D56" s="20"/>
      <c r="E56" s="20"/>
      <c r="F56" s="20"/>
    </row>
    <row r="57" spans="2:6" x14ac:dyDescent="0.25">
      <c r="B57" s="20"/>
      <c r="C57" s="20"/>
      <c r="D57" s="20"/>
      <c r="E57" s="20"/>
      <c r="F57" s="20"/>
    </row>
    <row r="58" spans="2:6" x14ac:dyDescent="0.25">
      <c r="B58" s="20" t="s">
        <v>32</v>
      </c>
      <c r="C58" s="20"/>
      <c r="D58" s="20"/>
      <c r="E58" s="20"/>
      <c r="F58" s="20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64"/>
      <c r="L1" s="397" t="s">
        <v>64</v>
      </c>
      <c r="M1" s="397"/>
      <c r="N1" s="397"/>
      <c r="O1" s="397"/>
    </row>
    <row r="2" spans="2:17" x14ac:dyDescent="0.25">
      <c r="B2" s="63" t="s">
        <v>1</v>
      </c>
      <c r="C2" s="97" t="s">
        <v>65</v>
      </c>
      <c r="D2" s="97" t="s">
        <v>66</v>
      </c>
      <c r="L2" s="398" t="s">
        <v>67</v>
      </c>
      <c r="M2" s="399"/>
      <c r="N2" s="398" t="s">
        <v>68</v>
      </c>
      <c r="O2" s="398"/>
      <c r="Q2" s="1">
        <v>100</v>
      </c>
    </row>
    <row r="3" spans="2:17" x14ac:dyDescent="0.25">
      <c r="B3" s="9" t="s">
        <v>9</v>
      </c>
      <c r="C3" s="98">
        <f t="shared" ref="C3:C13" si="0">+VLOOKUP($B3,$L$3:$N$13,2,0)</f>
        <v>-17.592592592592592</v>
      </c>
      <c r="D3" s="98">
        <f t="shared" ref="D3:D13" si="1">+VLOOKUP($B3,$L$3:$N$13,3,0)</f>
        <v>0</v>
      </c>
      <c r="L3" s="92" t="s">
        <v>6</v>
      </c>
      <c r="M3" s="93">
        <v>-9.2592592592592595</v>
      </c>
      <c r="N3" s="93">
        <v>10</v>
      </c>
    </row>
    <row r="4" spans="2:17" x14ac:dyDescent="0.25">
      <c r="B4" s="92" t="s">
        <v>10</v>
      </c>
      <c r="C4" s="98">
        <f t="shared" si="0"/>
        <v>-15.423280423280422</v>
      </c>
      <c r="D4" s="98">
        <f t="shared" si="1"/>
        <v>90</v>
      </c>
      <c r="L4" s="92" t="s">
        <v>7</v>
      </c>
      <c r="M4" s="93">
        <v>-9.8148148148148149</v>
      </c>
      <c r="N4" s="93">
        <v>10</v>
      </c>
      <c r="O4" s="9"/>
    </row>
    <row r="5" spans="2:17" ht="15" customHeight="1" x14ac:dyDescent="0.25">
      <c r="B5" s="92" t="s">
        <v>8</v>
      </c>
      <c r="C5" s="98">
        <f t="shared" si="0"/>
        <v>-11.481481481481481</v>
      </c>
      <c r="D5" s="98">
        <f t="shared" si="1"/>
        <v>30</v>
      </c>
      <c r="L5" s="92" t="s">
        <v>8</v>
      </c>
      <c r="M5" s="93">
        <v>-11.481481481481481</v>
      </c>
      <c r="N5" s="93">
        <v>30</v>
      </c>
      <c r="O5" s="9"/>
    </row>
    <row r="6" spans="2:17" x14ac:dyDescent="0.25">
      <c r="B6" s="9" t="s">
        <v>13</v>
      </c>
      <c r="C6" s="98">
        <f t="shared" si="0"/>
        <v>-10.952380952380953</v>
      </c>
      <c r="D6" s="98">
        <f t="shared" si="1"/>
        <v>10</v>
      </c>
      <c r="G6" s="113"/>
      <c r="L6" s="92" t="s">
        <v>9</v>
      </c>
      <c r="M6" s="93">
        <v>-17.592592592592592</v>
      </c>
      <c r="N6" s="93">
        <v>0</v>
      </c>
      <c r="O6" s="9"/>
    </row>
    <row r="7" spans="2:17" x14ac:dyDescent="0.25">
      <c r="B7" s="9" t="s">
        <v>7</v>
      </c>
      <c r="C7" s="98">
        <f t="shared" si="0"/>
        <v>-9.8148148148148149</v>
      </c>
      <c r="D7" s="98">
        <f t="shared" si="1"/>
        <v>10</v>
      </c>
      <c r="L7" s="92" t="s">
        <v>10</v>
      </c>
      <c r="M7" s="93">
        <v>-15.423280423280422</v>
      </c>
      <c r="N7" s="93">
        <v>90</v>
      </c>
      <c r="O7" s="9"/>
    </row>
    <row r="8" spans="2:17" x14ac:dyDescent="0.25">
      <c r="B8" s="10" t="s">
        <v>6</v>
      </c>
      <c r="C8" s="98">
        <f t="shared" si="0"/>
        <v>-9.2592592592592595</v>
      </c>
      <c r="D8" s="98">
        <f t="shared" si="1"/>
        <v>10</v>
      </c>
      <c r="L8" s="92" t="s">
        <v>12</v>
      </c>
      <c r="M8" s="93">
        <v>-4.2857142857142856</v>
      </c>
      <c r="N8" s="93">
        <v>0</v>
      </c>
      <c r="O8" s="9"/>
    </row>
    <row r="9" spans="2:17" ht="27.75" x14ac:dyDescent="0.4">
      <c r="B9" s="9" t="s">
        <v>14</v>
      </c>
      <c r="C9" s="98">
        <f t="shared" si="0"/>
        <v>-9.1005291005291014</v>
      </c>
      <c r="D9" s="98">
        <f t="shared" si="1"/>
        <v>30</v>
      </c>
      <c r="F9" s="114" t="s">
        <v>71</v>
      </c>
      <c r="L9" s="92" t="s">
        <v>11</v>
      </c>
      <c r="M9" s="93">
        <v>-2.4338624338624339</v>
      </c>
      <c r="N9" s="93">
        <v>20</v>
      </c>
      <c r="O9" s="9"/>
    </row>
    <row r="10" spans="2:17" x14ac:dyDescent="0.25">
      <c r="B10" s="9" t="s">
        <v>63</v>
      </c>
      <c r="C10" s="98">
        <f t="shared" si="0"/>
        <v>-6.8783068783068781</v>
      </c>
      <c r="D10" s="98">
        <f t="shared" si="1"/>
        <v>20</v>
      </c>
      <c r="L10" s="92" t="s">
        <v>13</v>
      </c>
      <c r="M10" s="93">
        <v>-10.952380952380953</v>
      </c>
      <c r="N10" s="93">
        <v>10</v>
      </c>
      <c r="O10" s="9"/>
    </row>
    <row r="11" spans="2:17" x14ac:dyDescent="0.25">
      <c r="B11" s="9" t="s">
        <v>12</v>
      </c>
      <c r="C11" s="98">
        <f t="shared" si="0"/>
        <v>-4.2857142857142856</v>
      </c>
      <c r="D11" s="98">
        <f t="shared" si="1"/>
        <v>0</v>
      </c>
      <c r="L11" s="92" t="s">
        <v>63</v>
      </c>
      <c r="M11" s="93">
        <v>-6.8783068783068781</v>
      </c>
      <c r="N11" s="93">
        <v>20</v>
      </c>
      <c r="O11" s="9"/>
    </row>
    <row r="12" spans="2:17" x14ac:dyDescent="0.25">
      <c r="B12" s="10" t="s">
        <v>15</v>
      </c>
      <c r="C12" s="98">
        <f t="shared" si="0"/>
        <v>-2.7777777777777777</v>
      </c>
      <c r="D12" s="98">
        <f t="shared" si="1"/>
        <v>10</v>
      </c>
      <c r="L12" s="92" t="s">
        <v>14</v>
      </c>
      <c r="M12" s="93">
        <v>-9.1005291005291014</v>
      </c>
      <c r="N12" s="93">
        <v>30</v>
      </c>
      <c r="O12" s="9"/>
    </row>
    <row r="13" spans="2:17" x14ac:dyDescent="0.25">
      <c r="B13" s="9" t="s">
        <v>11</v>
      </c>
      <c r="C13" s="98">
        <f t="shared" si="0"/>
        <v>-2.4338624338624339</v>
      </c>
      <c r="D13" s="98">
        <f t="shared" si="1"/>
        <v>20</v>
      </c>
      <c r="L13" s="92" t="s">
        <v>15</v>
      </c>
      <c r="M13" s="93">
        <v>-2.7777777777777777</v>
      </c>
      <c r="N13" s="93">
        <v>10</v>
      </c>
      <c r="O13" s="9"/>
    </row>
    <row r="14" spans="2:17" x14ac:dyDescent="0.25">
      <c r="H14" s="2"/>
      <c r="L14" s="99"/>
      <c r="M14" s="66"/>
      <c r="N14" s="66"/>
    </row>
    <row r="15" spans="2:17" x14ac:dyDescent="0.25">
      <c r="E15" s="2"/>
    </row>
    <row r="16" spans="2:17" x14ac:dyDescent="0.25">
      <c r="B16" s="95" t="s">
        <v>18</v>
      </c>
      <c r="C16" s="22"/>
      <c r="D16" s="22"/>
      <c r="E16" s="22"/>
      <c r="F16" s="20"/>
      <c r="G16" s="20"/>
      <c r="H16" s="20"/>
    </row>
    <row r="17" spans="2:15" x14ac:dyDescent="0.25">
      <c r="B17" s="22" t="s">
        <v>69</v>
      </c>
      <c r="C17" s="22"/>
      <c r="D17" s="22"/>
      <c r="E17" s="20"/>
      <c r="F17" s="20"/>
      <c r="G17" s="20"/>
      <c r="H17" s="20"/>
    </row>
    <row r="18" spans="2:15" x14ac:dyDescent="0.25">
      <c r="B18" s="20"/>
      <c r="C18" s="22"/>
      <c r="D18" s="22"/>
      <c r="E18" s="20"/>
      <c r="F18" s="20"/>
      <c r="G18" s="20"/>
      <c r="H18" s="20"/>
      <c r="L18" s="401"/>
      <c r="M18" s="401"/>
    </row>
    <row r="19" spans="2:15" x14ac:dyDescent="0.25">
      <c r="B19" s="20" t="s">
        <v>29</v>
      </c>
      <c r="C19" s="22"/>
      <c r="D19" s="22"/>
      <c r="E19" s="20"/>
      <c r="F19" s="20"/>
      <c r="G19" s="20"/>
      <c r="H19" s="20"/>
      <c r="L19" s="401"/>
      <c r="M19" s="401"/>
    </row>
    <row r="20" spans="2:15" x14ac:dyDescent="0.25">
      <c r="B20" s="22"/>
      <c r="C20" s="22"/>
      <c r="D20" s="22"/>
      <c r="E20" s="20"/>
      <c r="F20" s="20"/>
      <c r="G20" s="20"/>
      <c r="H20" s="20"/>
      <c r="L20" s="401"/>
      <c r="M20" s="401"/>
    </row>
    <row r="21" spans="2:15" x14ac:dyDescent="0.25">
      <c r="B21" s="20"/>
      <c r="C21" s="20"/>
      <c r="D21" s="20"/>
      <c r="E21" s="20"/>
      <c r="F21" s="20"/>
      <c r="G21" s="20"/>
      <c r="H21" s="20"/>
      <c r="L21" s="401"/>
      <c r="M21" s="401"/>
    </row>
    <row r="22" spans="2:15" x14ac:dyDescent="0.25">
      <c r="B22" s="20"/>
      <c r="C22" s="20"/>
      <c r="D22" s="20"/>
      <c r="E22" s="20"/>
      <c r="F22" s="20"/>
      <c r="G22" s="20"/>
      <c r="H22" s="20"/>
      <c r="L22" s="401"/>
      <c r="M22" s="401"/>
    </row>
    <row r="23" spans="2:15" x14ac:dyDescent="0.25">
      <c r="B23" s="20"/>
      <c r="C23" s="20"/>
      <c r="D23" s="20"/>
      <c r="E23" s="20"/>
      <c r="F23" s="20"/>
      <c r="G23" s="20"/>
      <c r="H23" s="20"/>
      <c r="L23" s="401"/>
      <c r="M23" s="401"/>
    </row>
    <row r="24" spans="2:15" x14ac:dyDescent="0.25">
      <c r="B24" s="20"/>
      <c r="C24" s="20"/>
      <c r="D24" s="20"/>
      <c r="E24" s="20"/>
      <c r="F24" s="20"/>
      <c r="G24" s="20"/>
      <c r="H24" s="20"/>
      <c r="K24" s="100"/>
      <c r="L24" s="401"/>
      <c r="M24" s="401"/>
    </row>
    <row r="25" spans="2:15" x14ac:dyDescent="0.25">
      <c r="B25" s="20"/>
      <c r="C25" s="20"/>
      <c r="D25" s="20"/>
      <c r="E25" s="20"/>
      <c r="F25" s="20"/>
      <c r="G25" s="20"/>
      <c r="H25" s="20"/>
      <c r="K25" s="100"/>
      <c r="L25" s="401"/>
      <c r="M25" s="401"/>
    </row>
    <row r="26" spans="2:15" x14ac:dyDescent="0.25">
      <c r="B26" s="20"/>
      <c r="C26" s="20"/>
      <c r="D26" s="20"/>
      <c r="E26" s="20"/>
      <c r="F26" s="20"/>
      <c r="G26" s="20"/>
      <c r="H26" s="20"/>
      <c r="K26" s="100"/>
      <c r="L26" s="401"/>
      <c r="M26" s="401"/>
    </row>
    <row r="27" spans="2:15" x14ac:dyDescent="0.25">
      <c r="B27" s="20"/>
      <c r="C27" s="20"/>
      <c r="D27" s="20"/>
      <c r="E27" s="20"/>
      <c r="F27" s="20"/>
      <c r="G27" s="20"/>
      <c r="H27" s="20"/>
      <c r="K27" s="100"/>
      <c r="L27" s="401"/>
      <c r="M27" s="401"/>
    </row>
    <row r="28" spans="2:15" x14ac:dyDescent="0.25">
      <c r="B28" s="20"/>
      <c r="C28" s="20"/>
      <c r="D28" s="20"/>
      <c r="E28" s="20"/>
      <c r="F28" s="20"/>
      <c r="G28" s="20"/>
      <c r="H28" s="20"/>
      <c r="K28" s="100"/>
      <c r="L28" s="401"/>
      <c r="M28" s="401"/>
    </row>
    <row r="29" spans="2:15" x14ac:dyDescent="0.25">
      <c r="B29" s="20"/>
      <c r="C29" s="20"/>
      <c r="D29" s="20"/>
      <c r="E29" s="20"/>
      <c r="F29" s="20"/>
      <c r="G29" s="20"/>
      <c r="H29" s="20"/>
      <c r="K29" s="100"/>
      <c r="O29" s="82"/>
    </row>
    <row r="30" spans="2:15" x14ac:dyDescent="0.25">
      <c r="B30" s="20"/>
      <c r="C30" s="20"/>
      <c r="D30" s="20"/>
      <c r="E30" s="20"/>
      <c r="F30" s="20"/>
      <c r="G30" s="20"/>
      <c r="H30" s="20"/>
      <c r="K30" s="100"/>
    </row>
    <row r="31" spans="2:15" x14ac:dyDescent="0.25">
      <c r="B31" s="20"/>
      <c r="C31" s="20"/>
      <c r="D31" s="20"/>
      <c r="E31" s="20"/>
      <c r="F31" s="20"/>
      <c r="G31" s="20"/>
      <c r="H31" s="20"/>
      <c r="K31" s="100"/>
    </row>
    <row r="32" spans="2:15" x14ac:dyDescent="0.25">
      <c r="B32" s="20"/>
      <c r="C32" s="20"/>
      <c r="D32" s="20"/>
      <c r="E32" s="20"/>
      <c r="F32" s="20"/>
      <c r="G32" s="20"/>
      <c r="H32" s="20"/>
    </row>
    <row r="33" spans="2:8" x14ac:dyDescent="0.25">
      <c r="B33" s="20"/>
      <c r="C33" s="20"/>
      <c r="D33" s="20"/>
      <c r="E33" s="20"/>
      <c r="F33" s="20"/>
      <c r="G33" s="20"/>
      <c r="H33" s="20"/>
    </row>
    <row r="34" spans="2:8" x14ac:dyDescent="0.25">
      <c r="B34" s="20"/>
      <c r="C34" s="20"/>
      <c r="D34" s="20"/>
      <c r="E34" s="20"/>
      <c r="F34" s="20"/>
      <c r="G34" s="20"/>
      <c r="H34" s="20"/>
    </row>
    <row r="35" spans="2:8" x14ac:dyDescent="0.25">
      <c r="B35" s="20"/>
      <c r="C35" s="20"/>
      <c r="D35" s="20"/>
      <c r="E35" s="20"/>
      <c r="F35" s="20"/>
      <c r="G35" s="20"/>
      <c r="H35" s="20"/>
    </row>
    <row r="36" spans="2:8" x14ac:dyDescent="0.25">
      <c r="B36" s="20"/>
      <c r="C36" s="20"/>
      <c r="D36" s="20"/>
      <c r="E36" s="20"/>
      <c r="F36" s="20"/>
      <c r="G36" s="20"/>
      <c r="H36" s="20"/>
    </row>
    <row r="37" spans="2:8" x14ac:dyDescent="0.25">
      <c r="B37" s="20"/>
      <c r="C37" s="20"/>
      <c r="D37" s="20"/>
      <c r="E37" s="20"/>
      <c r="F37" s="20"/>
      <c r="G37" s="20"/>
      <c r="H37" s="20"/>
    </row>
    <row r="38" spans="2:8" x14ac:dyDescent="0.25">
      <c r="B38" s="21"/>
      <c r="C38" s="20"/>
      <c r="D38" s="20"/>
      <c r="E38" s="20"/>
      <c r="F38" s="20"/>
      <c r="G38" s="20"/>
      <c r="H38" s="20"/>
    </row>
    <row r="39" spans="2:8" x14ac:dyDescent="0.25">
      <c r="B39" s="25"/>
      <c r="C39" s="96"/>
      <c r="D39" s="96"/>
      <c r="E39" s="22"/>
      <c r="F39" s="20"/>
      <c r="G39" s="20"/>
      <c r="H39" s="20"/>
    </row>
    <row r="40" spans="2:8" x14ac:dyDescent="0.25">
      <c r="B40" s="25"/>
      <c r="C40" s="96"/>
      <c r="D40" s="96"/>
      <c r="E40" s="22"/>
      <c r="F40" s="20"/>
      <c r="G40" s="20"/>
      <c r="H40" s="20"/>
    </row>
    <row r="41" spans="2:8" x14ac:dyDescent="0.25">
      <c r="B41" s="25"/>
      <c r="C41" s="96"/>
      <c r="D41" s="96"/>
      <c r="E41" s="22"/>
      <c r="F41" s="20"/>
      <c r="G41" s="20"/>
      <c r="H41" s="20"/>
    </row>
    <row r="42" spans="2:8" x14ac:dyDescent="0.25">
      <c r="B42" s="25"/>
      <c r="C42" s="96"/>
      <c r="D42" s="96"/>
      <c r="E42" s="22"/>
      <c r="F42" s="20"/>
      <c r="G42" s="20"/>
      <c r="H42" s="20"/>
    </row>
    <row r="43" spans="2:8" x14ac:dyDescent="0.25">
      <c r="B43" s="25"/>
      <c r="C43" s="96"/>
      <c r="D43" s="96"/>
      <c r="E43" s="22"/>
      <c r="F43" s="20"/>
      <c r="G43" s="20"/>
      <c r="H43" s="20"/>
    </row>
    <row r="44" spans="2:8" x14ac:dyDescent="0.25">
      <c r="B44" s="25"/>
      <c r="C44" s="96"/>
      <c r="D44" s="96"/>
      <c r="E44" s="22"/>
      <c r="F44" s="20"/>
      <c r="G44" s="20"/>
      <c r="H44" s="20"/>
    </row>
    <row r="45" spans="2:8" x14ac:dyDescent="0.25">
      <c r="B45" s="25"/>
      <c r="C45" s="22"/>
      <c r="D45" s="22"/>
      <c r="E45" s="22"/>
      <c r="F45" s="20"/>
      <c r="G45" s="20"/>
      <c r="H45" s="20"/>
    </row>
    <row r="46" spans="2:8" x14ac:dyDescent="0.25">
      <c r="B46" s="25"/>
      <c r="C46" s="22"/>
      <c r="D46" s="101"/>
      <c r="E46" s="96"/>
      <c r="F46" s="20"/>
      <c r="G46" s="20"/>
      <c r="H46" s="20"/>
    </row>
    <row r="47" spans="2:8" x14ac:dyDescent="0.25">
      <c r="B47" s="25"/>
      <c r="C47" s="22"/>
      <c r="D47" s="101"/>
      <c r="E47" s="96"/>
      <c r="F47" s="20"/>
      <c r="G47" s="20"/>
      <c r="H47" s="20"/>
    </row>
    <row r="48" spans="2:8" x14ac:dyDescent="0.25">
      <c r="B48" s="25"/>
      <c r="C48" s="22"/>
      <c r="D48" s="101"/>
      <c r="E48" s="96"/>
      <c r="F48" s="20"/>
      <c r="G48" s="20"/>
      <c r="H48" s="20"/>
    </row>
    <row r="49" spans="2:8" x14ac:dyDescent="0.25">
      <c r="B49" s="25"/>
      <c r="C49" s="96"/>
      <c r="D49" s="101"/>
      <c r="E49" s="96"/>
      <c r="F49" s="20"/>
      <c r="G49" s="20"/>
      <c r="H49" s="20"/>
    </row>
    <row r="50" spans="2:8" x14ac:dyDescent="0.25">
      <c r="B50" s="21"/>
      <c r="C50" s="20"/>
      <c r="D50" s="101"/>
      <c r="E50" s="102"/>
      <c r="F50" s="20"/>
      <c r="G50" s="20"/>
      <c r="H50" s="20"/>
    </row>
    <row r="51" spans="2:8" x14ac:dyDescent="0.25">
      <c r="B51" s="103" t="s">
        <v>32</v>
      </c>
      <c r="C51" s="102"/>
      <c r="D51" s="101"/>
      <c r="E51" s="102"/>
      <c r="F51" s="20"/>
      <c r="G51" s="20"/>
      <c r="H51" s="20"/>
    </row>
    <row r="52" spans="2:8" x14ac:dyDescent="0.25">
      <c r="B52" s="10"/>
      <c r="C52" s="99"/>
      <c r="D52" s="12"/>
      <c r="E52" s="99"/>
    </row>
    <row r="53" spans="2:8" x14ac:dyDescent="0.25">
      <c r="B53" s="9"/>
      <c r="D53" s="12"/>
      <c r="E53" s="99"/>
    </row>
    <row r="54" spans="2:8" x14ac:dyDescent="0.25">
      <c r="B54" s="9"/>
      <c r="D54" s="12"/>
      <c r="E54" s="99"/>
    </row>
    <row r="55" spans="2:8" x14ac:dyDescent="0.25">
      <c r="B55" s="9"/>
      <c r="C55" s="99"/>
      <c r="D55" s="12"/>
      <c r="E55" s="99"/>
    </row>
    <row r="56" spans="2:8" x14ac:dyDescent="0.25">
      <c r="B56" s="9"/>
      <c r="D56" s="12"/>
      <c r="E56" s="99"/>
    </row>
    <row r="57" spans="2:8" x14ac:dyDescent="0.25">
      <c r="D57" s="12"/>
      <c r="E57" s="104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64"/>
      <c r="L1" s="397" t="s">
        <v>64</v>
      </c>
      <c r="M1" s="397"/>
      <c r="N1" s="397"/>
      <c r="O1" s="397"/>
    </row>
    <row r="2" spans="1:21" x14ac:dyDescent="0.25">
      <c r="B2" s="17" t="s">
        <v>61</v>
      </c>
      <c r="C2" s="97" t="s">
        <v>65</v>
      </c>
      <c r="D2" s="97" t="s">
        <v>66</v>
      </c>
      <c r="E2" s="2"/>
      <c r="L2" s="398" t="s">
        <v>67</v>
      </c>
      <c r="M2" s="399"/>
      <c r="N2" s="398" t="s">
        <v>68</v>
      </c>
      <c r="O2" s="398"/>
    </row>
    <row r="3" spans="1:21" x14ac:dyDescent="0.25">
      <c r="B3" s="105" t="s">
        <v>14</v>
      </c>
      <c r="C3" s="93">
        <f t="shared" ref="C3:C13" si="0">+VLOOKUP($B3,$L$3:$N$13,2,0)</f>
        <v>3.75</v>
      </c>
      <c r="D3" s="93">
        <f t="shared" ref="D3:D13" si="1">+VLOOKUP($B3,$L$3:$N$13,3,0)</f>
        <v>0</v>
      </c>
      <c r="E3" s="62"/>
      <c r="J3" s="1">
        <v>100</v>
      </c>
      <c r="L3" s="92" t="s">
        <v>6</v>
      </c>
      <c r="M3" s="98">
        <v>3.25</v>
      </c>
      <c r="N3" s="98">
        <v>0</v>
      </c>
    </row>
    <row r="4" spans="1:21" x14ac:dyDescent="0.25">
      <c r="B4" s="10" t="s">
        <v>11</v>
      </c>
      <c r="C4" s="93">
        <f t="shared" si="0"/>
        <v>3.5</v>
      </c>
      <c r="D4" s="93">
        <f t="shared" si="1"/>
        <v>0</v>
      </c>
      <c r="E4" s="62"/>
      <c r="L4" s="92" t="s">
        <v>7</v>
      </c>
      <c r="M4" s="98">
        <v>3.25</v>
      </c>
      <c r="N4" s="98">
        <v>0</v>
      </c>
      <c r="O4" s="9"/>
    </row>
    <row r="5" spans="1:21" ht="15" customHeight="1" x14ac:dyDescent="0.25">
      <c r="B5" s="9" t="s">
        <v>8</v>
      </c>
      <c r="C5" s="93">
        <f t="shared" si="0"/>
        <v>3.25</v>
      </c>
      <c r="D5" s="93">
        <f t="shared" si="1"/>
        <v>0</v>
      </c>
      <c r="E5" s="62"/>
      <c r="L5" s="92" t="s">
        <v>8</v>
      </c>
      <c r="M5" s="98">
        <v>3.25</v>
      </c>
      <c r="N5" s="98">
        <v>0</v>
      </c>
      <c r="O5" s="9"/>
    </row>
    <row r="6" spans="1:21" x14ac:dyDescent="0.25">
      <c r="B6" s="9" t="s">
        <v>7</v>
      </c>
      <c r="C6" s="93">
        <f t="shared" si="0"/>
        <v>3.25</v>
      </c>
      <c r="D6" s="93">
        <f t="shared" si="1"/>
        <v>0</v>
      </c>
      <c r="E6" s="62"/>
      <c r="L6" s="92" t="s">
        <v>9</v>
      </c>
      <c r="M6" s="98">
        <v>2.5</v>
      </c>
      <c r="N6" s="98">
        <v>75</v>
      </c>
      <c r="O6" s="9"/>
    </row>
    <row r="7" spans="1:21" x14ac:dyDescent="0.25">
      <c r="B7" s="10" t="s">
        <v>6</v>
      </c>
      <c r="C7" s="93">
        <f t="shared" si="0"/>
        <v>3.25</v>
      </c>
      <c r="D7" s="93">
        <f t="shared" si="1"/>
        <v>0</v>
      </c>
      <c r="E7" s="62"/>
      <c r="L7" s="92" t="s">
        <v>10</v>
      </c>
      <c r="M7" s="98">
        <v>2.25</v>
      </c>
      <c r="N7" s="98">
        <v>100</v>
      </c>
      <c r="O7" s="9"/>
    </row>
    <row r="8" spans="1:21" x14ac:dyDescent="0.25">
      <c r="B8" s="9" t="s">
        <v>12</v>
      </c>
      <c r="C8" s="93">
        <f t="shared" si="0"/>
        <v>2.75</v>
      </c>
      <c r="D8" s="93">
        <f t="shared" si="1"/>
        <v>0</v>
      </c>
      <c r="E8" s="62"/>
      <c r="L8" s="92" t="s">
        <v>12</v>
      </c>
      <c r="M8" s="98">
        <v>2.75</v>
      </c>
      <c r="N8" s="98">
        <v>0</v>
      </c>
      <c r="O8" s="9"/>
    </row>
    <row r="9" spans="1:21" x14ac:dyDescent="0.25">
      <c r="B9" s="9" t="s">
        <v>9</v>
      </c>
      <c r="C9" s="93">
        <f t="shared" si="0"/>
        <v>2.5</v>
      </c>
      <c r="D9" s="93">
        <f t="shared" si="1"/>
        <v>75</v>
      </c>
      <c r="E9" s="62"/>
      <c r="L9" s="92" t="s">
        <v>11</v>
      </c>
      <c r="M9" s="98">
        <v>3.5</v>
      </c>
      <c r="N9" s="98">
        <v>0</v>
      </c>
      <c r="O9" s="9"/>
    </row>
    <row r="10" spans="1:21" x14ac:dyDescent="0.25">
      <c r="B10" s="9" t="s">
        <v>63</v>
      </c>
      <c r="C10" s="93">
        <f t="shared" si="0"/>
        <v>2.5</v>
      </c>
      <c r="D10" s="93">
        <f t="shared" si="1"/>
        <v>0</v>
      </c>
      <c r="E10" s="62"/>
      <c r="L10" s="92" t="s">
        <v>13</v>
      </c>
      <c r="M10" s="98">
        <v>2.25</v>
      </c>
      <c r="N10" s="98">
        <v>25</v>
      </c>
      <c r="O10" s="9"/>
    </row>
    <row r="11" spans="1:21" x14ac:dyDescent="0.25">
      <c r="B11" s="10" t="s">
        <v>10</v>
      </c>
      <c r="C11" s="93">
        <f t="shared" si="0"/>
        <v>2.25</v>
      </c>
      <c r="D11" s="93">
        <f t="shared" si="1"/>
        <v>100</v>
      </c>
      <c r="E11" s="62"/>
      <c r="L11" s="92" t="s">
        <v>63</v>
      </c>
      <c r="M11" s="98">
        <v>2.5</v>
      </c>
      <c r="N11" s="98">
        <v>0</v>
      </c>
      <c r="O11" s="9"/>
    </row>
    <row r="12" spans="1:21" x14ac:dyDescent="0.25">
      <c r="B12" s="9" t="s">
        <v>13</v>
      </c>
      <c r="C12" s="93">
        <f t="shared" si="0"/>
        <v>2.25</v>
      </c>
      <c r="D12" s="93">
        <f t="shared" si="1"/>
        <v>25</v>
      </c>
      <c r="E12" s="62"/>
      <c r="L12" s="92" t="s">
        <v>14</v>
      </c>
      <c r="M12" s="98">
        <v>3.75</v>
      </c>
      <c r="N12" s="98">
        <v>0</v>
      </c>
      <c r="O12" s="9"/>
    </row>
    <row r="13" spans="1:21" x14ac:dyDescent="0.25">
      <c r="B13" s="1" t="s">
        <v>15</v>
      </c>
      <c r="C13" s="93">
        <f t="shared" si="0"/>
        <v>0</v>
      </c>
      <c r="D13" s="93">
        <f t="shared" si="1"/>
        <v>0</v>
      </c>
      <c r="E13" s="61"/>
      <c r="L13" s="92" t="s">
        <v>15</v>
      </c>
      <c r="M13" s="98">
        <v>0</v>
      </c>
      <c r="N13" s="98">
        <v>0</v>
      </c>
      <c r="O13" s="9"/>
    </row>
    <row r="14" spans="1:21" x14ac:dyDescent="0.25">
      <c r="A14" s="10"/>
      <c r="B14" s="106"/>
      <c r="C14" s="106"/>
      <c r="D14" s="2"/>
      <c r="F14" s="10"/>
      <c r="G14" s="106"/>
      <c r="H14" s="106"/>
      <c r="I14" s="2"/>
      <c r="K14" s="10"/>
      <c r="L14" s="106"/>
      <c r="M14" s="106"/>
      <c r="N14" s="2"/>
      <c r="S14" s="9"/>
      <c r="T14" s="61"/>
      <c r="U14" s="107"/>
    </row>
    <row r="15" spans="1:21" x14ac:dyDescent="0.25">
      <c r="F15" s="10"/>
      <c r="G15" s="106"/>
      <c r="H15" s="106"/>
      <c r="I15" s="2"/>
      <c r="L15" s="108"/>
      <c r="M15" s="99"/>
    </row>
    <row r="16" spans="1:21" x14ac:dyDescent="0.25">
      <c r="B16" s="95" t="s">
        <v>18</v>
      </c>
      <c r="C16" s="20"/>
      <c r="D16" s="20"/>
      <c r="E16" s="22"/>
      <c r="F16" s="20"/>
      <c r="G16" s="20"/>
      <c r="H16" s="109"/>
      <c r="I16" s="99"/>
    </row>
    <row r="17" spans="2:12" x14ac:dyDescent="0.25">
      <c r="B17" s="22" t="s">
        <v>69</v>
      </c>
      <c r="C17" s="20"/>
      <c r="D17" s="20"/>
      <c r="E17" s="20"/>
      <c r="F17" s="20"/>
      <c r="G17" s="20"/>
      <c r="H17" s="20"/>
    </row>
    <row r="18" spans="2:12" x14ac:dyDescent="0.25">
      <c r="B18" s="20"/>
      <c r="C18" s="20"/>
      <c r="D18" s="20"/>
      <c r="E18" s="20"/>
      <c r="F18" s="20"/>
      <c r="G18" s="20"/>
      <c r="H18" s="20"/>
    </row>
    <row r="19" spans="2:12" x14ac:dyDescent="0.25">
      <c r="B19" s="20" t="s">
        <v>30</v>
      </c>
      <c r="C19" s="20"/>
      <c r="D19" s="20"/>
      <c r="E19" s="20"/>
      <c r="F19" s="20"/>
      <c r="G19" s="20"/>
      <c r="H19" s="20"/>
    </row>
    <row r="20" spans="2:12" x14ac:dyDescent="0.25">
      <c r="B20" s="20"/>
      <c r="C20" s="20"/>
      <c r="D20" s="20"/>
      <c r="E20" s="20"/>
      <c r="F20" s="20"/>
      <c r="G20" s="20"/>
      <c r="H20" s="20"/>
    </row>
    <row r="21" spans="2:12" x14ac:dyDescent="0.25">
      <c r="B21" s="20"/>
      <c r="C21" s="20"/>
      <c r="D21" s="20"/>
      <c r="E21" s="20"/>
      <c r="F21" s="20"/>
      <c r="G21" s="20"/>
      <c r="H21" s="20"/>
    </row>
    <row r="22" spans="2:12" x14ac:dyDescent="0.25">
      <c r="B22" s="20"/>
      <c r="C22" s="20"/>
      <c r="D22" s="20"/>
      <c r="E22" s="20"/>
      <c r="F22" s="20"/>
      <c r="G22" s="20"/>
      <c r="H22" s="20"/>
    </row>
    <row r="23" spans="2:12" x14ac:dyDescent="0.25">
      <c r="B23" s="20"/>
      <c r="C23" s="20"/>
      <c r="D23" s="20"/>
      <c r="E23" s="20"/>
      <c r="F23" s="20"/>
      <c r="G23" s="20"/>
      <c r="H23" s="20"/>
    </row>
    <row r="24" spans="2:12" x14ac:dyDescent="0.25">
      <c r="B24" s="20"/>
      <c r="C24" s="20"/>
      <c r="D24" s="20"/>
      <c r="E24" s="20"/>
      <c r="F24" s="20"/>
      <c r="G24" s="20"/>
      <c r="H24" s="20"/>
    </row>
    <row r="25" spans="2:12" x14ac:dyDescent="0.25">
      <c r="B25" s="20"/>
      <c r="C25" s="20"/>
      <c r="D25" s="20"/>
      <c r="E25" s="20"/>
      <c r="F25" s="20"/>
      <c r="G25" s="20"/>
      <c r="H25" s="20"/>
    </row>
    <row r="26" spans="2:12" x14ac:dyDescent="0.25">
      <c r="B26" s="20"/>
      <c r="C26" s="20"/>
      <c r="D26" s="20"/>
      <c r="E26" s="20"/>
      <c r="F26" s="20"/>
      <c r="G26" s="20"/>
      <c r="H26" s="20"/>
    </row>
    <row r="27" spans="2:12" x14ac:dyDescent="0.25">
      <c r="B27" s="20"/>
      <c r="C27" s="20"/>
      <c r="D27" s="20"/>
      <c r="E27" s="20"/>
      <c r="F27" s="20"/>
      <c r="G27" s="20"/>
      <c r="H27" s="20"/>
    </row>
    <row r="28" spans="2:12" x14ac:dyDescent="0.25">
      <c r="B28" s="20"/>
      <c r="C28" s="20"/>
      <c r="D28" s="20"/>
      <c r="E28" s="20"/>
      <c r="F28" s="20"/>
      <c r="G28" s="20"/>
      <c r="H28" s="20"/>
      <c r="L28" s="82"/>
    </row>
    <row r="29" spans="2:12" x14ac:dyDescent="0.25">
      <c r="B29" s="20"/>
      <c r="C29" s="20"/>
      <c r="D29" s="20"/>
      <c r="E29" s="20"/>
      <c r="F29" s="20"/>
      <c r="G29" s="20"/>
      <c r="H29" s="20"/>
      <c r="L29" s="82"/>
    </row>
    <row r="30" spans="2:12" x14ac:dyDescent="0.25">
      <c r="B30" s="20"/>
      <c r="C30" s="20"/>
      <c r="D30" s="20"/>
      <c r="E30" s="20"/>
      <c r="F30" s="20"/>
      <c r="G30" s="20"/>
      <c r="H30" s="20"/>
    </row>
    <row r="31" spans="2:12" x14ac:dyDescent="0.25">
      <c r="B31" s="20"/>
      <c r="C31" s="20"/>
      <c r="D31" s="20"/>
      <c r="E31" s="20"/>
      <c r="F31" s="20"/>
      <c r="G31" s="20"/>
      <c r="H31" s="20"/>
    </row>
    <row r="32" spans="2:12" x14ac:dyDescent="0.25">
      <c r="B32" s="20"/>
      <c r="C32" s="20"/>
      <c r="D32" s="20"/>
      <c r="E32" s="20"/>
      <c r="F32" s="20"/>
      <c r="G32" s="20"/>
      <c r="H32" s="20"/>
    </row>
    <row r="33" spans="2:8" x14ac:dyDescent="0.25">
      <c r="B33" s="20"/>
      <c r="C33" s="20"/>
      <c r="D33" s="20"/>
      <c r="E33" s="20"/>
      <c r="F33" s="20"/>
      <c r="G33" s="20"/>
      <c r="H33" s="20"/>
    </row>
    <row r="34" spans="2:8" x14ac:dyDescent="0.25">
      <c r="B34" s="20"/>
      <c r="C34" s="20"/>
      <c r="D34" s="20"/>
      <c r="E34" s="20"/>
      <c r="F34" s="20"/>
      <c r="G34" s="20"/>
      <c r="H34" s="20"/>
    </row>
    <row r="35" spans="2:8" x14ac:dyDescent="0.25">
      <c r="B35" s="20"/>
      <c r="C35" s="20"/>
      <c r="D35" s="20"/>
      <c r="E35" s="20"/>
      <c r="F35" s="20"/>
      <c r="G35" s="20"/>
      <c r="H35" s="20"/>
    </row>
    <row r="36" spans="2:8" x14ac:dyDescent="0.25">
      <c r="B36" s="20"/>
      <c r="C36" s="20"/>
      <c r="D36" s="20"/>
      <c r="E36" s="20"/>
      <c r="F36" s="20"/>
      <c r="G36" s="20"/>
      <c r="H36" s="20"/>
    </row>
    <row r="37" spans="2:8" x14ac:dyDescent="0.25">
      <c r="B37" s="20"/>
      <c r="C37" s="20"/>
      <c r="D37" s="20"/>
      <c r="E37" s="20"/>
      <c r="F37" s="20"/>
      <c r="G37" s="20"/>
      <c r="H37" s="20"/>
    </row>
    <row r="38" spans="2:8" x14ac:dyDescent="0.25">
      <c r="B38" s="20"/>
      <c r="C38" s="20"/>
      <c r="D38" s="20"/>
      <c r="E38" s="20"/>
      <c r="F38" s="20"/>
      <c r="G38" s="20"/>
      <c r="H38" s="20"/>
    </row>
    <row r="39" spans="2:8" x14ac:dyDescent="0.25">
      <c r="B39" s="20"/>
      <c r="C39" s="20"/>
      <c r="D39" s="20"/>
      <c r="E39" s="20"/>
      <c r="F39" s="20"/>
      <c r="G39" s="20"/>
      <c r="H39" s="20"/>
    </row>
    <row r="40" spans="2:8" x14ac:dyDescent="0.25">
      <c r="B40" s="20"/>
      <c r="C40" s="20"/>
      <c r="D40" s="20"/>
      <c r="E40" s="20"/>
      <c r="F40" s="20"/>
      <c r="G40" s="20"/>
      <c r="H40" s="20"/>
    </row>
    <row r="41" spans="2:8" x14ac:dyDescent="0.25">
      <c r="B41" s="22"/>
      <c r="C41" s="22"/>
      <c r="D41" s="22"/>
      <c r="E41" s="20"/>
      <c r="F41" s="20"/>
      <c r="G41" s="20"/>
      <c r="H41" s="20"/>
    </row>
    <row r="42" spans="2:8" x14ac:dyDescent="0.25">
      <c r="B42" s="25"/>
      <c r="C42" s="96"/>
      <c r="D42" s="96"/>
      <c r="E42" s="22"/>
      <c r="F42" s="22"/>
      <c r="G42" s="20"/>
      <c r="H42" s="20"/>
    </row>
    <row r="43" spans="2:8" x14ac:dyDescent="0.25">
      <c r="B43" s="25"/>
      <c r="C43" s="110"/>
      <c r="D43" s="110"/>
      <c r="E43" s="22"/>
      <c r="F43" s="22"/>
      <c r="G43" s="20"/>
      <c r="H43" s="20"/>
    </row>
    <row r="44" spans="2:8" x14ac:dyDescent="0.25">
      <c r="B44" s="25"/>
      <c r="C44" s="96"/>
      <c r="D44" s="96"/>
      <c r="E44" s="22"/>
      <c r="F44" s="22"/>
      <c r="G44" s="20"/>
      <c r="H44" s="20"/>
    </row>
    <row r="45" spans="2:8" x14ac:dyDescent="0.25">
      <c r="B45" s="25"/>
      <c r="C45" s="96"/>
      <c r="D45" s="96"/>
      <c r="E45" s="22"/>
      <c r="F45" s="22"/>
      <c r="G45" s="20"/>
      <c r="H45" s="20"/>
    </row>
    <row r="46" spans="2:8" x14ac:dyDescent="0.25">
      <c r="B46" s="25"/>
      <c r="C46" s="96"/>
      <c r="D46" s="96"/>
      <c r="E46" s="22"/>
      <c r="F46" s="22"/>
      <c r="G46" s="20"/>
      <c r="H46" s="20"/>
    </row>
    <row r="47" spans="2:8" x14ac:dyDescent="0.25">
      <c r="B47" s="25"/>
      <c r="C47" s="96"/>
      <c r="D47" s="96"/>
      <c r="E47" s="22"/>
      <c r="F47" s="22"/>
      <c r="G47" s="20"/>
      <c r="H47" s="20"/>
    </row>
    <row r="48" spans="2:8" x14ac:dyDescent="0.25">
      <c r="B48" s="25"/>
      <c r="C48" s="96"/>
      <c r="D48" s="96"/>
      <c r="E48" s="22"/>
      <c r="F48" s="22"/>
      <c r="G48" s="20"/>
      <c r="H48" s="20"/>
    </row>
    <row r="49" spans="2:8" x14ac:dyDescent="0.25">
      <c r="B49" s="25"/>
      <c r="C49" s="96"/>
      <c r="D49" s="96"/>
      <c r="E49" s="22"/>
      <c r="F49" s="22"/>
      <c r="G49" s="20"/>
      <c r="H49" s="20"/>
    </row>
    <row r="50" spans="2:8" x14ac:dyDescent="0.25">
      <c r="B50" s="25"/>
      <c r="C50" s="96"/>
      <c r="D50" s="96"/>
      <c r="E50" s="22"/>
      <c r="F50" s="22"/>
      <c r="G50" s="20"/>
      <c r="H50" s="20"/>
    </row>
    <row r="51" spans="2:8" x14ac:dyDescent="0.25">
      <c r="B51" s="25"/>
      <c r="C51" s="96"/>
      <c r="D51" s="96"/>
      <c r="E51" s="22"/>
      <c r="F51" s="22"/>
      <c r="G51" s="20"/>
      <c r="H51" s="20"/>
    </row>
    <row r="52" spans="2:8" x14ac:dyDescent="0.25">
      <c r="B52" s="25"/>
      <c r="C52" s="96"/>
      <c r="D52" s="96"/>
      <c r="E52" s="22"/>
      <c r="F52" s="22"/>
      <c r="G52" s="20"/>
      <c r="H52" s="20"/>
    </row>
    <row r="53" spans="2:8" x14ac:dyDescent="0.25">
      <c r="B53" s="25"/>
      <c r="C53" s="96"/>
      <c r="D53" s="96"/>
      <c r="E53" s="22"/>
      <c r="F53" s="22"/>
      <c r="G53" s="20"/>
      <c r="H53" s="20"/>
    </row>
    <row r="54" spans="2:8" x14ac:dyDescent="0.25">
      <c r="B54" s="24" t="s">
        <v>32</v>
      </c>
      <c r="C54" s="96"/>
      <c r="D54" s="96"/>
      <c r="E54" s="22"/>
      <c r="F54" s="22"/>
      <c r="G54" s="20"/>
      <c r="H54" s="20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"/>
  <sheetViews>
    <sheetView view="pageBreakPreview" topLeftCell="A3" zoomScale="80" zoomScaleNormal="70" zoomScaleSheetLayoutView="80" workbookViewId="0">
      <pane xSplit="2" ySplit="2" topLeftCell="C57" activePane="bottomRight" state="frozen"/>
      <selection activeCell="K38" sqref="K38"/>
      <selection pane="topRight" activeCell="K38" sqref="K38"/>
      <selection pane="bottomLeft" activeCell="K38" sqref="K38"/>
      <selection pane="bottomRight" activeCell="K38" sqref="K38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75"/>
      <c r="D2" s="375"/>
      <c r="E2" s="375"/>
      <c r="G2" s="375"/>
      <c r="H2" s="375"/>
      <c r="I2" s="375"/>
    </row>
    <row r="3" spans="1:28" x14ac:dyDescent="0.25">
      <c r="B3" s="2" t="s">
        <v>49</v>
      </c>
      <c r="C3" s="375" t="s">
        <v>0</v>
      </c>
      <c r="D3" s="375"/>
      <c r="E3" s="375"/>
      <c r="F3" s="375"/>
      <c r="G3" s="375" t="s">
        <v>1</v>
      </c>
      <c r="H3" s="375"/>
      <c r="I3" s="375"/>
      <c r="J3" s="375"/>
      <c r="K3" s="375" t="s">
        <v>16</v>
      </c>
      <c r="L3" s="375"/>
      <c r="M3" s="375"/>
      <c r="N3" s="375"/>
    </row>
    <row r="4" spans="1:28" x14ac:dyDescent="0.25">
      <c r="C4" s="2" t="s">
        <v>50</v>
      </c>
      <c r="D4" s="2" t="s">
        <v>51</v>
      </c>
      <c r="E4" s="2" t="s">
        <v>52</v>
      </c>
      <c r="F4" s="74" t="s">
        <v>53</v>
      </c>
      <c r="G4" s="2" t="s">
        <v>50</v>
      </c>
      <c r="H4" s="2" t="s">
        <v>51</v>
      </c>
      <c r="I4" s="2" t="s">
        <v>52</v>
      </c>
      <c r="J4" s="74" t="s">
        <v>53</v>
      </c>
      <c r="K4" s="2" t="s">
        <v>50</v>
      </c>
      <c r="L4" s="2" t="s">
        <v>51</v>
      </c>
      <c r="M4" s="2" t="s">
        <v>52</v>
      </c>
      <c r="N4" s="2" t="s">
        <v>53</v>
      </c>
    </row>
    <row r="5" spans="1:28" ht="15.75" customHeight="1" x14ac:dyDescent="0.25">
      <c r="B5" s="75">
        <v>39965</v>
      </c>
      <c r="C5" s="65">
        <v>-26.315789473684209</v>
      </c>
      <c r="D5" s="65">
        <v>-31.578947368421051</v>
      </c>
      <c r="E5" s="65">
        <v>-15.789473684210526</v>
      </c>
      <c r="F5" s="76">
        <v>-5.2631578947368416</v>
      </c>
      <c r="G5" s="65">
        <v>-35</v>
      </c>
      <c r="H5" s="65">
        <v>-50</v>
      </c>
      <c r="I5" s="65">
        <v>-55.000000000000007</v>
      </c>
      <c r="J5" s="76">
        <v>-35</v>
      </c>
      <c r="K5" s="65">
        <v>-14.285714285714285</v>
      </c>
      <c r="L5" s="65">
        <v>-14.285714285714285</v>
      </c>
      <c r="M5" s="65">
        <v>0</v>
      </c>
      <c r="N5" s="65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75">
        <v>40057</v>
      </c>
      <c r="C6" s="65">
        <v>-27.777777777777779</v>
      </c>
      <c r="D6" s="65">
        <v>-11.111111111111111</v>
      </c>
      <c r="E6" s="65">
        <v>0</v>
      </c>
      <c r="F6" s="76">
        <v>-5.5555555555555554</v>
      </c>
      <c r="G6" s="65">
        <v>-45.454545454545453</v>
      </c>
      <c r="H6" s="65">
        <v>-31.818181818181817</v>
      </c>
      <c r="I6" s="65">
        <v>-36.363636363636367</v>
      </c>
      <c r="J6" s="76">
        <v>-36.363636363636367</v>
      </c>
      <c r="K6" s="65">
        <v>-16.666666666666664</v>
      </c>
      <c r="L6" s="65">
        <v>-16.666666666666664</v>
      </c>
      <c r="M6" s="65">
        <v>-16.666666666666664</v>
      </c>
      <c r="N6" s="65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75">
        <v>40148</v>
      </c>
      <c r="C7" s="65">
        <v>-5.8823529411764701</v>
      </c>
      <c r="D7" s="65">
        <v>-11.76470588235294</v>
      </c>
      <c r="E7" s="65">
        <v>-17.647058823529413</v>
      </c>
      <c r="F7" s="76">
        <v>-23.52941176470588</v>
      </c>
      <c r="G7" s="65">
        <v>-27.27272727272727</v>
      </c>
      <c r="H7" s="65">
        <v>-13.636363636363635</v>
      </c>
      <c r="I7" s="65">
        <v>0</v>
      </c>
      <c r="J7" s="76">
        <v>9.0909090909090917</v>
      </c>
      <c r="K7" s="65">
        <v>-28.571428571428569</v>
      </c>
      <c r="L7" s="65">
        <v>-57.142857142857139</v>
      </c>
      <c r="M7" s="65">
        <v>-57.142857142857139</v>
      </c>
      <c r="N7" s="65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75">
        <v>40238</v>
      </c>
      <c r="C8" s="65">
        <v>22.222222222222221</v>
      </c>
      <c r="D8" s="65">
        <v>22.222222222222221</v>
      </c>
      <c r="E8" s="65">
        <v>27.777777777777779</v>
      </c>
      <c r="F8" s="76">
        <v>-5.5555555555555554</v>
      </c>
      <c r="G8" s="65">
        <v>0</v>
      </c>
      <c r="H8" s="65">
        <v>0</v>
      </c>
      <c r="I8" s="65">
        <v>13.636363636363635</v>
      </c>
      <c r="J8" s="76">
        <v>13.636363636363635</v>
      </c>
      <c r="K8" s="65">
        <v>-28.571428571428569</v>
      </c>
      <c r="L8" s="65">
        <v>-28.571428571428569</v>
      </c>
      <c r="M8" s="65">
        <v>-14.285714285714285</v>
      </c>
      <c r="N8" s="65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75">
        <v>40330</v>
      </c>
      <c r="C9" s="65">
        <v>22.222222222222221</v>
      </c>
      <c r="D9" s="65">
        <v>22.222222222222221</v>
      </c>
      <c r="E9" s="65">
        <v>38.888888888888893</v>
      </c>
      <c r="F9" s="76">
        <v>22.222222222222221</v>
      </c>
      <c r="G9" s="65">
        <v>11.111111111111111</v>
      </c>
      <c r="H9" s="65">
        <v>16.666666666666664</v>
      </c>
      <c r="I9" s="65">
        <v>11.111111111111111</v>
      </c>
      <c r="J9" s="76">
        <v>16.666666666666664</v>
      </c>
      <c r="K9" s="65">
        <v>-28.571428571428569</v>
      </c>
      <c r="L9" s="65">
        <v>-28.571428571428569</v>
      </c>
      <c r="M9" s="65">
        <v>-28.571428571428569</v>
      </c>
      <c r="N9" s="65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75">
        <v>40422</v>
      </c>
      <c r="C10" s="65">
        <v>-5.5555555555555554</v>
      </c>
      <c r="D10" s="65">
        <v>22.222222222222221</v>
      </c>
      <c r="E10" s="65">
        <v>33.333333333333329</v>
      </c>
      <c r="F10" s="76">
        <v>61.111111111111114</v>
      </c>
      <c r="G10" s="65">
        <v>27.777777777777779</v>
      </c>
      <c r="H10" s="65">
        <v>50</v>
      </c>
      <c r="I10" s="65">
        <v>55.555555555555557</v>
      </c>
      <c r="J10" s="76">
        <v>38.888888888888893</v>
      </c>
      <c r="K10" s="65">
        <v>0</v>
      </c>
      <c r="L10" s="65">
        <v>-28.571428571428569</v>
      </c>
      <c r="M10" s="65">
        <v>-42.857142857142854</v>
      </c>
      <c r="N10" s="65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75">
        <v>40513</v>
      </c>
      <c r="C11" s="65">
        <v>23.52941176470588</v>
      </c>
      <c r="D11" s="65">
        <v>23.52941176470588</v>
      </c>
      <c r="E11" s="65">
        <v>52.941176470588239</v>
      </c>
      <c r="F11" s="76">
        <v>64.705882352941174</v>
      </c>
      <c r="G11" s="65">
        <v>16.666666666666664</v>
      </c>
      <c r="H11" s="65">
        <v>38.888888888888893</v>
      </c>
      <c r="I11" s="65">
        <v>61.111111111111114</v>
      </c>
      <c r="J11" s="76">
        <v>38.888888888888893</v>
      </c>
      <c r="K11" s="65">
        <v>66.666666666666657</v>
      </c>
      <c r="L11" s="65">
        <v>50</v>
      </c>
      <c r="M11" s="65">
        <v>50</v>
      </c>
      <c r="N11" s="65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75">
        <v>40603</v>
      </c>
      <c r="C12" s="65">
        <v>26.315789473684209</v>
      </c>
      <c r="D12" s="65">
        <v>36.84210526315789</v>
      </c>
      <c r="E12" s="65">
        <v>36.84210526315789</v>
      </c>
      <c r="F12" s="76">
        <v>10.526315789473683</v>
      </c>
      <c r="G12" s="65">
        <v>6.25</v>
      </c>
      <c r="H12" s="65">
        <v>25</v>
      </c>
      <c r="I12" s="65">
        <v>12.5</v>
      </c>
      <c r="J12" s="76">
        <v>-6.25</v>
      </c>
      <c r="K12" s="65">
        <v>42.857142857142854</v>
      </c>
      <c r="L12" s="65">
        <v>28.571428571428569</v>
      </c>
      <c r="M12" s="65">
        <v>-14.285714285714285</v>
      </c>
      <c r="N12" s="65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75">
        <v>40695</v>
      </c>
      <c r="C13" s="65">
        <v>27.777777777777779</v>
      </c>
      <c r="D13" s="65">
        <v>55.555555555555557</v>
      </c>
      <c r="E13" s="65">
        <v>61.111111111111114</v>
      </c>
      <c r="F13" s="76">
        <v>27.777777777777779</v>
      </c>
      <c r="G13" s="65">
        <v>37.5</v>
      </c>
      <c r="H13" s="65">
        <v>43.75</v>
      </c>
      <c r="I13" s="65">
        <v>56.25</v>
      </c>
      <c r="J13" s="76">
        <v>31.25</v>
      </c>
      <c r="K13" s="65">
        <v>66.666666666666657</v>
      </c>
      <c r="L13" s="65">
        <v>33.333333333333329</v>
      </c>
      <c r="M13" s="65">
        <v>16.666666666666664</v>
      </c>
      <c r="N13" s="65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75">
        <v>40787</v>
      </c>
      <c r="C14" s="65">
        <v>23.809523809523807</v>
      </c>
      <c r="D14" s="65">
        <v>47.619047619047613</v>
      </c>
      <c r="E14" s="65">
        <v>42.857142857142854</v>
      </c>
      <c r="F14" s="76">
        <v>47.619047619047613</v>
      </c>
      <c r="G14" s="65">
        <v>28.571428571428569</v>
      </c>
      <c r="H14" s="65">
        <v>50</v>
      </c>
      <c r="I14" s="65">
        <v>57.142857142857139</v>
      </c>
      <c r="J14" s="76">
        <v>14.285714285714285</v>
      </c>
      <c r="K14" s="65">
        <v>50</v>
      </c>
      <c r="L14" s="65">
        <v>66.666666666666657</v>
      </c>
      <c r="M14" s="65">
        <v>66.666666666666657</v>
      </c>
      <c r="N14" s="65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75">
        <v>40878</v>
      </c>
      <c r="C15" s="65">
        <v>19.047619047619047</v>
      </c>
      <c r="D15" s="65">
        <v>14.285714285714285</v>
      </c>
      <c r="E15" s="65">
        <v>19.047619047619047</v>
      </c>
      <c r="F15" s="76">
        <v>14.285714285714285</v>
      </c>
      <c r="G15" s="65">
        <v>21.428571428571427</v>
      </c>
      <c r="H15" s="65">
        <v>42.857142857142854</v>
      </c>
      <c r="I15" s="65">
        <v>42.857142857142854</v>
      </c>
      <c r="J15" s="76">
        <v>28.571428571428569</v>
      </c>
      <c r="K15" s="65">
        <v>50</v>
      </c>
      <c r="L15" s="65">
        <v>50</v>
      </c>
      <c r="M15" s="65">
        <v>50</v>
      </c>
      <c r="N15" s="65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75">
        <v>40969</v>
      </c>
      <c r="C16" s="65">
        <v>4.7619047619047619</v>
      </c>
      <c r="D16" s="65">
        <v>14.285714285714285</v>
      </c>
      <c r="E16" s="65">
        <v>14.285714285714285</v>
      </c>
      <c r="F16" s="76">
        <v>14.285714285714285</v>
      </c>
      <c r="G16" s="65">
        <v>6.666666666666667</v>
      </c>
      <c r="H16" s="65">
        <v>13.333333333333334</v>
      </c>
      <c r="I16" s="65">
        <v>46.666666666666664</v>
      </c>
      <c r="J16" s="76">
        <v>40</v>
      </c>
      <c r="K16" s="65">
        <v>33.333333333333329</v>
      </c>
      <c r="L16" s="65">
        <v>16.666666666666664</v>
      </c>
      <c r="M16" s="65">
        <v>-16.666666666666664</v>
      </c>
      <c r="N16" s="65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75">
        <v>41061</v>
      </c>
      <c r="C17" s="65">
        <v>-5</v>
      </c>
      <c r="D17" s="65">
        <v>0</v>
      </c>
      <c r="E17" s="65">
        <v>-10</v>
      </c>
      <c r="F17" s="76">
        <v>0</v>
      </c>
      <c r="G17" s="65">
        <v>6.666666666666667</v>
      </c>
      <c r="H17" s="65">
        <v>13.333333333333334</v>
      </c>
      <c r="I17" s="65">
        <v>46.666666666666664</v>
      </c>
      <c r="J17" s="76">
        <v>40</v>
      </c>
      <c r="K17" s="65">
        <v>33.333333333333329</v>
      </c>
      <c r="L17" s="65">
        <v>16.666666666666664</v>
      </c>
      <c r="M17" s="65">
        <v>-16.666666666666664</v>
      </c>
      <c r="N17" s="65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75">
        <v>41153</v>
      </c>
      <c r="C18" s="65">
        <v>-14.000000000000002</v>
      </c>
      <c r="D18" s="65">
        <v>18</v>
      </c>
      <c r="E18" s="65">
        <v>9</v>
      </c>
      <c r="F18" s="76">
        <v>-9</v>
      </c>
      <c r="G18" s="65">
        <v>15</v>
      </c>
      <c r="H18" s="65">
        <v>8</v>
      </c>
      <c r="I18" s="65">
        <v>8</v>
      </c>
      <c r="J18" s="76">
        <v>0</v>
      </c>
      <c r="K18" s="65">
        <v>-17</v>
      </c>
      <c r="L18" s="65">
        <v>0</v>
      </c>
      <c r="M18" s="65">
        <v>-17</v>
      </c>
      <c r="N18" s="65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75">
        <v>41244</v>
      </c>
      <c r="C19" s="65">
        <v>8.3333333333333321</v>
      </c>
      <c r="D19" s="65">
        <v>12.5</v>
      </c>
      <c r="E19" s="65">
        <v>29.166666666666668</v>
      </c>
      <c r="F19" s="76">
        <v>8.3333333333333321</v>
      </c>
      <c r="G19" s="65">
        <v>0</v>
      </c>
      <c r="H19" s="65">
        <v>-6.666666666666667</v>
      </c>
      <c r="I19" s="65">
        <v>13.333333333333334</v>
      </c>
      <c r="J19" s="76">
        <v>0</v>
      </c>
      <c r="K19" s="65">
        <v>42.857142857142854</v>
      </c>
      <c r="L19" s="65">
        <v>28.571428571428569</v>
      </c>
      <c r="M19" s="65">
        <v>42.857142857142854</v>
      </c>
      <c r="N19" s="65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75">
        <v>41334</v>
      </c>
      <c r="C20" s="65">
        <v>-18.181818181818183</v>
      </c>
      <c r="D20" s="65">
        <v>-27.27272727272727</v>
      </c>
      <c r="E20" s="65">
        <v>-31.818181818181817</v>
      </c>
      <c r="F20" s="76">
        <v>-40.909090909090914</v>
      </c>
      <c r="G20" s="65">
        <v>-18.75</v>
      </c>
      <c r="H20" s="65">
        <v>-25</v>
      </c>
      <c r="I20" s="65">
        <v>-18.75</v>
      </c>
      <c r="J20" s="76">
        <v>-25</v>
      </c>
      <c r="K20" s="65">
        <v>-42.857142857142854</v>
      </c>
      <c r="L20" s="65">
        <v>-42.857142857142854</v>
      </c>
      <c r="M20" s="65">
        <v>-42.857142857142854</v>
      </c>
      <c r="N20" s="65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75">
        <v>41426</v>
      </c>
      <c r="C21" s="65">
        <v>0</v>
      </c>
      <c r="D21" s="65">
        <v>10.526315789473683</v>
      </c>
      <c r="E21" s="65">
        <v>5.2631578947368416</v>
      </c>
      <c r="F21" s="76">
        <v>5.2631578947368416</v>
      </c>
      <c r="G21" s="65">
        <v>-6.666666666666667</v>
      </c>
      <c r="H21" s="65">
        <v>-20</v>
      </c>
      <c r="I21" s="65">
        <v>-33.333333333333329</v>
      </c>
      <c r="J21" s="76">
        <v>-13.333333333333334</v>
      </c>
      <c r="K21" s="65">
        <v>-42.857142857142854</v>
      </c>
      <c r="L21" s="65">
        <v>-28.571428571428569</v>
      </c>
      <c r="M21" s="65">
        <v>-28.571428571428569</v>
      </c>
      <c r="N21" s="65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75">
        <v>41518</v>
      </c>
      <c r="C22" s="65">
        <v>0</v>
      </c>
      <c r="D22" s="65">
        <v>4.7619047619047619</v>
      </c>
      <c r="E22" s="65">
        <v>23.809523809523807</v>
      </c>
      <c r="F22" s="76">
        <v>9.5238095238095237</v>
      </c>
      <c r="G22" s="65">
        <v>-17.647058823529413</v>
      </c>
      <c r="H22" s="65">
        <v>-23.52941176470588</v>
      </c>
      <c r="I22" s="65">
        <v>-17.647058823529413</v>
      </c>
      <c r="J22" s="76">
        <v>-17.647058823529413</v>
      </c>
      <c r="K22" s="65">
        <v>0</v>
      </c>
      <c r="L22" s="65">
        <v>0</v>
      </c>
      <c r="M22" s="65">
        <v>-14.285714285714285</v>
      </c>
      <c r="N22" s="65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75">
        <v>41609</v>
      </c>
      <c r="C23" s="65">
        <v>16.666666666666664</v>
      </c>
      <c r="D23" s="65">
        <v>16.666666666666664</v>
      </c>
      <c r="E23" s="65">
        <v>38.888888888888893</v>
      </c>
      <c r="F23" s="76">
        <v>11.111111111111111</v>
      </c>
      <c r="G23" s="65">
        <v>28.571428571428569</v>
      </c>
      <c r="H23" s="65">
        <v>57.142857142857139</v>
      </c>
      <c r="I23" s="65">
        <v>42.857142857142854</v>
      </c>
      <c r="J23" s="76">
        <v>7.1428571428571423</v>
      </c>
      <c r="K23" s="65">
        <v>14.285714285714285</v>
      </c>
      <c r="L23" s="65">
        <v>0</v>
      </c>
      <c r="M23" s="65">
        <v>0</v>
      </c>
      <c r="N23" s="65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75">
        <v>41699</v>
      </c>
      <c r="C24" s="65">
        <v>-21.052631578947366</v>
      </c>
      <c r="D24" s="65">
        <v>0</v>
      </c>
      <c r="E24" s="65">
        <v>-15.789473684210526</v>
      </c>
      <c r="F24" s="76">
        <v>-15.789473684210526</v>
      </c>
      <c r="G24" s="65">
        <v>0</v>
      </c>
      <c r="H24" s="65">
        <v>0</v>
      </c>
      <c r="I24" s="65">
        <v>-10</v>
      </c>
      <c r="J24" s="76">
        <v>-30</v>
      </c>
      <c r="K24" s="65">
        <v>16.666666666666664</v>
      </c>
      <c r="L24" s="65">
        <v>0</v>
      </c>
      <c r="M24" s="65">
        <v>-33.333333333333329</v>
      </c>
      <c r="N24" s="65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75">
        <v>41791</v>
      </c>
      <c r="C25" s="65">
        <v>-5.5555555555555554</v>
      </c>
      <c r="D25" s="65">
        <v>5.5555555555555554</v>
      </c>
      <c r="E25" s="65">
        <v>11.111111111111111</v>
      </c>
      <c r="F25" s="76">
        <v>11.111111111111111</v>
      </c>
      <c r="G25" s="65">
        <v>-18.181818181818183</v>
      </c>
      <c r="H25" s="65">
        <v>18.181818181818183</v>
      </c>
      <c r="I25" s="65">
        <v>54.54545454545454</v>
      </c>
      <c r="J25" s="76">
        <v>36.363636363636367</v>
      </c>
      <c r="K25" s="65">
        <v>0</v>
      </c>
      <c r="L25" s="65">
        <v>0</v>
      </c>
      <c r="M25" s="65">
        <v>-20</v>
      </c>
      <c r="N25" s="65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75">
        <v>41883</v>
      </c>
      <c r="C26" s="65">
        <v>0</v>
      </c>
      <c r="D26" s="65">
        <v>25</v>
      </c>
      <c r="E26" s="65">
        <v>25</v>
      </c>
      <c r="F26" s="76">
        <v>12.5</v>
      </c>
      <c r="G26" s="65">
        <v>7.1428571428571423</v>
      </c>
      <c r="H26" s="65">
        <v>14.285714285714285</v>
      </c>
      <c r="I26" s="65">
        <v>35.714285714285715</v>
      </c>
      <c r="J26" s="76">
        <v>14.285714285714285</v>
      </c>
      <c r="K26" s="65">
        <v>-50</v>
      </c>
      <c r="L26" s="65">
        <v>-25</v>
      </c>
      <c r="M26" s="65">
        <v>-25</v>
      </c>
      <c r="N26" s="65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75">
        <v>41974</v>
      </c>
      <c r="C27" s="65">
        <v>23.076923076923077</v>
      </c>
      <c r="D27" s="65">
        <v>15.384615384615385</v>
      </c>
      <c r="E27" s="65">
        <v>15.384615384615385</v>
      </c>
      <c r="F27" s="76">
        <v>38.461538461538467</v>
      </c>
      <c r="G27" s="65">
        <v>-11.111111111111111</v>
      </c>
      <c r="H27" s="65">
        <v>-11.111111111111111</v>
      </c>
      <c r="I27" s="65">
        <v>-11.111111111111111</v>
      </c>
      <c r="J27" s="76">
        <v>-11.111111111111111</v>
      </c>
      <c r="K27" s="65">
        <v>-25</v>
      </c>
      <c r="L27" s="65">
        <v>-75</v>
      </c>
      <c r="M27" s="65">
        <v>-75</v>
      </c>
      <c r="N27" s="65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75">
        <v>42064</v>
      </c>
      <c r="C28" s="65">
        <v>6.666666666666667</v>
      </c>
      <c r="D28" s="65">
        <v>20</v>
      </c>
      <c r="E28" s="65">
        <v>13.333333333333334</v>
      </c>
      <c r="F28" s="76">
        <v>33.333333333333329</v>
      </c>
      <c r="G28" s="77">
        <v>0</v>
      </c>
      <c r="H28" s="77">
        <v>-11.111111111111111</v>
      </c>
      <c r="I28" s="77">
        <v>-22.222222222222221</v>
      </c>
      <c r="J28" s="78">
        <v>-22.222222222222221</v>
      </c>
      <c r="K28" s="77">
        <v>25</v>
      </c>
      <c r="L28" s="77">
        <v>25</v>
      </c>
      <c r="M28" s="77">
        <v>0</v>
      </c>
      <c r="N28" s="77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75">
        <v>42156</v>
      </c>
      <c r="C29" s="65">
        <v>-5.8823529411764701</v>
      </c>
      <c r="D29" s="65">
        <v>0</v>
      </c>
      <c r="E29" s="65">
        <v>5.8823529411764701</v>
      </c>
      <c r="F29" s="76">
        <v>11.76470588235294</v>
      </c>
      <c r="G29" s="77">
        <v>7.1428571428571423</v>
      </c>
      <c r="H29" s="77">
        <v>7.1428571428571423</v>
      </c>
      <c r="I29" s="77">
        <v>-7.1428571428571423</v>
      </c>
      <c r="J29" s="78">
        <v>-28.571428571428569</v>
      </c>
      <c r="K29" s="77">
        <v>-40</v>
      </c>
      <c r="L29" s="77">
        <v>-60</v>
      </c>
      <c r="M29" s="77">
        <v>-40</v>
      </c>
      <c r="N29" s="77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75">
        <v>42248</v>
      </c>
      <c r="C30" s="65">
        <v>0</v>
      </c>
      <c r="D30" s="65">
        <v>21.428571428571427</v>
      </c>
      <c r="E30" s="65">
        <v>14.285714285714285</v>
      </c>
      <c r="F30" s="76">
        <v>28.571428571428569</v>
      </c>
      <c r="G30" s="77">
        <v>7.6923076923076925</v>
      </c>
      <c r="H30" s="77">
        <v>-7.6923076923076925</v>
      </c>
      <c r="I30" s="77">
        <v>-7.6923076923076925</v>
      </c>
      <c r="J30" s="78">
        <v>7.6923076923076925</v>
      </c>
      <c r="K30" s="77">
        <v>0</v>
      </c>
      <c r="L30" s="77">
        <v>-20</v>
      </c>
      <c r="M30" s="77">
        <v>0</v>
      </c>
      <c r="N30" s="77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75">
        <v>42339</v>
      </c>
      <c r="C31" s="65">
        <v>0</v>
      </c>
      <c r="D31" s="65">
        <v>13.333333333333334</v>
      </c>
      <c r="E31" s="65">
        <v>20</v>
      </c>
      <c r="F31" s="76">
        <v>53.333333333333336</v>
      </c>
      <c r="G31" s="77">
        <v>9.0909090909090917</v>
      </c>
      <c r="H31" s="77">
        <v>18.181818181818183</v>
      </c>
      <c r="I31" s="77">
        <v>0</v>
      </c>
      <c r="J31" s="78">
        <v>9.0909090909090917</v>
      </c>
      <c r="K31" s="77">
        <v>0</v>
      </c>
      <c r="L31" s="77">
        <v>40</v>
      </c>
      <c r="M31" s="77">
        <v>-20</v>
      </c>
      <c r="N31" s="77">
        <v>-40</v>
      </c>
      <c r="O31" s="65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75">
        <v>42430</v>
      </c>
      <c r="C32" s="65">
        <v>-31.25</v>
      </c>
      <c r="D32" s="65">
        <v>-18.75</v>
      </c>
      <c r="E32" s="65">
        <v>-25</v>
      </c>
      <c r="F32" s="76">
        <v>-25</v>
      </c>
      <c r="G32" s="77">
        <v>-11.111111111111111</v>
      </c>
      <c r="H32" s="77">
        <v>-33.333333333333329</v>
      </c>
      <c r="I32" s="77">
        <v>-33.333333333333329</v>
      </c>
      <c r="J32" s="78">
        <v>-22.222222222222221</v>
      </c>
      <c r="K32" s="77">
        <v>-40</v>
      </c>
      <c r="L32" s="77">
        <v>-60</v>
      </c>
      <c r="M32" s="77">
        <v>-40</v>
      </c>
      <c r="N32" s="77">
        <v>-60</v>
      </c>
      <c r="O32" s="65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4" x14ac:dyDescent="0.25">
      <c r="B33" s="75">
        <v>42522</v>
      </c>
      <c r="C33" s="65">
        <v>5.5555555555555554</v>
      </c>
      <c r="D33" s="65">
        <v>11.111111111111111</v>
      </c>
      <c r="E33" s="65">
        <v>-11.111111111111111</v>
      </c>
      <c r="F33" s="76">
        <v>-16.666666666666664</v>
      </c>
      <c r="G33" s="77">
        <v>-10</v>
      </c>
      <c r="H33" s="77">
        <v>-10</v>
      </c>
      <c r="I33" s="77">
        <v>0</v>
      </c>
      <c r="J33" s="78">
        <v>-10</v>
      </c>
      <c r="K33" s="77">
        <v>0</v>
      </c>
      <c r="L33" s="77">
        <v>0</v>
      </c>
      <c r="M33" s="77">
        <v>0</v>
      </c>
      <c r="N33" s="77">
        <v>-40</v>
      </c>
    </row>
    <row r="34" spans="1:14" x14ac:dyDescent="0.25">
      <c r="B34" s="75">
        <v>42614</v>
      </c>
      <c r="C34" s="65">
        <v>-6.666666666666667</v>
      </c>
      <c r="D34" s="65">
        <v>-6.666666666666667</v>
      </c>
      <c r="E34" s="65">
        <v>-20</v>
      </c>
      <c r="F34" s="76">
        <v>-33.333333333333329</v>
      </c>
      <c r="G34" s="77">
        <v>-25</v>
      </c>
      <c r="H34" s="77">
        <v>-37.5</v>
      </c>
      <c r="I34" s="77">
        <v>-37.5</v>
      </c>
      <c r="J34" s="132">
        <v>-50</v>
      </c>
      <c r="K34" s="77">
        <v>-25</v>
      </c>
      <c r="L34" s="77">
        <v>-25</v>
      </c>
      <c r="M34" s="77">
        <v>-25</v>
      </c>
      <c r="N34" s="77">
        <v>-50</v>
      </c>
    </row>
    <row r="35" spans="1:14" x14ac:dyDescent="0.25">
      <c r="B35" s="75">
        <v>42705</v>
      </c>
      <c r="C35" s="65">
        <v>20</v>
      </c>
      <c r="D35" s="65">
        <v>13.333333333333334</v>
      </c>
      <c r="E35" s="65">
        <v>13.333333333333334</v>
      </c>
      <c r="F35" s="76">
        <v>-13.333333333333334</v>
      </c>
      <c r="G35" s="77">
        <v>10</v>
      </c>
      <c r="H35" s="77">
        <v>20</v>
      </c>
      <c r="I35" s="77">
        <v>0</v>
      </c>
      <c r="J35" s="132">
        <v>-20</v>
      </c>
      <c r="K35" s="77">
        <v>-40</v>
      </c>
      <c r="L35" s="77">
        <v>-60</v>
      </c>
      <c r="M35" s="77">
        <v>-60</v>
      </c>
      <c r="N35" s="77">
        <v>-40</v>
      </c>
    </row>
    <row r="36" spans="1:14" x14ac:dyDescent="0.25">
      <c r="B36" s="75">
        <v>42795</v>
      </c>
      <c r="C36" s="65">
        <v>-6.666666666666667</v>
      </c>
      <c r="D36" s="65">
        <v>-46.666666666666664</v>
      </c>
      <c r="E36" s="65">
        <v>-20</v>
      </c>
      <c r="F36" s="76">
        <v>-33.333333333333329</v>
      </c>
      <c r="G36" s="77">
        <v>-10</v>
      </c>
      <c r="H36" s="77">
        <v>-10</v>
      </c>
      <c r="I36" s="77">
        <v>-20</v>
      </c>
      <c r="J36" s="132">
        <v>-30</v>
      </c>
      <c r="K36" s="77">
        <v>0</v>
      </c>
      <c r="L36" s="77">
        <v>-60</v>
      </c>
      <c r="M36" s="77">
        <v>-60</v>
      </c>
      <c r="N36" s="77">
        <v>-60</v>
      </c>
    </row>
    <row r="37" spans="1:14" x14ac:dyDescent="0.25">
      <c r="B37" s="75">
        <v>42887</v>
      </c>
      <c r="C37" s="65">
        <v>-23.52941176470588</v>
      </c>
      <c r="D37" s="65">
        <v>-5.8823529411764701</v>
      </c>
      <c r="E37" s="65">
        <v>5.8823529411764701</v>
      </c>
      <c r="F37" s="76">
        <v>-11.76470588235294</v>
      </c>
      <c r="G37" s="77">
        <v>-10</v>
      </c>
      <c r="H37" s="77">
        <v>-20</v>
      </c>
      <c r="I37" s="77">
        <v>-50</v>
      </c>
      <c r="J37" s="132">
        <v>-60</v>
      </c>
      <c r="K37" s="77">
        <v>40</v>
      </c>
      <c r="L37" s="77">
        <v>20</v>
      </c>
      <c r="M37" s="77">
        <v>20</v>
      </c>
      <c r="N37" s="77">
        <v>-20</v>
      </c>
    </row>
    <row r="38" spans="1:14" x14ac:dyDescent="0.25">
      <c r="B38" s="75">
        <v>42979</v>
      </c>
      <c r="C38" s="65">
        <v>0</v>
      </c>
      <c r="D38" s="65">
        <v>-29.411764705882355</v>
      </c>
      <c r="E38" s="65">
        <v>-23.52941176470588</v>
      </c>
      <c r="F38" s="76">
        <v>-35.294117647058826</v>
      </c>
      <c r="G38" s="77">
        <v>0</v>
      </c>
      <c r="H38" s="77">
        <v>11.111111111111111</v>
      </c>
      <c r="I38" s="77">
        <v>-11.111111111111111</v>
      </c>
      <c r="J38" s="132">
        <v>11.111111111111111</v>
      </c>
      <c r="K38" s="124">
        <v>-66.666666666666657</v>
      </c>
      <c r="L38" s="125">
        <v>-66.666666666666657</v>
      </c>
      <c r="M38" s="126">
        <v>-33.333333333333329</v>
      </c>
      <c r="N38" s="127">
        <v>-100</v>
      </c>
    </row>
    <row r="39" spans="1:14" x14ac:dyDescent="0.25">
      <c r="B39" s="75">
        <v>43070</v>
      </c>
      <c r="C39" s="65">
        <v>0</v>
      </c>
      <c r="D39" s="65">
        <v>-18.181818181818183</v>
      </c>
      <c r="E39" s="65">
        <v>-36.363636363636367</v>
      </c>
      <c r="F39" s="76">
        <v>-18.181818181818183</v>
      </c>
      <c r="G39" s="77">
        <v>-14.285714285714285</v>
      </c>
      <c r="H39" s="77">
        <v>0</v>
      </c>
      <c r="I39" s="77">
        <v>0</v>
      </c>
      <c r="J39" s="132">
        <v>-14.285714285714285</v>
      </c>
      <c r="K39" s="128">
        <v>-50</v>
      </c>
      <c r="L39" s="128">
        <v>-50</v>
      </c>
      <c r="M39" s="128">
        <v>-50</v>
      </c>
      <c r="N39" s="128">
        <v>-75</v>
      </c>
    </row>
    <row r="40" spans="1:14" x14ac:dyDescent="0.25">
      <c r="B40" s="75">
        <v>43160</v>
      </c>
      <c r="C40" s="65">
        <v>-12.5</v>
      </c>
      <c r="D40" s="65">
        <v>-25</v>
      </c>
      <c r="E40" s="65">
        <v>-18.75</v>
      </c>
      <c r="F40" s="76">
        <v>-25</v>
      </c>
      <c r="G40" s="77">
        <v>11.111111111111111</v>
      </c>
      <c r="H40" s="77">
        <v>-11.111111111111111</v>
      </c>
      <c r="I40" s="77">
        <v>-11.111111111111111</v>
      </c>
      <c r="J40" s="132">
        <v>0</v>
      </c>
      <c r="K40" s="128">
        <v>-75</v>
      </c>
      <c r="L40" s="128">
        <v>-50</v>
      </c>
      <c r="M40" s="128">
        <v>-50</v>
      </c>
      <c r="N40" s="128">
        <v>-75</v>
      </c>
    </row>
    <row r="41" spans="1:14" x14ac:dyDescent="0.25">
      <c r="B41" s="75">
        <v>43252</v>
      </c>
      <c r="C41" s="61">
        <v>-27.27272727272727</v>
      </c>
      <c r="D41" s="61">
        <v>0</v>
      </c>
      <c r="E41" s="61">
        <v>0</v>
      </c>
      <c r="F41" s="61">
        <v>0</v>
      </c>
      <c r="G41" s="38">
        <v>25</v>
      </c>
      <c r="H41" s="38">
        <v>0</v>
      </c>
      <c r="I41" s="38">
        <v>0</v>
      </c>
      <c r="J41" s="38">
        <v>-12.5</v>
      </c>
      <c r="K41" s="38">
        <v>-75</v>
      </c>
      <c r="L41" s="38">
        <v>-75</v>
      </c>
      <c r="M41" s="38">
        <v>-50</v>
      </c>
      <c r="N41" s="38">
        <v>-75</v>
      </c>
    </row>
    <row r="42" spans="1:14" x14ac:dyDescent="0.25">
      <c r="B42" s="75">
        <v>43344</v>
      </c>
      <c r="C42" s="61">
        <v>7.6923076923076925</v>
      </c>
      <c r="D42" s="61">
        <v>-7.6923076923076925</v>
      </c>
      <c r="E42" s="61">
        <v>-15.384615384615385</v>
      </c>
      <c r="F42" s="61">
        <v>0</v>
      </c>
      <c r="G42" s="38">
        <v>0</v>
      </c>
      <c r="H42" s="38">
        <v>0</v>
      </c>
      <c r="I42" s="38">
        <v>-11.111111111111111</v>
      </c>
      <c r="J42" s="38">
        <v>11.111111111111111</v>
      </c>
      <c r="K42" s="38">
        <v>0</v>
      </c>
      <c r="L42" s="38">
        <v>0</v>
      </c>
      <c r="M42" s="38">
        <v>0</v>
      </c>
      <c r="N42" s="38">
        <v>-25</v>
      </c>
    </row>
    <row r="43" spans="1:14" x14ac:dyDescent="0.25">
      <c r="B43" s="75">
        <v>43435</v>
      </c>
      <c r="C43" s="61">
        <v>6.25</v>
      </c>
      <c r="D43" s="61">
        <v>0</v>
      </c>
      <c r="E43" s="61">
        <v>12.5</v>
      </c>
      <c r="F43" s="61">
        <v>25</v>
      </c>
      <c r="G43" s="38">
        <v>0</v>
      </c>
      <c r="H43" s="38">
        <v>-12.5</v>
      </c>
      <c r="I43" s="38">
        <v>0</v>
      </c>
      <c r="J43" s="38">
        <v>12.5</v>
      </c>
      <c r="K43" s="38">
        <v>0</v>
      </c>
      <c r="L43" s="38">
        <v>-25</v>
      </c>
      <c r="M43" s="38">
        <v>-25</v>
      </c>
      <c r="N43" s="38">
        <v>-50</v>
      </c>
    </row>
    <row r="44" spans="1:14" x14ac:dyDescent="0.25">
      <c r="B44" s="75">
        <v>43525</v>
      </c>
      <c r="C44" s="61">
        <v>-12.5</v>
      </c>
      <c r="D44" s="61">
        <v>18.75</v>
      </c>
      <c r="E44" s="61">
        <v>6.25</v>
      </c>
      <c r="F44" s="61">
        <v>12.5</v>
      </c>
      <c r="G44" s="38">
        <v>12.5</v>
      </c>
      <c r="H44" s="38">
        <v>0</v>
      </c>
      <c r="I44" s="38">
        <v>0</v>
      </c>
      <c r="J44" s="38">
        <v>-12.5</v>
      </c>
      <c r="K44" s="38">
        <v>60</v>
      </c>
      <c r="L44" s="38">
        <v>40</v>
      </c>
      <c r="M44" s="38">
        <v>20</v>
      </c>
      <c r="N44" s="38">
        <v>-20</v>
      </c>
    </row>
    <row r="45" spans="1:14" x14ac:dyDescent="0.25">
      <c r="B45" s="75">
        <v>43617</v>
      </c>
      <c r="C45" s="61">
        <v>-13.333333333333334</v>
      </c>
      <c r="D45" s="61">
        <v>20</v>
      </c>
      <c r="E45" s="61">
        <v>46.666666666666664</v>
      </c>
      <c r="F45" s="61">
        <v>40</v>
      </c>
      <c r="G45" s="38">
        <v>0</v>
      </c>
      <c r="H45" s="38">
        <v>0</v>
      </c>
      <c r="I45" s="38">
        <v>28.571428571428569</v>
      </c>
      <c r="J45" s="38">
        <v>28.571428571428569</v>
      </c>
      <c r="K45" s="38">
        <v>40</v>
      </c>
      <c r="L45" s="38">
        <v>20</v>
      </c>
      <c r="M45" s="38">
        <v>0</v>
      </c>
      <c r="N45" s="38">
        <v>-60</v>
      </c>
    </row>
    <row r="46" spans="1:14" x14ac:dyDescent="0.25">
      <c r="B46" s="75"/>
      <c r="C46" s="61"/>
      <c r="D46" s="61"/>
      <c r="E46" s="61"/>
      <c r="F46" s="61"/>
      <c r="G46" s="38"/>
      <c r="H46" s="38"/>
      <c r="I46" s="38"/>
      <c r="J46" s="38"/>
      <c r="K46" s="38"/>
      <c r="L46" s="38"/>
      <c r="M46" s="38"/>
      <c r="N46" s="38"/>
    </row>
    <row r="47" spans="1:14" s="6" customFormat="1" x14ac:dyDescent="0.25">
      <c r="A47" s="2"/>
      <c r="B47" s="6" t="s">
        <v>22</v>
      </c>
    </row>
    <row r="48" spans="1:14" s="6" customFormat="1" ht="16.5" x14ac:dyDescent="0.25">
      <c r="A48" s="2"/>
      <c r="B48" s="79" t="s">
        <v>54</v>
      </c>
    </row>
    <row r="49" spans="1:7" s="6" customFormat="1" x14ac:dyDescent="0.25">
      <c r="A49" s="2"/>
    </row>
    <row r="50" spans="1:7" s="6" customFormat="1" ht="15.75" x14ac:dyDescent="0.25">
      <c r="A50" s="2"/>
      <c r="C50" s="6" t="s">
        <v>28</v>
      </c>
      <c r="G50" s="80" t="s">
        <v>29</v>
      </c>
    </row>
    <row r="51" spans="1:7" s="6" customFormat="1" x14ac:dyDescent="0.25">
      <c r="A51" s="2"/>
    </row>
    <row r="52" spans="1:7" s="6" customFormat="1" x14ac:dyDescent="0.25">
      <c r="A52" s="2"/>
    </row>
    <row r="53" spans="1:7" s="6" customFormat="1" x14ac:dyDescent="0.25">
      <c r="A53" s="2"/>
    </row>
    <row r="54" spans="1:7" s="6" customFormat="1" x14ac:dyDescent="0.25">
      <c r="A54" s="2"/>
    </row>
    <row r="55" spans="1:7" s="6" customFormat="1" x14ac:dyDescent="0.25">
      <c r="A55" s="2"/>
    </row>
    <row r="56" spans="1:7" s="6" customFormat="1" x14ac:dyDescent="0.25">
      <c r="A56" s="2"/>
    </row>
    <row r="57" spans="1:7" s="6" customFormat="1" x14ac:dyDescent="0.25">
      <c r="A57" s="2"/>
    </row>
    <row r="58" spans="1:7" s="6" customFormat="1" x14ac:dyDescent="0.25">
      <c r="A58" s="2"/>
    </row>
    <row r="59" spans="1:7" s="6" customFormat="1" x14ac:dyDescent="0.25">
      <c r="A59" s="2"/>
    </row>
    <row r="60" spans="1:7" s="6" customFormat="1" x14ac:dyDescent="0.25">
      <c r="A60" s="2"/>
    </row>
    <row r="61" spans="1:7" s="6" customFormat="1" x14ac:dyDescent="0.25">
      <c r="A61" s="2"/>
    </row>
    <row r="62" spans="1:7" s="6" customFormat="1" x14ac:dyDescent="0.25">
      <c r="A62" s="2"/>
    </row>
    <row r="63" spans="1:7" s="6" customFormat="1" x14ac:dyDescent="0.25">
      <c r="A63" s="2"/>
    </row>
    <row r="64" spans="1:7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x14ac:dyDescent="0.25">
      <c r="A68" s="2"/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ht="15.75" x14ac:dyDescent="0.25">
      <c r="A73" s="2"/>
      <c r="D73" s="80" t="s">
        <v>30</v>
      </c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</row>
    <row r="89" spans="1:2" s="6" customFormat="1" x14ac:dyDescent="0.25">
      <c r="A89" s="2"/>
    </row>
    <row r="90" spans="1:2" s="6" customFormat="1" x14ac:dyDescent="0.25">
      <c r="A90" s="2"/>
    </row>
    <row r="91" spans="1:2" s="6" customFormat="1" x14ac:dyDescent="0.25">
      <c r="A91" s="2"/>
    </row>
    <row r="92" spans="1:2" s="6" customFormat="1" x14ac:dyDescent="0.25">
      <c r="A92" s="2"/>
    </row>
    <row r="93" spans="1:2" s="6" customFormat="1" x14ac:dyDescent="0.25">
      <c r="A93" s="2"/>
    </row>
    <row r="94" spans="1:2" s="6" customFormat="1" x14ac:dyDescent="0.25">
      <c r="A94" s="2"/>
      <c r="B94" s="81"/>
    </row>
    <row r="109" spans="4:4" x14ac:dyDescent="0.25">
      <c r="D109" s="2">
        <v>-0.27272727272727271</v>
      </c>
    </row>
    <row r="110" spans="4:4" x14ac:dyDescent="0.25">
      <c r="D110" s="2">
        <v>0</v>
      </c>
    </row>
    <row r="111" spans="4:4" x14ac:dyDescent="0.25">
      <c r="D111" s="2">
        <v>0</v>
      </c>
    </row>
    <row r="112" spans="4:4" x14ac:dyDescent="0.25">
      <c r="D112" s="2">
        <v>0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85" zoomScaleNormal="85" zoomScaleSheetLayoutView="85" workbookViewId="0">
      <selection activeCell="K38" sqref="K38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76" t="s">
        <v>114</v>
      </c>
      <c r="C2" s="377"/>
      <c r="D2" s="377"/>
      <c r="E2" s="377"/>
      <c r="F2" s="377"/>
      <c r="G2" s="377"/>
      <c r="H2" s="377"/>
      <c r="I2" s="378"/>
    </row>
    <row r="3" spans="1:11" x14ac:dyDescent="0.25">
      <c r="B3" s="233"/>
      <c r="C3" s="233"/>
      <c r="D3" s="233"/>
      <c r="E3" s="233"/>
      <c r="F3" s="233"/>
      <c r="G3" s="233"/>
      <c r="H3" s="233"/>
    </row>
    <row r="4" spans="1:11" x14ac:dyDescent="0.25">
      <c r="A4" s="2" t="s">
        <v>115</v>
      </c>
      <c r="C4" s="379" t="s">
        <v>116</v>
      </c>
      <c r="D4" s="379"/>
      <c r="E4" s="379"/>
      <c r="G4" s="379" t="s">
        <v>117</v>
      </c>
      <c r="H4" s="379"/>
      <c r="I4" s="379"/>
    </row>
    <row r="5" spans="1:11" ht="15" customHeight="1" x14ac:dyDescent="0.25">
      <c r="B5" s="234"/>
      <c r="C5" s="234" t="s">
        <v>0</v>
      </c>
      <c r="D5" s="234" t="s">
        <v>1</v>
      </c>
      <c r="E5" s="234" t="s">
        <v>16</v>
      </c>
      <c r="G5" s="234" t="s">
        <v>0</v>
      </c>
      <c r="H5" s="234" t="s">
        <v>1</v>
      </c>
      <c r="I5" s="234" t="s">
        <v>16</v>
      </c>
      <c r="J5" s="234"/>
    </row>
    <row r="6" spans="1:11" x14ac:dyDescent="0.25">
      <c r="B6" s="235" t="s">
        <v>118</v>
      </c>
      <c r="C6" s="77">
        <v>-40</v>
      </c>
      <c r="D6" s="77">
        <v>-42.857142857142854</v>
      </c>
      <c r="E6" s="77">
        <v>-40</v>
      </c>
      <c r="F6" s="77"/>
      <c r="G6" s="77">
        <v>-18.75</v>
      </c>
      <c r="H6" s="236">
        <v>-55.555555555555557</v>
      </c>
      <c r="I6" s="236">
        <v>20</v>
      </c>
      <c r="J6" s="237"/>
      <c r="K6" s="238"/>
    </row>
    <row r="7" spans="1:11" x14ac:dyDescent="0.25">
      <c r="B7" s="235" t="s">
        <v>119</v>
      </c>
      <c r="C7" s="77">
        <v>-20</v>
      </c>
      <c r="D7" s="77">
        <v>0</v>
      </c>
      <c r="E7" s="77">
        <v>-40</v>
      </c>
      <c r="F7" s="77"/>
      <c r="G7" s="77">
        <v>-31.25</v>
      </c>
      <c r="H7" s="236">
        <v>22.222222222222221</v>
      </c>
      <c r="I7" s="236">
        <v>-20</v>
      </c>
      <c r="J7" s="237"/>
    </row>
    <row r="8" spans="1:11" x14ac:dyDescent="0.25">
      <c r="B8" s="235" t="s">
        <v>120</v>
      </c>
      <c r="C8" s="77">
        <v>26.666666666666668</v>
      </c>
      <c r="D8" s="77">
        <v>42.857142857142854</v>
      </c>
      <c r="E8" s="77">
        <v>20</v>
      </c>
      <c r="F8" s="77"/>
      <c r="G8" s="77">
        <v>37.5</v>
      </c>
      <c r="H8" s="236">
        <v>77.777777777777786</v>
      </c>
      <c r="I8" s="236">
        <v>0</v>
      </c>
      <c r="J8" s="239"/>
    </row>
    <row r="9" spans="1:11" x14ac:dyDescent="0.25">
      <c r="B9" s="235" t="s">
        <v>121</v>
      </c>
      <c r="C9" s="77">
        <v>26.666666666666668</v>
      </c>
      <c r="D9" s="77">
        <v>42.857142857142854</v>
      </c>
      <c r="E9" s="77">
        <v>20</v>
      </c>
      <c r="F9" s="77"/>
      <c r="G9" s="240">
        <v>62.5</v>
      </c>
      <c r="H9" s="77">
        <v>55.555555555555557</v>
      </c>
      <c r="I9" s="77">
        <v>-20</v>
      </c>
      <c r="J9" s="239"/>
    </row>
    <row r="12" spans="1:11" x14ac:dyDescent="0.25">
      <c r="B12" s="241" t="s">
        <v>23</v>
      </c>
      <c r="C12" s="22"/>
      <c r="D12" s="22"/>
      <c r="E12" s="22"/>
      <c r="F12" s="22"/>
      <c r="G12" s="22"/>
      <c r="H12" s="22"/>
      <c r="I12" s="22"/>
      <c r="J12" s="22"/>
    </row>
    <row r="13" spans="1:11" x14ac:dyDescent="0.25">
      <c r="B13" s="241" t="s">
        <v>122</v>
      </c>
      <c r="C13" s="22"/>
      <c r="D13" s="22"/>
      <c r="E13" s="22"/>
      <c r="F13" s="22"/>
      <c r="G13" s="22"/>
      <c r="H13" s="22"/>
      <c r="I13" s="22"/>
      <c r="J13" s="22"/>
    </row>
    <row r="14" spans="1:11" x14ac:dyDescent="0.25">
      <c r="B14" s="22"/>
      <c r="C14" s="22"/>
      <c r="D14" s="22"/>
      <c r="E14" s="22"/>
      <c r="F14" s="22"/>
      <c r="G14" s="22"/>
      <c r="H14" s="22"/>
      <c r="I14" s="22"/>
      <c r="J14" s="22"/>
    </row>
    <row r="15" spans="1:11" x14ac:dyDescent="0.25">
      <c r="B15" s="242"/>
      <c r="C15" s="22"/>
      <c r="D15" s="22"/>
      <c r="E15" s="22"/>
      <c r="F15" s="22"/>
      <c r="G15" s="22"/>
      <c r="H15" s="22"/>
      <c r="I15" s="22"/>
      <c r="J15" s="22"/>
    </row>
    <row r="16" spans="1:11" ht="18.75" x14ac:dyDescent="0.25">
      <c r="B16" s="243"/>
      <c r="C16" s="22"/>
      <c r="D16" s="22"/>
      <c r="E16" s="22"/>
      <c r="F16" s="22"/>
      <c r="G16" s="22"/>
      <c r="H16" s="22"/>
      <c r="I16" s="22"/>
      <c r="J16" s="22"/>
    </row>
    <row r="17" spans="2:15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10"/>
      <c r="L17" s="221"/>
      <c r="M17" s="221"/>
      <c r="N17" s="221"/>
      <c r="O17" s="221"/>
    </row>
    <row r="18" spans="2:15" x14ac:dyDescent="0.25">
      <c r="B18" s="22"/>
      <c r="C18" s="22"/>
      <c r="D18" s="22"/>
      <c r="E18" s="22"/>
      <c r="F18" s="22"/>
      <c r="G18" s="22"/>
      <c r="H18" s="22"/>
      <c r="I18" s="22"/>
      <c r="J18" s="22"/>
      <c r="K18" s="10"/>
      <c r="L18" s="221"/>
      <c r="M18" s="221"/>
      <c r="N18" s="221"/>
      <c r="O18" s="221"/>
    </row>
    <row r="19" spans="2:15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0"/>
      <c r="L19" s="221"/>
      <c r="M19" s="221"/>
      <c r="N19" s="221"/>
      <c r="O19" s="221"/>
    </row>
    <row r="20" spans="2:15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0"/>
      <c r="L20" s="221"/>
      <c r="M20" s="221"/>
      <c r="N20" s="221"/>
      <c r="O20" s="221"/>
    </row>
    <row r="21" spans="2:15" x14ac:dyDescent="0.25">
      <c r="B21" s="22"/>
      <c r="C21" s="22"/>
      <c r="D21" s="22"/>
      <c r="E21" s="22"/>
      <c r="F21" s="22"/>
      <c r="G21" s="22"/>
      <c r="H21" s="22"/>
      <c r="I21" s="22"/>
      <c r="J21" s="22"/>
      <c r="L21" s="221"/>
      <c r="M21" s="221"/>
    </row>
    <row r="22" spans="2:15" x14ac:dyDescent="0.25">
      <c r="B22" s="22"/>
      <c r="C22" s="22"/>
      <c r="D22" s="22"/>
      <c r="E22" s="22"/>
      <c r="F22" s="22"/>
      <c r="G22" s="22"/>
      <c r="H22" s="22"/>
      <c r="I22" s="22"/>
      <c r="J22" s="22"/>
      <c r="L22" s="221"/>
      <c r="M22" s="221"/>
    </row>
    <row r="23" spans="2:15" x14ac:dyDescent="0.25">
      <c r="B23" s="22"/>
      <c r="C23" s="22"/>
      <c r="D23" s="22"/>
      <c r="E23" s="22"/>
      <c r="F23" s="22"/>
      <c r="G23" s="22"/>
      <c r="H23" s="22"/>
      <c r="I23" s="22"/>
      <c r="J23" s="22"/>
    </row>
    <row r="24" spans="2:15" x14ac:dyDescent="0.25">
      <c r="B24" s="22"/>
      <c r="C24" s="22"/>
      <c r="D24" s="22"/>
      <c r="E24" s="22"/>
      <c r="F24" s="22"/>
      <c r="G24" s="22"/>
      <c r="H24" s="22"/>
      <c r="I24" s="22"/>
      <c r="J24" s="22"/>
    </row>
    <row r="25" spans="2: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2: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2: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2: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2: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2: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2: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2: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2:10" x14ac:dyDescent="0.25">
      <c r="B33" s="22"/>
      <c r="C33" s="22"/>
      <c r="D33" s="22"/>
      <c r="E33" s="22"/>
      <c r="F33" s="22"/>
      <c r="G33" s="22"/>
      <c r="H33" s="22"/>
      <c r="I33" s="22"/>
      <c r="J33" s="22"/>
    </row>
    <row r="34" spans="2:10" x14ac:dyDescent="0.25">
      <c r="B34" s="22"/>
      <c r="C34" s="22"/>
      <c r="D34" s="22"/>
      <c r="E34" s="22"/>
      <c r="F34" s="22"/>
      <c r="G34" s="22"/>
      <c r="H34" s="22"/>
      <c r="I34" s="22"/>
      <c r="J34" s="22"/>
    </row>
    <row r="35" spans="2:10" x14ac:dyDescent="0.25">
      <c r="B35" s="22"/>
      <c r="C35" s="22"/>
      <c r="D35" s="22"/>
      <c r="E35" s="22"/>
      <c r="F35" s="22"/>
      <c r="G35" s="22"/>
      <c r="H35" s="22"/>
      <c r="I35" s="22"/>
      <c r="J35" s="22"/>
    </row>
    <row r="36" spans="2:10" x14ac:dyDescent="0.25">
      <c r="B36" s="22"/>
      <c r="C36" s="22"/>
      <c r="D36" s="22"/>
      <c r="E36" s="22"/>
      <c r="F36" s="22"/>
      <c r="G36" s="22"/>
      <c r="H36" s="22"/>
      <c r="I36" s="22"/>
      <c r="J36" s="22"/>
    </row>
    <row r="37" spans="2:10" x14ac:dyDescent="0.25">
      <c r="B37" s="22"/>
      <c r="C37" s="22"/>
      <c r="D37" s="22"/>
      <c r="E37" s="22"/>
      <c r="F37" s="22"/>
      <c r="G37" s="22"/>
      <c r="H37" s="22"/>
      <c r="I37" s="22"/>
      <c r="J37" s="22"/>
    </row>
    <row r="38" spans="2:10" x14ac:dyDescent="0.25">
      <c r="B38" s="22"/>
      <c r="C38" s="22"/>
      <c r="D38" s="22"/>
      <c r="E38" s="22"/>
      <c r="F38" s="22"/>
      <c r="G38" s="22"/>
      <c r="H38" s="22"/>
      <c r="I38" s="22"/>
      <c r="J38" s="22"/>
    </row>
    <row r="39" spans="2:10" x14ac:dyDescent="0.25">
      <c r="B39" s="22"/>
      <c r="C39" s="22"/>
      <c r="D39" s="22"/>
      <c r="E39" s="22"/>
      <c r="F39" s="22"/>
      <c r="G39" s="22"/>
      <c r="H39" s="22"/>
      <c r="I39" s="22"/>
      <c r="J39" s="22"/>
    </row>
    <row r="40" spans="2:10" x14ac:dyDescent="0.25">
      <c r="B40" s="22"/>
      <c r="C40" s="22"/>
      <c r="D40" s="22"/>
      <c r="E40" s="22"/>
      <c r="F40" s="22"/>
      <c r="G40" s="22"/>
      <c r="H40" s="22"/>
      <c r="I40" s="22"/>
      <c r="J40" s="22"/>
    </row>
    <row r="41" spans="2:10" x14ac:dyDescent="0.25">
      <c r="B41" s="22"/>
      <c r="C41" s="22"/>
      <c r="D41" s="22"/>
      <c r="E41" s="22"/>
      <c r="F41" s="22"/>
      <c r="G41" s="22"/>
      <c r="H41" s="22"/>
      <c r="I41" s="22"/>
      <c r="J41" s="22"/>
    </row>
    <row r="42" spans="2:10" x14ac:dyDescent="0.25">
      <c r="B42" s="22"/>
      <c r="C42" s="22"/>
      <c r="D42" s="22"/>
      <c r="E42" s="22"/>
      <c r="F42" s="22"/>
      <c r="G42" s="22"/>
      <c r="H42" s="22"/>
      <c r="I42" s="22"/>
      <c r="J42" s="22"/>
    </row>
    <row r="43" spans="2:10" x14ac:dyDescent="0.25">
      <c r="B43" s="22"/>
      <c r="C43" s="22"/>
      <c r="D43" s="22"/>
      <c r="E43" s="22"/>
      <c r="F43" s="22"/>
      <c r="G43" s="22"/>
      <c r="H43" s="22"/>
      <c r="I43" s="22"/>
      <c r="J43" s="22"/>
    </row>
    <row r="44" spans="2:10" x14ac:dyDescent="0.25">
      <c r="B44" s="22"/>
      <c r="C44" s="22"/>
      <c r="D44" s="22"/>
      <c r="E44" s="22"/>
      <c r="F44" s="22"/>
      <c r="G44" s="22"/>
      <c r="H44" s="22"/>
      <c r="I44" s="22"/>
      <c r="J44" s="22"/>
    </row>
    <row r="45" spans="2:10" x14ac:dyDescent="0.25">
      <c r="B45" s="22"/>
      <c r="C45" s="22"/>
      <c r="D45" s="22"/>
      <c r="E45" s="22"/>
      <c r="F45" s="22"/>
      <c r="G45" s="22"/>
      <c r="H45" s="22"/>
      <c r="I45" s="22"/>
      <c r="J45" s="22"/>
    </row>
    <row r="46" spans="2:10" x14ac:dyDescent="0.25">
      <c r="B46" s="22"/>
      <c r="C46" s="22"/>
      <c r="D46" s="22"/>
      <c r="E46" s="22"/>
      <c r="F46" s="22"/>
      <c r="G46" s="22"/>
      <c r="H46" s="22"/>
      <c r="I46" s="22"/>
      <c r="J46" s="22"/>
    </row>
    <row r="47" spans="2:10" x14ac:dyDescent="0.25">
      <c r="B47" s="22"/>
      <c r="C47" s="22"/>
      <c r="D47" s="22"/>
      <c r="E47" s="22"/>
      <c r="F47" s="22"/>
      <c r="G47" s="22"/>
      <c r="H47" s="22"/>
      <c r="I47" s="22"/>
      <c r="J47" s="22"/>
    </row>
    <row r="48" spans="2:10" x14ac:dyDescent="0.25">
      <c r="B48" s="22"/>
      <c r="C48" s="22"/>
      <c r="D48" s="22"/>
      <c r="E48" s="22"/>
      <c r="F48" s="22"/>
      <c r="G48" s="22"/>
      <c r="H48" s="22"/>
      <c r="I48" s="22"/>
      <c r="J48" s="22"/>
    </row>
    <row r="49" spans="2:10" x14ac:dyDescent="0.25">
      <c r="B49" s="22"/>
      <c r="C49" s="22"/>
      <c r="D49" s="22"/>
      <c r="E49" s="22"/>
      <c r="F49" s="22"/>
      <c r="G49" s="22"/>
      <c r="H49" s="22"/>
      <c r="I49" s="22"/>
      <c r="J49" s="22"/>
    </row>
    <row r="50" spans="2:10" x14ac:dyDescent="0.25">
      <c r="B50" s="22"/>
      <c r="C50" s="22"/>
      <c r="D50" s="22"/>
      <c r="E50" s="22"/>
      <c r="F50" s="22"/>
      <c r="G50" s="22"/>
      <c r="H50" s="22"/>
      <c r="I50" s="22"/>
      <c r="J50" s="22"/>
    </row>
    <row r="51" spans="2:10" x14ac:dyDescent="0.25">
      <c r="B51" s="22"/>
      <c r="C51" s="22"/>
      <c r="D51" s="22"/>
      <c r="E51" s="22"/>
      <c r="F51" s="22"/>
      <c r="G51" s="22"/>
      <c r="H51" s="22"/>
      <c r="I51" s="22"/>
      <c r="J51" s="22"/>
    </row>
    <row r="52" spans="2:10" x14ac:dyDescent="0.25">
      <c r="B52" s="22"/>
      <c r="C52" s="22"/>
      <c r="D52" s="22"/>
      <c r="E52" s="22"/>
      <c r="F52" s="22"/>
      <c r="G52" s="22"/>
      <c r="H52" s="22"/>
      <c r="I52" s="22"/>
      <c r="J52" s="22"/>
    </row>
    <row r="53" spans="2:10" x14ac:dyDescent="0.25">
      <c r="B53" s="22"/>
      <c r="C53" s="22"/>
      <c r="D53" s="22"/>
      <c r="E53" s="22"/>
      <c r="F53" s="22"/>
      <c r="G53" s="22"/>
      <c r="H53" s="22"/>
      <c r="I53" s="22"/>
      <c r="J53" s="22"/>
    </row>
    <row r="54" spans="2:10" x14ac:dyDescent="0.25">
      <c r="B54" s="22"/>
      <c r="C54" s="22"/>
      <c r="D54" s="22"/>
      <c r="E54" s="22"/>
      <c r="F54" s="22"/>
      <c r="G54" s="22"/>
      <c r="H54" s="22"/>
      <c r="I54" s="22"/>
      <c r="J54" s="22"/>
    </row>
    <row r="55" spans="2:10" x14ac:dyDescent="0.25">
      <c r="B55" s="22"/>
      <c r="C55" s="22"/>
      <c r="D55" s="22"/>
      <c r="E55" s="22"/>
      <c r="F55" s="22"/>
      <c r="G55" s="22"/>
      <c r="H55" s="22"/>
      <c r="I55" s="22"/>
      <c r="J55" s="22"/>
    </row>
    <row r="56" spans="2:10" x14ac:dyDescent="0.25">
      <c r="B56" s="22"/>
      <c r="C56" s="22"/>
      <c r="D56" s="22"/>
      <c r="E56" s="22"/>
      <c r="F56" s="22"/>
      <c r="G56" s="22"/>
      <c r="H56" s="22"/>
      <c r="I56" s="22"/>
      <c r="J56" s="22"/>
    </row>
    <row r="57" spans="2:10" x14ac:dyDescent="0.25">
      <c r="B57" s="22"/>
      <c r="C57" s="22"/>
      <c r="D57" s="22"/>
      <c r="E57" s="22"/>
      <c r="F57" s="22"/>
      <c r="G57" s="22"/>
      <c r="H57" s="22"/>
      <c r="I57" s="22"/>
      <c r="J57" s="22"/>
    </row>
    <row r="58" spans="2:10" x14ac:dyDescent="0.25">
      <c r="B58" s="22"/>
      <c r="C58" s="22"/>
      <c r="D58" s="22"/>
      <c r="E58" s="22"/>
      <c r="F58" s="22"/>
      <c r="G58" s="22"/>
      <c r="H58" s="22"/>
      <c r="I58" s="22"/>
      <c r="J58" s="22"/>
    </row>
    <row r="59" spans="2:10" x14ac:dyDescent="0.25">
      <c r="B59" s="22"/>
      <c r="C59" s="22"/>
      <c r="D59" s="22"/>
      <c r="E59" s="22"/>
      <c r="F59" s="22"/>
      <c r="G59" s="22"/>
      <c r="H59" s="22"/>
      <c r="I59" s="22"/>
      <c r="J59" s="22"/>
    </row>
    <row r="60" spans="2:10" x14ac:dyDescent="0.25">
      <c r="B60" s="22"/>
      <c r="C60" s="22"/>
      <c r="D60" s="22"/>
      <c r="E60" s="22"/>
      <c r="F60" s="22"/>
      <c r="G60" s="22"/>
      <c r="H60" s="22"/>
      <c r="I60" s="22"/>
      <c r="J60" s="22"/>
    </row>
    <row r="61" spans="2:10" x14ac:dyDescent="0.25">
      <c r="B61" s="22"/>
      <c r="C61" s="22"/>
      <c r="D61" s="22"/>
      <c r="E61" s="22"/>
      <c r="F61" s="22"/>
      <c r="G61" s="22"/>
      <c r="H61" s="22"/>
      <c r="I61" s="22"/>
      <c r="J61" s="22"/>
    </row>
    <row r="62" spans="2:10" x14ac:dyDescent="0.25">
      <c r="B62" s="24"/>
      <c r="C62" s="22"/>
      <c r="D62" s="22"/>
      <c r="E62" s="22"/>
      <c r="F62" s="22"/>
      <c r="G62" s="22"/>
      <c r="H62" s="22"/>
      <c r="I62" s="22"/>
      <c r="J62" s="22"/>
    </row>
    <row r="63" spans="2:10" x14ac:dyDescent="0.25">
      <c r="B63" s="155" t="s">
        <v>93</v>
      </c>
      <c r="C63" s="22"/>
      <c r="D63" s="22"/>
      <c r="E63" s="22"/>
      <c r="F63" s="22"/>
      <c r="G63" s="22"/>
      <c r="H63" s="22"/>
      <c r="I63" s="22"/>
      <c r="J63" s="22"/>
    </row>
    <row r="64" spans="2:10" x14ac:dyDescent="0.25">
      <c r="B64" s="22"/>
      <c r="C64" s="22"/>
      <c r="D64" s="22"/>
      <c r="E64" s="22"/>
      <c r="F64" s="22"/>
      <c r="G64" s="22"/>
      <c r="H64" s="22"/>
      <c r="I64" s="22"/>
      <c r="J64" s="22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09"/>
  <sheetViews>
    <sheetView view="pageBreakPreview" topLeftCell="A154" zoomScale="115" zoomScaleNormal="55" zoomScaleSheetLayoutView="115" workbookViewId="0">
      <selection activeCell="K38" sqref="K38"/>
    </sheetView>
  </sheetViews>
  <sheetFormatPr baseColWidth="10" defaultRowHeight="15" x14ac:dyDescent="0.25"/>
  <cols>
    <col min="1" max="3" width="11.42578125" style="6"/>
    <col min="4" max="18" width="20" style="6" customWidth="1"/>
    <col min="19" max="16384" width="11.42578125" style="6"/>
  </cols>
  <sheetData>
    <row r="1" spans="2:18" hidden="1" x14ac:dyDescent="0.25">
      <c r="B1" s="6">
        <v>100</v>
      </c>
      <c r="C1" s="84" t="s">
        <v>0</v>
      </c>
      <c r="D1" s="84"/>
      <c r="E1" s="84"/>
    </row>
    <row r="2" spans="2:18" x14ac:dyDescent="0.25">
      <c r="C2" s="6" t="s">
        <v>0</v>
      </c>
      <c r="D2" s="6" t="s">
        <v>56</v>
      </c>
      <c r="E2" s="6" t="s">
        <v>74</v>
      </c>
      <c r="F2" s="6" t="s">
        <v>75</v>
      </c>
      <c r="G2" s="6" t="s">
        <v>76</v>
      </c>
      <c r="H2" s="6" t="s">
        <v>77</v>
      </c>
      <c r="I2" s="6" t="s">
        <v>78</v>
      </c>
      <c r="J2" s="6" t="s">
        <v>79</v>
      </c>
      <c r="K2" s="6" t="s">
        <v>55</v>
      </c>
      <c r="L2" s="6" t="s">
        <v>57</v>
      </c>
      <c r="M2" s="6" t="s">
        <v>80</v>
      </c>
      <c r="N2" s="6" t="s">
        <v>58</v>
      </c>
      <c r="O2" s="6" t="s">
        <v>81</v>
      </c>
      <c r="P2" s="6" t="s">
        <v>82</v>
      </c>
      <c r="Q2" s="6" t="s">
        <v>83</v>
      </c>
      <c r="R2" s="6" t="s">
        <v>15</v>
      </c>
    </row>
    <row r="3" spans="2:18" x14ac:dyDescent="0.25">
      <c r="C3" s="85">
        <v>39539</v>
      </c>
      <c r="D3" s="116">
        <v>5.7142857142857144</v>
      </c>
      <c r="K3" s="116">
        <v>11.428571428571429</v>
      </c>
      <c r="L3" s="116">
        <v>25.714285714285712</v>
      </c>
      <c r="N3" s="116">
        <v>8.5714285714285712</v>
      </c>
      <c r="P3" s="116">
        <v>4.7619047619047619</v>
      </c>
    </row>
    <row r="4" spans="2:18" x14ac:dyDescent="0.25">
      <c r="C4" s="85">
        <v>39630</v>
      </c>
      <c r="D4" s="116">
        <v>6.666666666666667</v>
      </c>
      <c r="K4" s="116">
        <v>12.888888888888889</v>
      </c>
      <c r="L4" s="116">
        <v>21.333333333333336</v>
      </c>
      <c r="N4" s="116">
        <v>5.7777777777777786</v>
      </c>
      <c r="P4" s="116">
        <v>5.7777777777777786</v>
      </c>
    </row>
    <row r="5" spans="2:18" ht="15" customHeight="1" x14ac:dyDescent="0.25">
      <c r="C5" s="85">
        <v>39722</v>
      </c>
      <c r="D5" s="116">
        <v>12.549019607843137</v>
      </c>
      <c r="K5" s="116">
        <v>11.76470588235294</v>
      </c>
      <c r="L5" s="116">
        <v>19.6078431372549</v>
      </c>
      <c r="N5" s="116">
        <v>2.3529411764705883</v>
      </c>
      <c r="P5" s="116">
        <v>6.2745098039215685</v>
      </c>
    </row>
    <row r="6" spans="2:18" x14ac:dyDescent="0.25">
      <c r="C6" s="85">
        <v>39783</v>
      </c>
      <c r="D6" s="116">
        <v>18.947496947496948</v>
      </c>
      <c r="K6" s="116">
        <v>8</v>
      </c>
      <c r="L6" s="116">
        <v>17.995115995115995</v>
      </c>
      <c r="N6" s="116">
        <v>6.7765567765567765</v>
      </c>
      <c r="P6" s="116">
        <v>5.2380952380952372</v>
      </c>
    </row>
    <row r="7" spans="2:18" x14ac:dyDescent="0.25">
      <c r="C7" s="85">
        <v>39873</v>
      </c>
      <c r="D7" s="116">
        <v>19.49776401788786</v>
      </c>
      <c r="K7" s="116">
        <v>7.7628712303634915</v>
      </c>
      <c r="L7" s="116">
        <v>14.587776631120287</v>
      </c>
      <c r="N7" s="116">
        <v>5.5555555555555554</v>
      </c>
      <c r="P7" s="116">
        <v>5.894524959742351</v>
      </c>
    </row>
    <row r="8" spans="2:18" x14ac:dyDescent="0.25">
      <c r="C8" s="85">
        <v>39965</v>
      </c>
      <c r="D8" s="116">
        <v>12.982456140350878</v>
      </c>
      <c r="E8" s="116">
        <v>2.4561403508771931</v>
      </c>
      <c r="F8" s="116">
        <v>4.2105263157894726</v>
      </c>
      <c r="G8" s="116">
        <v>11.578947368421051</v>
      </c>
      <c r="H8" s="116">
        <v>3.5087719298245612</v>
      </c>
      <c r="I8" s="116">
        <v>10.17543859649123</v>
      </c>
      <c r="J8" s="116">
        <v>4.2105263157894735</v>
      </c>
      <c r="K8" s="116">
        <v>11.92982456140351</v>
      </c>
      <c r="L8" s="116">
        <v>18.245614035087719</v>
      </c>
      <c r="M8" s="116">
        <v>1.0526315789473684</v>
      </c>
      <c r="N8" s="116">
        <v>5.6140350877192979</v>
      </c>
      <c r="O8" s="116">
        <v>6.666666666666667</v>
      </c>
      <c r="P8" s="116">
        <v>7.0175438596491224</v>
      </c>
      <c r="Q8" s="116">
        <v>0.35087719298245612</v>
      </c>
      <c r="R8" s="116">
        <v>0</v>
      </c>
    </row>
    <row r="9" spans="2:18" x14ac:dyDescent="0.25">
      <c r="C9" s="85">
        <v>40057</v>
      </c>
      <c r="D9" s="116">
        <v>18.653824102740511</v>
      </c>
      <c r="E9" s="116">
        <v>0.74074074074074081</v>
      </c>
      <c r="F9" s="116">
        <v>5.9568856782479074</v>
      </c>
      <c r="G9" s="116">
        <v>10.06994610709781</v>
      </c>
      <c r="H9" s="116">
        <v>5.8869395711500978</v>
      </c>
      <c r="I9" s="116">
        <v>9.4771241830065378</v>
      </c>
      <c r="J9" s="116">
        <v>1.4424951267056532</v>
      </c>
      <c r="K9" s="116">
        <v>9.5860566448801734</v>
      </c>
      <c r="L9" s="116">
        <v>18.327026717119598</v>
      </c>
      <c r="M9" s="116">
        <v>1.091617933723197</v>
      </c>
      <c r="N9" s="116">
        <v>5.6644880174291945</v>
      </c>
      <c r="O9" s="116">
        <v>5.1656920077972703</v>
      </c>
      <c r="P9" s="116">
        <v>7.9371631693613125</v>
      </c>
      <c r="Q9" s="116">
        <v>0</v>
      </c>
      <c r="R9" s="116">
        <v>0</v>
      </c>
    </row>
    <row r="10" spans="2:18" x14ac:dyDescent="0.25">
      <c r="C10" s="85">
        <v>40148</v>
      </c>
      <c r="D10" s="116">
        <v>13.022875816993462</v>
      </c>
      <c r="E10" s="116">
        <v>0.74074074074074081</v>
      </c>
      <c r="F10" s="116">
        <v>4.8529411764705888</v>
      </c>
      <c r="G10" s="116">
        <v>11.721132897603486</v>
      </c>
      <c r="H10" s="116">
        <v>5.1279956427015243</v>
      </c>
      <c r="I10" s="116">
        <v>9.8774509803921564</v>
      </c>
      <c r="J10" s="116">
        <v>6.007625272331155</v>
      </c>
      <c r="K10" s="116">
        <v>9.9291938997821347</v>
      </c>
      <c r="L10" s="116">
        <v>15.958605664488019</v>
      </c>
      <c r="M10" s="116">
        <v>3.9215686274509802</v>
      </c>
      <c r="N10" s="116">
        <v>3.9515250544662304</v>
      </c>
      <c r="O10" s="116">
        <v>3.9733115468409581</v>
      </c>
      <c r="P10" s="116">
        <v>8.60566448801743</v>
      </c>
      <c r="Q10" s="116">
        <v>0.74074074074074081</v>
      </c>
      <c r="R10" s="116">
        <v>1.5686274509803921</v>
      </c>
    </row>
    <row r="11" spans="2:18" x14ac:dyDescent="0.25">
      <c r="C11" s="85">
        <v>40238</v>
      </c>
      <c r="D11" s="116">
        <v>14.427244582043341</v>
      </c>
      <c r="E11" s="116">
        <v>2.1832358674463941</v>
      </c>
      <c r="F11" s="116">
        <v>4.4880174291938992</v>
      </c>
      <c r="G11" s="116">
        <v>11.878224974200206</v>
      </c>
      <c r="H11" s="116">
        <v>2.5971792225662194</v>
      </c>
      <c r="I11" s="116">
        <v>8.174521270496502</v>
      </c>
      <c r="J11" s="116">
        <v>6.257309941520468</v>
      </c>
      <c r="K11" s="116">
        <v>12.205022359821122</v>
      </c>
      <c r="L11" s="116">
        <v>11.308336199977067</v>
      </c>
      <c r="M11" s="116">
        <v>3.3379199633069603</v>
      </c>
      <c r="N11" s="116">
        <v>4.2884990253411299</v>
      </c>
      <c r="O11" s="116">
        <v>8.1699346405228752</v>
      </c>
      <c r="P11" s="116">
        <v>8.4795321637426895</v>
      </c>
      <c r="Q11" s="116">
        <v>1.1111111111111112</v>
      </c>
      <c r="R11" s="116">
        <v>1.0939112487100104</v>
      </c>
    </row>
    <row r="12" spans="2:18" x14ac:dyDescent="0.25">
      <c r="C12" s="85">
        <v>40330</v>
      </c>
      <c r="D12" s="116">
        <v>12.962962962962962</v>
      </c>
      <c r="E12" s="116">
        <v>1.8518518518518516</v>
      </c>
      <c r="F12" s="116">
        <v>4.0740740740740735</v>
      </c>
      <c r="G12" s="116">
        <v>9.2592592592592595</v>
      </c>
      <c r="H12" s="116">
        <v>5.9259259259259265</v>
      </c>
      <c r="I12" s="116">
        <v>8.8888888888888893</v>
      </c>
      <c r="J12" s="116">
        <v>2.592592592592593</v>
      </c>
      <c r="K12" s="116">
        <v>12.222222222222221</v>
      </c>
      <c r="L12" s="116">
        <v>17.037037037037038</v>
      </c>
      <c r="M12" s="116">
        <v>2.2222222222222223</v>
      </c>
      <c r="N12" s="116">
        <v>4.0740740740740744</v>
      </c>
      <c r="O12" s="116">
        <v>5.5555555555555554</v>
      </c>
      <c r="P12" s="116">
        <v>11.481481481481483</v>
      </c>
      <c r="Q12" s="116">
        <v>0</v>
      </c>
      <c r="R12" s="116">
        <v>1.8518518518518516</v>
      </c>
    </row>
    <row r="13" spans="2:18" x14ac:dyDescent="0.25">
      <c r="B13" s="88"/>
      <c r="C13" s="85">
        <v>40422</v>
      </c>
      <c r="D13" s="116">
        <v>13.333333333333334</v>
      </c>
      <c r="E13" s="116">
        <v>0</v>
      </c>
      <c r="F13" s="116">
        <v>4.5614035087719298</v>
      </c>
      <c r="G13" s="116">
        <v>7.3684210526315779</v>
      </c>
      <c r="H13" s="116">
        <v>7.0175438596491224</v>
      </c>
      <c r="I13" s="116">
        <v>8.4210526315789451</v>
      </c>
      <c r="J13" s="116">
        <v>3.1578947368421053</v>
      </c>
      <c r="K13" s="116">
        <v>14.736842105263156</v>
      </c>
      <c r="L13" s="116">
        <v>19.298245614035086</v>
      </c>
      <c r="M13" s="116">
        <v>2.1052631578947367</v>
      </c>
      <c r="N13" s="116">
        <v>8.0701754385964914</v>
      </c>
      <c r="O13" s="116">
        <v>2.807017543859649</v>
      </c>
      <c r="P13" s="116">
        <v>8.0701754385964897</v>
      </c>
      <c r="Q13" s="116">
        <v>1.0526315789473684</v>
      </c>
      <c r="R13" s="116">
        <v>0</v>
      </c>
    </row>
    <row r="14" spans="2:18" x14ac:dyDescent="0.25">
      <c r="C14" s="85">
        <v>40513</v>
      </c>
      <c r="D14" s="116">
        <v>14.117647058823529</v>
      </c>
      <c r="E14" s="116">
        <v>0.39215686274509803</v>
      </c>
      <c r="F14" s="116">
        <v>3.5294117647058822</v>
      </c>
      <c r="G14" s="116">
        <v>8.235294117647058</v>
      </c>
      <c r="H14" s="116">
        <v>2.7450980392156863</v>
      </c>
      <c r="I14" s="116">
        <v>6.2745098039215685</v>
      </c>
      <c r="J14" s="116">
        <v>2.7450980392156863</v>
      </c>
      <c r="K14" s="116">
        <v>18.43137254901961</v>
      </c>
      <c r="L14" s="116">
        <v>17.254901960784313</v>
      </c>
      <c r="M14" s="116">
        <v>1.1764705882352942</v>
      </c>
      <c r="N14" s="116">
        <v>9.0196078431372548</v>
      </c>
      <c r="O14" s="116">
        <v>4.3137254901960782</v>
      </c>
      <c r="P14" s="116">
        <v>10.196078431372548</v>
      </c>
      <c r="Q14" s="116">
        <v>1.1764705882352942</v>
      </c>
      <c r="R14" s="116">
        <v>0.39215686274509803</v>
      </c>
    </row>
    <row r="15" spans="2:18" x14ac:dyDescent="0.25">
      <c r="C15" s="85">
        <v>40603</v>
      </c>
      <c r="D15" s="116">
        <v>11.578947368421051</v>
      </c>
      <c r="E15" s="116">
        <v>0</v>
      </c>
      <c r="F15" s="116">
        <v>1.0526315789473684</v>
      </c>
      <c r="G15" s="116">
        <v>8.7719298245614024</v>
      </c>
      <c r="H15" s="116">
        <v>4.5614035087719307</v>
      </c>
      <c r="I15" s="116">
        <v>8.4210526315789451</v>
      </c>
      <c r="J15" s="116">
        <v>3.1578947368421053</v>
      </c>
      <c r="K15" s="116">
        <v>17.89473684210526</v>
      </c>
      <c r="L15" s="116">
        <v>21.05263157894737</v>
      </c>
      <c r="M15" s="116">
        <v>0.70175438596491224</v>
      </c>
      <c r="N15" s="116">
        <v>6.666666666666667</v>
      </c>
      <c r="O15" s="116">
        <v>4.2105263157894743</v>
      </c>
      <c r="P15" s="116">
        <v>11.929824561403509</v>
      </c>
      <c r="Q15" s="116">
        <v>0</v>
      </c>
      <c r="R15" s="116">
        <v>0</v>
      </c>
    </row>
    <row r="16" spans="2:18" x14ac:dyDescent="0.25">
      <c r="C16" s="85">
        <v>40695</v>
      </c>
      <c r="D16" s="116">
        <v>11.481481481481485</v>
      </c>
      <c r="E16" s="116">
        <v>1.4814814814814816</v>
      </c>
      <c r="F16" s="116">
        <v>2.2222222222222219</v>
      </c>
      <c r="G16" s="116">
        <v>7.0370370370370372</v>
      </c>
      <c r="H16" s="116">
        <v>4.0740740740740744</v>
      </c>
      <c r="I16" s="116">
        <v>9.2592592592592595</v>
      </c>
      <c r="J16" s="116">
        <v>2.592592592592593</v>
      </c>
      <c r="K16" s="116">
        <v>18.148148148148145</v>
      </c>
      <c r="L16" s="116">
        <v>14.074074074074074</v>
      </c>
      <c r="M16" s="116">
        <v>3.7037037037037042</v>
      </c>
      <c r="N16" s="116">
        <v>10.74074074074074</v>
      </c>
      <c r="O16" s="116">
        <v>2.2222222222222223</v>
      </c>
      <c r="P16" s="116">
        <v>12.962962962962962</v>
      </c>
      <c r="Q16" s="116">
        <v>0</v>
      </c>
      <c r="R16" s="116">
        <v>0</v>
      </c>
    </row>
    <row r="17" spans="3:18" x14ac:dyDescent="0.25">
      <c r="C17" s="85">
        <v>40787</v>
      </c>
      <c r="D17" s="116">
        <v>10.158730158730158</v>
      </c>
      <c r="E17" s="116">
        <v>1.5873015873015872</v>
      </c>
      <c r="F17" s="116">
        <v>2.5396825396825395</v>
      </c>
      <c r="G17" s="116">
        <v>6.3492063492063489</v>
      </c>
      <c r="H17" s="116">
        <v>4.4444444444444446</v>
      </c>
      <c r="I17" s="116">
        <v>6.9841269841269842</v>
      </c>
      <c r="J17" s="116">
        <v>1.9047619047619047</v>
      </c>
      <c r="K17" s="116">
        <v>19.682539682539684</v>
      </c>
      <c r="L17" s="116">
        <v>16.50793650793651</v>
      </c>
      <c r="M17" s="116">
        <v>3.1746031746031753</v>
      </c>
      <c r="N17" s="116">
        <v>8.2539682539682531</v>
      </c>
      <c r="O17" s="116">
        <v>5.3968253968253972</v>
      </c>
      <c r="P17" s="116">
        <v>13.015873015873014</v>
      </c>
      <c r="Q17" s="116">
        <v>0</v>
      </c>
      <c r="R17" s="116">
        <v>0</v>
      </c>
    </row>
    <row r="18" spans="3:18" x14ac:dyDescent="0.25">
      <c r="C18" s="85">
        <v>40878</v>
      </c>
      <c r="D18" s="116">
        <v>12.675324675324676</v>
      </c>
      <c r="E18" s="116">
        <v>1.9682539682539684</v>
      </c>
      <c r="F18" s="116">
        <v>2.1789321789321789</v>
      </c>
      <c r="G18" s="116">
        <v>5.8412698412698418</v>
      </c>
      <c r="H18" s="116">
        <v>4.3578643578643579</v>
      </c>
      <c r="I18" s="116">
        <v>7.9567099567099575</v>
      </c>
      <c r="J18" s="116">
        <v>1.5873015873015872</v>
      </c>
      <c r="K18" s="116">
        <v>18.516594516594516</v>
      </c>
      <c r="L18" s="116">
        <v>15.001443001442999</v>
      </c>
      <c r="M18" s="116">
        <v>3.1948051948051948</v>
      </c>
      <c r="N18" s="116">
        <v>8.3145743145743154</v>
      </c>
      <c r="O18" s="116">
        <v>7.9971139971139973</v>
      </c>
      <c r="P18" s="116">
        <v>9.7748917748917759</v>
      </c>
      <c r="Q18" s="116">
        <v>0.31746031746031744</v>
      </c>
      <c r="R18" s="116">
        <v>0.31746031746031744</v>
      </c>
    </row>
    <row r="19" spans="3:18" x14ac:dyDescent="0.25">
      <c r="C19" s="85">
        <v>40969</v>
      </c>
      <c r="D19" s="116">
        <v>12.380952380952381</v>
      </c>
      <c r="E19" s="116">
        <v>1.9047619047619049</v>
      </c>
      <c r="F19" s="116">
        <v>1.5873015873015872</v>
      </c>
      <c r="G19" s="116">
        <v>4.4444444444444446</v>
      </c>
      <c r="H19" s="116">
        <v>1.5873015873015872</v>
      </c>
      <c r="I19" s="116">
        <v>9.5238095238095255</v>
      </c>
      <c r="J19" s="116">
        <v>1.9047619047619047</v>
      </c>
      <c r="K19" s="116">
        <v>21.269841269841269</v>
      </c>
      <c r="L19" s="116">
        <v>14.603174603174605</v>
      </c>
      <c r="M19" s="116">
        <v>1.5873015873015872</v>
      </c>
      <c r="N19" s="116">
        <v>7.3015873015873023</v>
      </c>
      <c r="O19" s="116">
        <v>6.9841269841269842</v>
      </c>
      <c r="P19" s="116">
        <v>11.111111111111112</v>
      </c>
      <c r="Q19" s="116">
        <v>1.2698412698412698</v>
      </c>
      <c r="R19" s="116">
        <v>2.5396825396825395</v>
      </c>
    </row>
    <row r="20" spans="3:18" x14ac:dyDescent="0.25">
      <c r="C20" s="85">
        <v>41061</v>
      </c>
      <c r="D20" s="116">
        <v>9.6240601503759411</v>
      </c>
      <c r="E20" s="116">
        <v>0.33333333333333331</v>
      </c>
      <c r="F20" s="116">
        <v>3.6875522138680035</v>
      </c>
      <c r="G20" s="116">
        <v>6.9256474519632407</v>
      </c>
      <c r="H20" s="116">
        <v>3.0526315789473686</v>
      </c>
      <c r="I20" s="116">
        <v>6</v>
      </c>
      <c r="J20" s="116">
        <v>1.6666666666666667</v>
      </c>
      <c r="K20" s="116">
        <v>18.041771094402673</v>
      </c>
      <c r="L20" s="116">
        <v>16.16791979949874</v>
      </c>
      <c r="M20" s="116">
        <v>4.3224728487886388</v>
      </c>
      <c r="N20" s="116">
        <v>7.1261487050960746</v>
      </c>
      <c r="O20" s="116">
        <v>7.4068504594820377</v>
      </c>
      <c r="P20" s="116">
        <v>13.258980785296574</v>
      </c>
      <c r="Q20" s="116">
        <v>1.0526315789473684</v>
      </c>
      <c r="R20" s="116">
        <v>1.3333333333333333</v>
      </c>
    </row>
    <row r="21" spans="3:18" x14ac:dyDescent="0.25">
      <c r="C21" s="85">
        <v>41153</v>
      </c>
      <c r="D21" s="116">
        <v>8.7665474621996342</v>
      </c>
      <c r="E21" s="116">
        <v>1.2698412698412698</v>
      </c>
      <c r="F21" s="116">
        <v>3.8892025848547584</v>
      </c>
      <c r="G21" s="116">
        <v>7.2909216387477258</v>
      </c>
      <c r="H21" s="116">
        <v>3.2831419787941534</v>
      </c>
      <c r="I21" s="116">
        <v>6.6848610326871203</v>
      </c>
      <c r="J21" s="116">
        <v>0</v>
      </c>
      <c r="K21" s="116">
        <v>18.698161741640003</v>
      </c>
      <c r="L21" s="116">
        <v>12.402911098563271</v>
      </c>
      <c r="M21" s="116">
        <v>2.4424367902628772</v>
      </c>
      <c r="N21" s="116">
        <v>9.383273731099818</v>
      </c>
      <c r="O21" s="116">
        <v>9.0193864106907586</v>
      </c>
      <c r="P21" s="116">
        <v>15.931363322667671</v>
      </c>
      <c r="Q21" s="116">
        <v>0.93795093795093798</v>
      </c>
      <c r="R21" s="116">
        <v>0</v>
      </c>
    </row>
    <row r="22" spans="3:18" x14ac:dyDescent="0.25">
      <c r="C22" s="85">
        <v>41244</v>
      </c>
      <c r="D22" s="116">
        <v>8.6004830917874386</v>
      </c>
      <c r="E22" s="116">
        <v>0</v>
      </c>
      <c r="F22" s="116">
        <v>1.9362318840579711</v>
      </c>
      <c r="G22" s="116">
        <v>6.3743961352656999</v>
      </c>
      <c r="H22" s="116">
        <v>1.7391304347826086</v>
      </c>
      <c r="I22" s="116">
        <v>7.0908212560386472</v>
      </c>
      <c r="J22" s="116">
        <v>2.0289855072463765</v>
      </c>
      <c r="K22" s="116">
        <v>20.578743961352654</v>
      </c>
      <c r="L22" s="116">
        <v>13.585990338164253</v>
      </c>
      <c r="M22" s="116">
        <v>4.1483091787439612</v>
      </c>
      <c r="N22" s="116">
        <v>13.372463768115942</v>
      </c>
      <c r="O22" s="116">
        <v>3.278743961352657</v>
      </c>
      <c r="P22" s="116">
        <v>16.152657004830917</v>
      </c>
      <c r="Q22" s="116">
        <v>0.82318840579710151</v>
      </c>
      <c r="R22" s="116">
        <v>0.28985507246376813</v>
      </c>
    </row>
    <row r="23" spans="3:18" x14ac:dyDescent="0.25">
      <c r="C23" s="85">
        <v>41334</v>
      </c>
      <c r="D23" s="116">
        <v>9.696969696969699</v>
      </c>
      <c r="E23" s="116">
        <v>0</v>
      </c>
      <c r="F23" s="116">
        <v>2.4242424242424243</v>
      </c>
      <c r="G23" s="116">
        <v>4.8484848484848486</v>
      </c>
      <c r="H23" s="116">
        <v>2.7272727272727271</v>
      </c>
      <c r="I23" s="116">
        <v>7.5757575757575761</v>
      </c>
      <c r="J23" s="116">
        <v>3.0303030303030298</v>
      </c>
      <c r="K23" s="116">
        <v>20</v>
      </c>
      <c r="L23" s="116">
        <v>15.454545454545453</v>
      </c>
      <c r="M23" s="116">
        <v>3.3333333333333339</v>
      </c>
      <c r="N23" s="116">
        <v>12.424242424242426</v>
      </c>
      <c r="O23" s="116">
        <v>4.5454545454545459</v>
      </c>
      <c r="P23" s="116">
        <v>13.636363636363635</v>
      </c>
      <c r="Q23" s="116">
        <v>0.30303030303030304</v>
      </c>
      <c r="R23" s="116">
        <v>0</v>
      </c>
    </row>
    <row r="24" spans="3:18" x14ac:dyDescent="0.25">
      <c r="C24" s="85">
        <v>41426</v>
      </c>
      <c r="D24" s="116">
        <v>3.8596491228070176</v>
      </c>
      <c r="E24" s="116">
        <v>2.1052631578947367</v>
      </c>
      <c r="F24" s="116">
        <v>2.1052631578947367</v>
      </c>
      <c r="G24" s="116">
        <v>6.666666666666667</v>
      </c>
      <c r="H24" s="116">
        <v>2.1052631578947367</v>
      </c>
      <c r="I24" s="116">
        <v>10.526315789473685</v>
      </c>
      <c r="J24" s="116">
        <v>2.1052631578947367</v>
      </c>
      <c r="K24" s="116">
        <v>13.684210526315791</v>
      </c>
      <c r="L24" s="116">
        <v>20.701754385964911</v>
      </c>
      <c r="M24" s="116">
        <v>5.9649122807017552</v>
      </c>
      <c r="N24" s="116">
        <v>12.631578947368421</v>
      </c>
      <c r="O24" s="116">
        <v>5.9649122807017543</v>
      </c>
      <c r="P24" s="116">
        <v>10.526315789473683</v>
      </c>
      <c r="Q24" s="116">
        <v>0.70175438596491224</v>
      </c>
      <c r="R24" s="116">
        <v>0.35087719298245612</v>
      </c>
    </row>
    <row r="25" spans="3:18" x14ac:dyDescent="0.25">
      <c r="C25" s="85">
        <v>41518</v>
      </c>
      <c r="D25" s="116">
        <v>3.4920634920634921</v>
      </c>
      <c r="E25" s="116">
        <v>0.63492063492063489</v>
      </c>
      <c r="F25" s="116">
        <v>2.5396825396825395</v>
      </c>
      <c r="G25" s="116">
        <v>4.7619047619047619</v>
      </c>
      <c r="H25" s="116">
        <v>2.5396825396825395</v>
      </c>
      <c r="I25" s="116">
        <v>8.8888888888888875</v>
      </c>
      <c r="J25" s="116">
        <v>3.4920634920634921</v>
      </c>
      <c r="K25" s="116">
        <v>17.460317460317459</v>
      </c>
      <c r="L25" s="116">
        <v>19.047619047619051</v>
      </c>
      <c r="M25" s="116">
        <v>3.8095238095238093</v>
      </c>
      <c r="N25" s="116">
        <v>11.746031746031747</v>
      </c>
      <c r="O25" s="116">
        <v>10.15873015873016</v>
      </c>
      <c r="P25" s="116">
        <v>11.428571428571429</v>
      </c>
      <c r="Q25" s="116">
        <v>0</v>
      </c>
      <c r="R25" s="116">
        <v>0</v>
      </c>
    </row>
    <row r="26" spans="3:18" x14ac:dyDescent="0.25">
      <c r="C26" s="85">
        <v>41609</v>
      </c>
      <c r="D26" s="116">
        <v>2.5925925925925926</v>
      </c>
      <c r="E26" s="116">
        <v>0.74074074074074081</v>
      </c>
      <c r="F26" s="116">
        <v>2.2222222222222223</v>
      </c>
      <c r="G26" s="116">
        <v>5.9259259259259265</v>
      </c>
      <c r="H26" s="116">
        <v>0.37037037037037041</v>
      </c>
      <c r="I26" s="116">
        <v>8.518518518518519</v>
      </c>
      <c r="J26" s="116">
        <v>3.7037037037037033</v>
      </c>
      <c r="K26" s="116">
        <v>21.111111111111107</v>
      </c>
      <c r="L26" s="116">
        <v>15.555555555555559</v>
      </c>
      <c r="M26" s="116">
        <v>1.8518518518518516</v>
      </c>
      <c r="N26" s="116">
        <v>12.222222222222223</v>
      </c>
      <c r="O26" s="116">
        <v>9.2592592592592595</v>
      </c>
      <c r="P26" s="116">
        <v>14.074074074074074</v>
      </c>
      <c r="Q26" s="116">
        <v>0</v>
      </c>
      <c r="R26" s="116">
        <v>1.8518518518518516</v>
      </c>
    </row>
    <row r="27" spans="3:18" x14ac:dyDescent="0.25">
      <c r="C27" s="85">
        <v>41699</v>
      </c>
      <c r="D27" s="116">
        <v>8.7468671679198007</v>
      </c>
      <c r="E27" s="116">
        <v>3.0576441102756897</v>
      </c>
      <c r="F27" s="116">
        <v>2.355889724310777</v>
      </c>
      <c r="G27" s="116">
        <v>5.7699805068226127</v>
      </c>
      <c r="H27" s="116">
        <v>1.3227513227513228</v>
      </c>
      <c r="I27" s="116">
        <v>9.1200222779170144</v>
      </c>
      <c r="J27" s="116">
        <v>5.2798663324979112</v>
      </c>
      <c r="K27" s="116">
        <v>17.593984962406015</v>
      </c>
      <c r="L27" s="116">
        <v>16.05402394876079</v>
      </c>
      <c r="M27" s="116">
        <v>4.9094959621275418</v>
      </c>
      <c r="N27" s="116">
        <v>9.2926761347813986</v>
      </c>
      <c r="O27" s="116">
        <v>9.9081035923141165</v>
      </c>
      <c r="P27" s="116">
        <v>6.2183235867446394</v>
      </c>
      <c r="Q27" s="116">
        <v>0.37037037037037041</v>
      </c>
      <c r="R27" s="116">
        <v>0</v>
      </c>
    </row>
    <row r="28" spans="3:18" x14ac:dyDescent="0.25">
      <c r="C28" s="85">
        <v>41791</v>
      </c>
      <c r="D28" s="116">
        <v>5.5555555555555554</v>
      </c>
      <c r="E28" s="116">
        <v>0.74074074074074081</v>
      </c>
      <c r="F28" s="116">
        <v>1.1111111111111112</v>
      </c>
      <c r="G28" s="116">
        <v>4.8148148148148149</v>
      </c>
      <c r="H28" s="116">
        <v>2.592592592592593</v>
      </c>
      <c r="I28" s="116">
        <v>7.0370370370370363</v>
      </c>
      <c r="J28" s="116">
        <v>4.0740740740740744</v>
      </c>
      <c r="K28" s="116">
        <v>20.37037037037037</v>
      </c>
      <c r="L28" s="116">
        <v>17.037037037037038</v>
      </c>
      <c r="M28" s="116">
        <v>4.0740740740740744</v>
      </c>
      <c r="N28" s="116">
        <v>11.851851851851853</v>
      </c>
      <c r="O28" s="116">
        <v>6.666666666666667</v>
      </c>
      <c r="P28" s="116">
        <v>11.481481481481483</v>
      </c>
      <c r="Q28" s="116">
        <v>0</v>
      </c>
      <c r="R28" s="116">
        <v>2.592592592592593</v>
      </c>
    </row>
    <row r="29" spans="3:18" x14ac:dyDescent="0.25">
      <c r="C29" s="85">
        <v>41883</v>
      </c>
      <c r="D29" s="116">
        <v>1.6666666666666667</v>
      </c>
      <c r="E29" s="116">
        <v>0.41666666666666669</v>
      </c>
      <c r="F29" s="116">
        <v>1.6666666666666667</v>
      </c>
      <c r="G29" s="116">
        <v>6.25</v>
      </c>
      <c r="H29" s="116">
        <v>1.6666666666666667</v>
      </c>
      <c r="I29" s="116">
        <v>10</v>
      </c>
      <c r="J29" s="116">
        <v>7.083333333333333</v>
      </c>
      <c r="K29" s="116">
        <v>16.666666666666664</v>
      </c>
      <c r="L29" s="116">
        <v>15.833333333333336</v>
      </c>
      <c r="M29" s="116">
        <v>5.416666666666667</v>
      </c>
      <c r="N29" s="116">
        <v>7.9166666666666661</v>
      </c>
      <c r="O29" s="116">
        <v>12.5</v>
      </c>
      <c r="P29" s="116">
        <v>12.916666666666664</v>
      </c>
      <c r="Q29" s="116">
        <v>0</v>
      </c>
      <c r="R29" s="116">
        <v>0</v>
      </c>
    </row>
    <row r="30" spans="3:18" x14ac:dyDescent="0.25">
      <c r="C30" s="85">
        <v>41974</v>
      </c>
      <c r="D30" s="116">
        <v>5.6410256410256405</v>
      </c>
      <c r="E30" s="116">
        <v>1.5384615384615385</v>
      </c>
      <c r="F30" s="116">
        <v>4.615384615384615</v>
      </c>
      <c r="G30" s="116">
        <v>2.0512820512820511</v>
      </c>
      <c r="H30" s="116">
        <v>1.5384615384615385</v>
      </c>
      <c r="I30" s="116">
        <v>8.717948717948719</v>
      </c>
      <c r="J30" s="116">
        <v>4.1025641025641022</v>
      </c>
      <c r="K30" s="116">
        <v>23.076923076923077</v>
      </c>
      <c r="L30" s="116">
        <v>15.384615384615383</v>
      </c>
      <c r="M30" s="116">
        <v>4.1025641025641022</v>
      </c>
      <c r="N30" s="116">
        <v>10.76923076923077</v>
      </c>
      <c r="O30" s="116">
        <v>6.1538461538461542</v>
      </c>
      <c r="P30" s="116">
        <v>11.794871794871794</v>
      </c>
      <c r="Q30" s="116">
        <v>0.51282051282051277</v>
      </c>
      <c r="R30" s="116">
        <v>0</v>
      </c>
    </row>
    <row r="31" spans="3:18" x14ac:dyDescent="0.25">
      <c r="C31" s="85">
        <v>42064</v>
      </c>
      <c r="D31" s="116">
        <v>6.2222222222222223</v>
      </c>
      <c r="E31" s="116">
        <v>0</v>
      </c>
      <c r="F31" s="116">
        <v>2.6666666666666665</v>
      </c>
      <c r="G31" s="116">
        <v>4.4444444444444446</v>
      </c>
      <c r="H31" s="116">
        <v>3.1111111111111112</v>
      </c>
      <c r="I31" s="116">
        <v>5.7777777777777777</v>
      </c>
      <c r="J31" s="116">
        <v>2.2222222222222223</v>
      </c>
      <c r="K31" s="116">
        <v>20.888888888888889</v>
      </c>
      <c r="L31" s="116">
        <v>14.666666666666666</v>
      </c>
      <c r="M31" s="116">
        <v>6.666666666666667</v>
      </c>
      <c r="N31" s="116">
        <v>7.5555555555555554</v>
      </c>
      <c r="O31" s="116">
        <v>13.333333333333334</v>
      </c>
      <c r="P31" s="116">
        <v>12</v>
      </c>
      <c r="Q31" s="116">
        <v>0.44444444444444442</v>
      </c>
      <c r="R31" s="116">
        <v>0</v>
      </c>
    </row>
    <row r="32" spans="3:18" x14ac:dyDescent="0.25">
      <c r="C32" s="85">
        <v>42156</v>
      </c>
      <c r="D32" s="116">
        <v>7.4509803921568629</v>
      </c>
      <c r="E32" s="116">
        <v>0.39215686274509803</v>
      </c>
      <c r="F32" s="116">
        <v>0.39215686274509803</v>
      </c>
      <c r="G32" s="116">
        <v>8.6274509803921564</v>
      </c>
      <c r="H32" s="116">
        <v>0</v>
      </c>
      <c r="I32" s="116">
        <v>8.6274509803921564</v>
      </c>
      <c r="J32" s="116">
        <v>4.3137254901960782</v>
      </c>
      <c r="K32" s="116">
        <v>19.6078431372549</v>
      </c>
      <c r="L32" s="116">
        <v>14.901960784313726</v>
      </c>
      <c r="M32" s="116">
        <v>7.4509803921568629</v>
      </c>
      <c r="N32" s="116">
        <v>7.0588235294117645</v>
      </c>
      <c r="O32" s="116">
        <v>11.764705882352942</v>
      </c>
      <c r="P32" s="116">
        <v>9.4117647058823533</v>
      </c>
      <c r="Q32" s="116">
        <v>0</v>
      </c>
      <c r="R32" s="116">
        <v>0</v>
      </c>
    </row>
    <row r="33" spans="3:18" x14ac:dyDescent="0.25">
      <c r="C33" s="85">
        <v>42248</v>
      </c>
      <c r="D33" s="116">
        <v>7.6190476190476195</v>
      </c>
      <c r="E33" s="116">
        <v>0</v>
      </c>
      <c r="F33" s="116">
        <v>3.8095238095238098</v>
      </c>
      <c r="G33" s="116">
        <v>2.3809523809523809</v>
      </c>
      <c r="H33" s="116">
        <v>0</v>
      </c>
      <c r="I33" s="116">
        <v>5.7142857142857144</v>
      </c>
      <c r="J33" s="116">
        <v>4.2857142857142856</v>
      </c>
      <c r="K33" s="116">
        <v>15.714285714285712</v>
      </c>
      <c r="L33" s="116">
        <v>16.666666666666664</v>
      </c>
      <c r="M33" s="116">
        <v>3.3333333333333335</v>
      </c>
      <c r="N33" s="116">
        <v>8.5714285714285712</v>
      </c>
      <c r="O33" s="116">
        <v>18.571428571428569</v>
      </c>
      <c r="P33" s="116">
        <v>12.857142857142859</v>
      </c>
      <c r="Q33" s="116">
        <v>0.47619047619047616</v>
      </c>
      <c r="R33" s="116">
        <v>0</v>
      </c>
    </row>
    <row r="34" spans="3:18" x14ac:dyDescent="0.25">
      <c r="C34" s="85">
        <v>42339</v>
      </c>
      <c r="D34" s="116">
        <v>6.2222222222222223</v>
      </c>
      <c r="E34" s="116">
        <v>0.44444444444444442</v>
      </c>
      <c r="F34" s="116">
        <v>2.2222222222222223</v>
      </c>
      <c r="G34" s="116">
        <v>6.666666666666667</v>
      </c>
      <c r="H34" s="116">
        <v>2.6666666666666665</v>
      </c>
      <c r="I34" s="116">
        <v>6.2222222222222223</v>
      </c>
      <c r="J34" s="116">
        <v>4.4444444444444446</v>
      </c>
      <c r="K34" s="116">
        <v>13.333333333333334</v>
      </c>
      <c r="L34" s="116">
        <v>15.111111111111111</v>
      </c>
      <c r="M34" s="116">
        <v>2.2222222222222223</v>
      </c>
      <c r="N34" s="116">
        <v>6.666666666666667</v>
      </c>
      <c r="O34" s="116">
        <v>19.111111111111111</v>
      </c>
      <c r="P34" s="116">
        <v>14.222222222222221</v>
      </c>
      <c r="Q34" s="116">
        <v>0.44444444444444442</v>
      </c>
      <c r="R34" s="116">
        <v>0</v>
      </c>
    </row>
    <row r="35" spans="3:18" x14ac:dyDescent="0.25">
      <c r="C35" s="85">
        <v>42430</v>
      </c>
      <c r="D35" s="116">
        <v>8.2598039215686256</v>
      </c>
      <c r="E35" s="116">
        <v>0.41666666666666669</v>
      </c>
      <c r="F35" s="116">
        <v>4.0931372549019605</v>
      </c>
      <c r="G35" s="116">
        <v>10.602941176470589</v>
      </c>
      <c r="H35" s="116">
        <v>0.83333333333333337</v>
      </c>
      <c r="I35" s="116">
        <v>6.2875816993464051</v>
      </c>
      <c r="J35" s="116">
        <v>0.83333333333333337</v>
      </c>
      <c r="K35" s="116">
        <v>13.176470588235295</v>
      </c>
      <c r="L35" s="116">
        <v>14.168300653594773</v>
      </c>
      <c r="M35" s="116">
        <v>4.6209150326797381</v>
      </c>
      <c r="N35" s="116">
        <v>9.2892156862745097</v>
      </c>
      <c r="O35" s="116">
        <v>7.6486928104575167</v>
      </c>
      <c r="P35" s="116">
        <v>16.166666666666668</v>
      </c>
      <c r="Q35" s="116">
        <v>1.1764705882352942</v>
      </c>
      <c r="R35" s="116">
        <v>2.4264705882352939</v>
      </c>
    </row>
    <row r="36" spans="3:18" x14ac:dyDescent="0.25">
      <c r="C36" s="85">
        <v>42522</v>
      </c>
      <c r="D36" s="116">
        <v>13.142988189427818</v>
      </c>
      <c r="E36" s="116">
        <v>2.2657952069716778</v>
      </c>
      <c r="F36" s="116">
        <v>4.0442609792454984</v>
      </c>
      <c r="G36" s="116">
        <v>11.183350533195734</v>
      </c>
      <c r="H36" s="116">
        <v>2.2073156748079343</v>
      </c>
      <c r="I36" s="116">
        <v>3.420479302832244</v>
      </c>
      <c r="J36" s="116">
        <v>1.4230019493177388</v>
      </c>
      <c r="K36" s="116">
        <v>17.29044834307992</v>
      </c>
      <c r="L36" s="116">
        <v>12.207315674807937</v>
      </c>
      <c r="M36" s="116">
        <v>1.4814814814814816</v>
      </c>
      <c r="N36" s="116">
        <v>9.2730191491801399</v>
      </c>
      <c r="O36" s="116">
        <v>9.541337002637313</v>
      </c>
      <c r="P36" s="116">
        <v>12.148836142644191</v>
      </c>
      <c r="Q36" s="116">
        <v>0</v>
      </c>
      <c r="R36" s="116">
        <v>0.37037037037037041</v>
      </c>
    </row>
    <row r="37" spans="3:18" x14ac:dyDescent="0.25">
      <c r="C37" s="85">
        <v>42614</v>
      </c>
      <c r="D37" s="116">
        <v>9.2222222222222232</v>
      </c>
      <c r="E37" s="116">
        <v>0</v>
      </c>
      <c r="F37" s="116">
        <v>1.3333333333333333</v>
      </c>
      <c r="G37" s="116">
        <v>8.4920634920634921</v>
      </c>
      <c r="H37" s="116">
        <v>4.6031746031746037</v>
      </c>
      <c r="I37" s="116">
        <v>6.2222222222222223</v>
      </c>
      <c r="J37" s="116">
        <v>3.1111111111111112</v>
      </c>
      <c r="K37" s="116">
        <v>15.682539682539682</v>
      </c>
      <c r="L37" s="116">
        <v>15.444444444444445</v>
      </c>
      <c r="M37" s="116">
        <v>2.2222222222222223</v>
      </c>
      <c r="N37" s="116">
        <v>9.0476190476190474</v>
      </c>
      <c r="O37" s="116">
        <v>9.9841269841269842</v>
      </c>
      <c r="P37" s="116">
        <v>14.634920634920634</v>
      </c>
      <c r="Q37" s="116">
        <v>0</v>
      </c>
      <c r="R37" s="116">
        <v>0</v>
      </c>
    </row>
    <row r="38" spans="3:18" x14ac:dyDescent="0.25">
      <c r="C38" s="85">
        <v>42705</v>
      </c>
      <c r="D38" s="116">
        <v>7.0357142857142865</v>
      </c>
      <c r="E38" s="116">
        <v>2.2222222222222219</v>
      </c>
      <c r="F38" s="116">
        <v>0.41666666666666669</v>
      </c>
      <c r="G38" s="116">
        <v>7.5912698412698401</v>
      </c>
      <c r="H38" s="116">
        <v>4.0634920634920633</v>
      </c>
      <c r="I38" s="116">
        <v>6.7936507936507935</v>
      </c>
      <c r="J38" s="116">
        <v>0.95238095238095233</v>
      </c>
      <c r="K38" s="116">
        <v>19.499999999999996</v>
      </c>
      <c r="L38" s="116">
        <v>12.96031746031746</v>
      </c>
      <c r="M38" s="116">
        <v>2.7023809523809521</v>
      </c>
      <c r="N38" s="116">
        <v>9.4047619047619051</v>
      </c>
      <c r="O38" s="116">
        <v>13.460317460317459</v>
      </c>
      <c r="P38" s="116">
        <v>10.702380952380951</v>
      </c>
      <c r="Q38" s="116">
        <v>0.41666666666666669</v>
      </c>
      <c r="R38" s="116">
        <v>1.7777777777777777</v>
      </c>
    </row>
    <row r="39" spans="3:18" x14ac:dyDescent="0.25">
      <c r="C39" s="85">
        <v>42795</v>
      </c>
      <c r="D39" s="116">
        <v>8.4960317460317452</v>
      </c>
      <c r="E39" s="116">
        <v>2.083333333333333</v>
      </c>
      <c r="F39" s="116">
        <v>3.1746031746031744</v>
      </c>
      <c r="G39" s="116">
        <v>6.5912698412698409</v>
      </c>
      <c r="H39" s="116">
        <v>3.4166666666666665</v>
      </c>
      <c r="I39" s="116">
        <v>3.5555555555555554</v>
      </c>
      <c r="J39" s="116">
        <v>3.1746031746031744</v>
      </c>
      <c r="K39" s="116">
        <v>19.611111111111114</v>
      </c>
      <c r="L39" s="116">
        <v>16.051587301587301</v>
      </c>
      <c r="M39" s="116">
        <v>2.666666666666667</v>
      </c>
      <c r="N39" s="116">
        <v>6.7936507936507935</v>
      </c>
      <c r="O39" s="116">
        <v>9.0793650793650791</v>
      </c>
      <c r="P39" s="116">
        <v>13.083333333333332</v>
      </c>
      <c r="Q39" s="116">
        <v>0.44444444444444442</v>
      </c>
      <c r="R39" s="116">
        <v>1.7777777777777777</v>
      </c>
    </row>
    <row r="40" spans="3:18" x14ac:dyDescent="0.25">
      <c r="C40" s="85">
        <v>42887</v>
      </c>
      <c r="D40" s="116">
        <v>9.2690058479532169</v>
      </c>
      <c r="E40" s="117">
        <v>1.4692982456140351</v>
      </c>
      <c r="F40" s="117">
        <v>5.6700779727095512</v>
      </c>
      <c r="G40" s="117">
        <v>7.3489278752436649</v>
      </c>
      <c r="H40" s="117">
        <v>3.7841130604288495</v>
      </c>
      <c r="I40" s="117">
        <v>2.7192982456140351</v>
      </c>
      <c r="J40" s="118">
        <v>2.9385964912280702</v>
      </c>
      <c r="K40" s="116">
        <v>15.046296296296296</v>
      </c>
      <c r="L40" s="116">
        <v>13.238304093567251</v>
      </c>
      <c r="M40" s="116">
        <v>1.4692982456140351</v>
      </c>
      <c r="N40" s="116">
        <v>6.9322612085769979</v>
      </c>
      <c r="O40" s="116">
        <v>11.712962962962964</v>
      </c>
      <c r="P40" s="116">
        <v>15.484892787524368</v>
      </c>
      <c r="Q40" s="116">
        <v>0.83333333333333337</v>
      </c>
      <c r="R40" s="116">
        <v>2.083333333333333</v>
      </c>
    </row>
    <row r="41" spans="3:18" x14ac:dyDescent="0.25">
      <c r="C41" s="85">
        <v>42979</v>
      </c>
      <c r="D41" s="116">
        <v>6.492374727668845</v>
      </c>
      <c r="E41" s="117">
        <v>0.39215686274509803</v>
      </c>
      <c r="F41" s="117">
        <v>5.0108932461873641</v>
      </c>
      <c r="G41" s="117">
        <v>5.5255991285403052</v>
      </c>
      <c r="H41" s="117">
        <v>3.1372549019607843</v>
      </c>
      <c r="I41" s="117">
        <v>5.2205882352941169</v>
      </c>
      <c r="J41" s="118">
        <v>4.9237472766884531</v>
      </c>
      <c r="K41" s="116">
        <v>16.996187363834423</v>
      </c>
      <c r="L41" s="116">
        <v>16.977124183006538</v>
      </c>
      <c r="M41" s="116">
        <v>3.0501089324618738</v>
      </c>
      <c r="N41" s="116">
        <v>9.1775599128540311</v>
      </c>
      <c r="O41" s="116">
        <v>10.144335511982572</v>
      </c>
      <c r="P41" s="116">
        <v>11.470588235294118</v>
      </c>
      <c r="Q41" s="116">
        <v>1.4814814814814816</v>
      </c>
      <c r="R41" s="116">
        <v>0</v>
      </c>
    </row>
    <row r="42" spans="3:18" x14ac:dyDescent="0.25">
      <c r="C42" s="85">
        <v>43070</v>
      </c>
      <c r="D42" s="116">
        <v>16.525252525252522</v>
      </c>
      <c r="E42" s="117">
        <v>2.2222222222222223</v>
      </c>
      <c r="F42" s="117">
        <v>5.8181818181818192</v>
      </c>
      <c r="G42" s="117">
        <v>8.7070707070707076</v>
      </c>
      <c r="H42" s="117">
        <v>6.4444444444444446</v>
      </c>
      <c r="I42" s="117">
        <v>5.1111111111111116</v>
      </c>
      <c r="J42" s="118">
        <v>0</v>
      </c>
      <c r="K42" s="116">
        <v>19.595959595959599</v>
      </c>
      <c r="L42" s="116">
        <v>4.0404040404040407</v>
      </c>
      <c r="M42" s="116">
        <v>0</v>
      </c>
      <c r="N42" s="116">
        <v>11.81818181818182</v>
      </c>
      <c r="O42" s="116">
        <v>8.3838383838383859</v>
      </c>
      <c r="P42" s="116">
        <v>11.333333333333334</v>
      </c>
      <c r="Q42" s="116">
        <v>0</v>
      </c>
      <c r="R42" s="116">
        <v>0</v>
      </c>
    </row>
    <row r="43" spans="3:18" x14ac:dyDescent="0.25">
      <c r="C43" s="85">
        <v>43160</v>
      </c>
      <c r="D43" s="116">
        <v>12.769607843137255</v>
      </c>
      <c r="E43" s="117">
        <v>0</v>
      </c>
      <c r="F43" s="117">
        <v>2.4575163398692812</v>
      </c>
      <c r="G43" s="117">
        <v>12.019607843137255</v>
      </c>
      <c r="H43" s="117">
        <v>5.0277777777777786</v>
      </c>
      <c r="I43" s="117">
        <v>7.034313725490196</v>
      </c>
      <c r="J43" s="118">
        <v>5</v>
      </c>
      <c r="K43" s="116">
        <v>13.630718954248364</v>
      </c>
      <c r="L43" s="116">
        <v>14.513071895424837</v>
      </c>
      <c r="M43" s="116">
        <v>1.25</v>
      </c>
      <c r="N43" s="116">
        <v>4.6111111111111116</v>
      </c>
      <c r="O43" s="116">
        <v>5.0130718954248366</v>
      </c>
      <c r="P43" s="116">
        <v>16.673202614379086</v>
      </c>
      <c r="Q43" s="116">
        <v>0</v>
      </c>
      <c r="R43" s="116">
        <v>0</v>
      </c>
    </row>
    <row r="44" spans="3:18" x14ac:dyDescent="0.25">
      <c r="C44" s="85">
        <v>43252</v>
      </c>
      <c r="D44" s="38">
        <v>10.909090909090908</v>
      </c>
      <c r="E44" s="38">
        <v>0.60606060606060608</v>
      </c>
      <c r="F44" s="38">
        <v>1.2121212121212122</v>
      </c>
      <c r="G44" s="38">
        <v>10.303030303030303</v>
      </c>
      <c r="H44" s="38">
        <v>3.6363636363636362</v>
      </c>
      <c r="I44" s="38">
        <v>4.8484848484848495</v>
      </c>
      <c r="J44" s="38">
        <v>2.4242424242424243</v>
      </c>
      <c r="K44" s="38">
        <v>22.424242424242426</v>
      </c>
      <c r="L44" s="38">
        <v>10.909090909090908</v>
      </c>
      <c r="M44" s="38">
        <v>1.8181818181818181</v>
      </c>
      <c r="N44" s="38">
        <v>9.6969696969696972</v>
      </c>
      <c r="O44" s="38">
        <v>5.454545454545455</v>
      </c>
      <c r="P44" s="38">
        <v>13.939393939393941</v>
      </c>
      <c r="Q44" s="38">
        <v>0</v>
      </c>
      <c r="R44" s="38">
        <v>1.8181818181818183</v>
      </c>
    </row>
    <row r="45" spans="3:18" x14ac:dyDescent="0.25">
      <c r="C45" s="85">
        <v>43344</v>
      </c>
      <c r="D45" s="38">
        <v>9.3589743589743595</v>
      </c>
      <c r="E45" s="38">
        <v>1.9047619047619047</v>
      </c>
      <c r="F45" s="38">
        <v>1.5384615384615385</v>
      </c>
      <c r="G45" s="38">
        <v>4.1452991452991448</v>
      </c>
      <c r="H45" s="38">
        <v>2.9304029304029302</v>
      </c>
      <c r="I45" s="38">
        <v>7.2222222222222214</v>
      </c>
      <c r="J45" s="38">
        <v>2.6068376068376069</v>
      </c>
      <c r="K45" s="38">
        <v>18.504273504273506</v>
      </c>
      <c r="L45" s="38">
        <v>17.551892551892553</v>
      </c>
      <c r="M45" s="38">
        <v>1.5384615384615385</v>
      </c>
      <c r="N45" s="38">
        <v>10.738705738705738</v>
      </c>
      <c r="O45" s="38">
        <v>8.101343101343101</v>
      </c>
      <c r="P45" s="38">
        <v>13.302808302808304</v>
      </c>
      <c r="Q45" s="38">
        <v>0.55555555555555558</v>
      </c>
      <c r="R45" s="38">
        <v>0</v>
      </c>
    </row>
    <row r="46" spans="3:18" x14ac:dyDescent="0.25">
      <c r="C46" s="85">
        <v>43435</v>
      </c>
      <c r="D46" s="38">
        <v>12.5</v>
      </c>
      <c r="E46" s="38">
        <v>1.6666666666666667</v>
      </c>
      <c r="F46" s="38">
        <v>2.0833333333333335</v>
      </c>
      <c r="G46" s="38">
        <v>7.5</v>
      </c>
      <c r="H46" s="38">
        <v>5</v>
      </c>
      <c r="I46" s="38">
        <v>4.1666666666666661</v>
      </c>
      <c r="J46" s="38">
        <v>1.6666666666666667</v>
      </c>
      <c r="K46" s="38">
        <v>22.083333333333332</v>
      </c>
      <c r="L46" s="38">
        <v>14.166666666666666</v>
      </c>
      <c r="M46" s="38">
        <v>3.3333333333333335</v>
      </c>
      <c r="N46" s="38">
        <v>7.5000000000000009</v>
      </c>
      <c r="O46" s="38">
        <v>6.25</v>
      </c>
      <c r="P46" s="38">
        <v>9.1666666666666679</v>
      </c>
      <c r="Q46" s="38">
        <v>0.41666666666666669</v>
      </c>
      <c r="R46" s="38">
        <v>2.5</v>
      </c>
    </row>
    <row r="47" spans="3:18" x14ac:dyDescent="0.25">
      <c r="C47" s="85">
        <v>43525</v>
      </c>
      <c r="D47" s="38">
        <v>10.48529411764706</v>
      </c>
      <c r="E47" s="38">
        <v>0</v>
      </c>
      <c r="F47" s="38">
        <v>3.3186274509803924</v>
      </c>
      <c r="G47" s="38">
        <v>9.235294117647058</v>
      </c>
      <c r="H47" s="38">
        <v>1.2009803921568627</v>
      </c>
      <c r="I47" s="38">
        <v>5.2696078431372539</v>
      </c>
      <c r="J47" s="38">
        <v>5.1176470588235299</v>
      </c>
      <c r="K47" s="38">
        <v>19.117647058823529</v>
      </c>
      <c r="L47" s="38">
        <v>15.102941176470589</v>
      </c>
      <c r="M47" s="38">
        <v>0.78431372549019607</v>
      </c>
      <c r="N47" s="38">
        <v>8.0833333333333339</v>
      </c>
      <c r="O47" s="38">
        <v>7.4509803921568629</v>
      </c>
      <c r="P47" s="38">
        <v>12.166666666666666</v>
      </c>
      <c r="Q47" s="38">
        <v>0</v>
      </c>
      <c r="R47" s="38">
        <v>2.666666666666667</v>
      </c>
    </row>
    <row r="48" spans="3:18" x14ac:dyDescent="0.25">
      <c r="C48" s="85">
        <v>43617</v>
      </c>
      <c r="D48" s="38">
        <v>9.4047619047619051</v>
      </c>
      <c r="E48" s="38">
        <v>2.253968253968254</v>
      </c>
      <c r="F48" s="38">
        <v>5.6984126984126986</v>
      </c>
      <c r="G48" s="38">
        <v>6.2222222222222223</v>
      </c>
      <c r="H48" s="38">
        <v>4.3968253968253972</v>
      </c>
      <c r="I48" s="38">
        <v>4.666666666666667</v>
      </c>
      <c r="J48" s="38">
        <v>3.5555555555555554</v>
      </c>
      <c r="K48" s="38">
        <v>21.642857142857146</v>
      </c>
      <c r="L48" s="38">
        <v>8.3412698412698418</v>
      </c>
      <c r="M48" s="38">
        <v>0.47619047619047616</v>
      </c>
      <c r="N48" s="38">
        <v>6.6984126984126977</v>
      </c>
      <c r="O48" s="38">
        <v>7.0555555555555562</v>
      </c>
      <c r="P48" s="38">
        <v>15.111111111111111</v>
      </c>
      <c r="Q48" s="38">
        <v>1.3333333333333335</v>
      </c>
      <c r="R48" s="38">
        <v>3.1428571428571432</v>
      </c>
    </row>
    <row r="49" spans="3:18" x14ac:dyDescent="0.25">
      <c r="C49" s="85" t="s">
        <v>84</v>
      </c>
      <c r="D49" s="250">
        <f>+_xlfn.RANK.EQ(D48,$D48:$R48,0)</f>
        <v>3</v>
      </c>
      <c r="E49" s="250">
        <f t="shared" ref="E49:R49" si="0">+_xlfn.RANK.EQ(E48,$D48:$R48,0)</f>
        <v>13</v>
      </c>
      <c r="F49" s="250">
        <f t="shared" si="0"/>
        <v>8</v>
      </c>
      <c r="G49" s="250">
        <f t="shared" si="0"/>
        <v>7</v>
      </c>
      <c r="H49" s="250">
        <f t="shared" si="0"/>
        <v>10</v>
      </c>
      <c r="I49" s="250">
        <f t="shared" si="0"/>
        <v>9</v>
      </c>
      <c r="J49" s="250">
        <f t="shared" si="0"/>
        <v>11</v>
      </c>
      <c r="K49" s="250">
        <f t="shared" si="0"/>
        <v>1</v>
      </c>
      <c r="L49" s="250">
        <f t="shared" si="0"/>
        <v>4</v>
      </c>
      <c r="M49" s="250">
        <f t="shared" si="0"/>
        <v>15</v>
      </c>
      <c r="N49" s="250">
        <f t="shared" si="0"/>
        <v>6</v>
      </c>
      <c r="O49" s="250">
        <f t="shared" si="0"/>
        <v>5</v>
      </c>
      <c r="P49" s="250">
        <f t="shared" si="0"/>
        <v>2</v>
      </c>
      <c r="Q49" s="250">
        <f t="shared" si="0"/>
        <v>14</v>
      </c>
      <c r="R49" s="250">
        <f t="shared" si="0"/>
        <v>12</v>
      </c>
    </row>
    <row r="50" spans="3:18" x14ac:dyDescent="0.25">
      <c r="C50" s="37"/>
      <c r="D50" s="37"/>
      <c r="E50" s="83"/>
      <c r="J50" s="89"/>
    </row>
    <row r="51" spans="3:18" ht="15" customHeight="1" x14ac:dyDescent="0.25">
      <c r="F51" s="380" t="s">
        <v>59</v>
      </c>
      <c r="G51" s="380"/>
      <c r="H51" s="380"/>
      <c r="I51" s="380"/>
      <c r="J51" s="380"/>
      <c r="K51" s="380"/>
      <c r="L51" s="380"/>
      <c r="M51" s="380"/>
    </row>
    <row r="53" spans="3:18" x14ac:dyDescent="0.25">
      <c r="F53" s="6" t="s">
        <v>60</v>
      </c>
    </row>
    <row r="55" spans="3:18" x14ac:dyDescent="0.25">
      <c r="C55" s="84" t="s">
        <v>1</v>
      </c>
      <c r="D55" s="84"/>
      <c r="E55" s="84"/>
    </row>
    <row r="56" spans="3:18" x14ac:dyDescent="0.25">
      <c r="D56" s="6" t="s">
        <v>56</v>
      </c>
      <c r="E56" s="6" t="s">
        <v>74</v>
      </c>
      <c r="F56" s="6" t="s">
        <v>75</v>
      </c>
      <c r="G56" s="6" t="s">
        <v>76</v>
      </c>
      <c r="H56" s="6" t="s">
        <v>77</v>
      </c>
      <c r="I56" s="6" t="s">
        <v>78</v>
      </c>
      <c r="J56" s="6" t="s">
        <v>79</v>
      </c>
      <c r="K56" s="6" t="s">
        <v>55</v>
      </c>
      <c r="L56" s="6" t="s">
        <v>57</v>
      </c>
      <c r="M56" s="6" t="s">
        <v>80</v>
      </c>
      <c r="N56" s="6" t="s">
        <v>58</v>
      </c>
      <c r="O56" s="6" t="s">
        <v>81</v>
      </c>
      <c r="P56" s="6" t="s">
        <v>82</v>
      </c>
      <c r="Q56" s="6" t="s">
        <v>83</v>
      </c>
      <c r="R56" s="6" t="s">
        <v>15</v>
      </c>
    </row>
    <row r="57" spans="3:18" x14ac:dyDescent="0.25">
      <c r="C57" s="85">
        <v>39539</v>
      </c>
      <c r="D57" s="86">
        <v>8.235294117647058</v>
      </c>
      <c r="E57" s="86"/>
      <c r="F57" s="86"/>
      <c r="G57" s="86"/>
      <c r="H57" s="87"/>
      <c r="I57" s="87"/>
      <c r="J57" s="88"/>
      <c r="K57" s="116">
        <v>14.509803921568626</v>
      </c>
      <c r="L57" s="116">
        <v>22.352941176470587</v>
      </c>
      <c r="N57" s="116">
        <v>5.0971473495058399</v>
      </c>
      <c r="P57" s="116">
        <v>1.1764705882352942</v>
      </c>
    </row>
    <row r="58" spans="3:18" x14ac:dyDescent="0.25">
      <c r="C58" s="85">
        <v>39630</v>
      </c>
      <c r="D58" s="86">
        <v>10.075319016495488</v>
      </c>
      <c r="E58" s="86"/>
      <c r="F58" s="86"/>
      <c r="G58" s="86"/>
      <c r="H58" s="86"/>
      <c r="I58" s="87"/>
      <c r="J58" s="87"/>
      <c r="K58" s="116">
        <v>14.508624502432552</v>
      </c>
      <c r="L58" s="116">
        <v>20.890002784739625</v>
      </c>
      <c r="N58" s="116">
        <v>4.3</v>
      </c>
      <c r="P58" s="116">
        <v>4.9613576424721932</v>
      </c>
    </row>
    <row r="59" spans="3:18" x14ac:dyDescent="0.25">
      <c r="C59" s="85">
        <v>39722</v>
      </c>
      <c r="D59" s="116">
        <v>11.763347763347763</v>
      </c>
      <c r="E59" s="118">
        <v>0</v>
      </c>
      <c r="F59" s="118">
        <v>3.8585858585858586</v>
      </c>
      <c r="G59" s="118">
        <v>9.24098124098124</v>
      </c>
      <c r="H59" s="118">
        <v>9.8614718614718626</v>
      </c>
      <c r="I59" s="118">
        <v>9.9249639249639259</v>
      </c>
      <c r="J59" s="118">
        <v>1.875901875901876</v>
      </c>
      <c r="K59" s="116">
        <v>11.78066378066378</v>
      </c>
      <c r="L59" s="116">
        <v>18.112554112554111</v>
      </c>
      <c r="M59" s="116">
        <v>0.95238095238095244</v>
      </c>
      <c r="N59" s="116">
        <v>1.5584415584415585</v>
      </c>
      <c r="O59" s="116">
        <v>9.5757575757575779</v>
      </c>
      <c r="P59" s="116">
        <v>4.4617604617604618</v>
      </c>
      <c r="Q59" s="116">
        <v>0.66666666666666663</v>
      </c>
      <c r="R59" s="116">
        <v>6.366522366522366</v>
      </c>
    </row>
    <row r="60" spans="3:18" x14ac:dyDescent="0.25">
      <c r="C60" s="85">
        <v>39873</v>
      </c>
      <c r="D60" s="116">
        <v>14.035087719298245</v>
      </c>
      <c r="E60" s="118">
        <v>0</v>
      </c>
      <c r="F60" s="118">
        <v>4.9122807017543861</v>
      </c>
      <c r="G60" s="118">
        <v>12.280701754385964</v>
      </c>
      <c r="H60" s="118">
        <v>12.280701754385968</v>
      </c>
      <c r="I60" s="118">
        <v>4.9122807017543861</v>
      </c>
      <c r="J60" s="118">
        <v>3.1578947368421053</v>
      </c>
      <c r="K60" s="116">
        <v>13.684210526315788</v>
      </c>
      <c r="L60" s="116">
        <v>17.543859649122805</v>
      </c>
      <c r="M60" s="116">
        <v>0</v>
      </c>
      <c r="N60" s="116">
        <v>2.4561403508771931</v>
      </c>
      <c r="O60" s="116">
        <v>7.0175438596491224</v>
      </c>
      <c r="P60" s="116">
        <v>2.807017543859649</v>
      </c>
      <c r="Q60" s="116">
        <v>1.4035087719298245</v>
      </c>
      <c r="R60" s="116">
        <v>3.5087719298245612</v>
      </c>
    </row>
    <row r="61" spans="3:18" x14ac:dyDescent="0.25">
      <c r="C61" s="85">
        <v>39965</v>
      </c>
      <c r="D61" s="116">
        <v>12.355889724310778</v>
      </c>
      <c r="E61" s="118">
        <v>1.2857142857142858</v>
      </c>
      <c r="F61" s="118">
        <v>4.0701754385964906</v>
      </c>
      <c r="G61" s="118">
        <v>11.283208020050125</v>
      </c>
      <c r="H61" s="118">
        <v>12.255639097744361</v>
      </c>
      <c r="I61" s="118">
        <v>4.5238095238095237</v>
      </c>
      <c r="J61" s="118">
        <v>1.6666666666666667</v>
      </c>
      <c r="K61" s="116">
        <v>13.759398496240602</v>
      </c>
      <c r="L61" s="116">
        <v>18.854636591478695</v>
      </c>
      <c r="M61" s="116">
        <v>0</v>
      </c>
      <c r="N61" s="116">
        <v>2.070175438596491</v>
      </c>
      <c r="O61" s="116">
        <v>5.0927318295739346</v>
      </c>
      <c r="P61" s="116">
        <v>11.781954887218046</v>
      </c>
      <c r="Q61" s="116">
        <v>0.33333333333333331</v>
      </c>
      <c r="R61" s="116">
        <v>0.66666666666666663</v>
      </c>
    </row>
    <row r="62" spans="3:18" x14ac:dyDescent="0.25">
      <c r="C62" s="85">
        <v>40057</v>
      </c>
      <c r="D62" s="116">
        <v>10.857048748353098</v>
      </c>
      <c r="E62" s="118">
        <v>0.27777777777777779</v>
      </c>
      <c r="F62" s="118">
        <v>5.6776460254721126</v>
      </c>
      <c r="G62" s="118">
        <v>10.841583537235712</v>
      </c>
      <c r="H62" s="118">
        <v>9.933370976849238</v>
      </c>
      <c r="I62" s="118">
        <v>3.9534161490683228</v>
      </c>
      <c r="J62" s="118">
        <v>4.1987263943785678</v>
      </c>
      <c r="K62" s="116">
        <v>10.259332454984628</v>
      </c>
      <c r="L62" s="116">
        <v>19.548811092289352</v>
      </c>
      <c r="M62" s="116">
        <v>1.7929292929292926</v>
      </c>
      <c r="N62" s="116">
        <v>2.6031746031746033</v>
      </c>
      <c r="O62" s="116">
        <v>4.2425810904071772</v>
      </c>
      <c r="P62" s="116">
        <v>13.599316142794402</v>
      </c>
      <c r="Q62" s="116">
        <v>0.27777777777777779</v>
      </c>
      <c r="R62" s="116">
        <v>1.9365079365079363</v>
      </c>
    </row>
    <row r="63" spans="3:18" x14ac:dyDescent="0.25">
      <c r="C63" s="85">
        <v>40148</v>
      </c>
      <c r="D63" s="116">
        <v>12.727272727272728</v>
      </c>
      <c r="E63" s="118">
        <v>1.2121212121212122</v>
      </c>
      <c r="F63" s="118">
        <v>4.8484848484848486</v>
      </c>
      <c r="G63" s="118">
        <v>14.848484848484853</v>
      </c>
      <c r="H63" s="118">
        <v>10</v>
      </c>
      <c r="I63" s="118">
        <v>4.8484848484848477</v>
      </c>
      <c r="J63" s="118">
        <v>2.7272727272727271</v>
      </c>
      <c r="K63" s="116">
        <v>13.030303030303028</v>
      </c>
      <c r="L63" s="116">
        <v>17.878787878787879</v>
      </c>
      <c r="M63" s="116">
        <v>1.5151515151515151</v>
      </c>
      <c r="N63" s="116">
        <v>3.6363636363636362</v>
      </c>
      <c r="O63" s="116">
        <v>3.3333333333333335</v>
      </c>
      <c r="P63" s="116">
        <v>7.5757575757575761</v>
      </c>
      <c r="Q63" s="116">
        <v>0.60606060606060608</v>
      </c>
      <c r="R63" s="116">
        <v>1.2121212121212122</v>
      </c>
    </row>
    <row r="64" spans="3:18" x14ac:dyDescent="0.25">
      <c r="C64" s="85">
        <v>40238</v>
      </c>
      <c r="D64" s="116">
        <v>13.030303030303028</v>
      </c>
      <c r="E64" s="118">
        <v>2.1212121212121215</v>
      </c>
      <c r="F64" s="118">
        <v>3.9393939393939399</v>
      </c>
      <c r="G64" s="118">
        <v>6.9696969696969706</v>
      </c>
      <c r="H64" s="118">
        <v>8.4848484848484862</v>
      </c>
      <c r="I64" s="118">
        <v>8.7878787878787872</v>
      </c>
      <c r="J64" s="118">
        <v>1.2121212121212122</v>
      </c>
      <c r="K64" s="116">
        <v>15.454545454545453</v>
      </c>
      <c r="L64" s="116">
        <v>18.181818181818183</v>
      </c>
      <c r="M64" s="116">
        <v>1.5151515151515151</v>
      </c>
      <c r="N64" s="116">
        <v>3.0303030303030307</v>
      </c>
      <c r="O64" s="116">
        <v>5.1515151515151523</v>
      </c>
      <c r="P64" s="116">
        <v>10</v>
      </c>
      <c r="Q64" s="116">
        <v>0.30303030303030304</v>
      </c>
      <c r="R64" s="116">
        <v>1.8181818181818181</v>
      </c>
    </row>
    <row r="65" spans="3:18" x14ac:dyDescent="0.25">
      <c r="C65" s="85">
        <v>40330</v>
      </c>
      <c r="D65" s="116">
        <v>11.481481481481481</v>
      </c>
      <c r="E65" s="118">
        <v>1.1111111111111112</v>
      </c>
      <c r="F65" s="118">
        <v>4.4444444444444446</v>
      </c>
      <c r="G65" s="118">
        <v>11.481481481481483</v>
      </c>
      <c r="H65" s="118">
        <v>9.2592592592592595</v>
      </c>
      <c r="I65" s="118">
        <v>5.9259259259259265</v>
      </c>
      <c r="J65" s="118">
        <v>1.1111111111111112</v>
      </c>
      <c r="K65" s="116">
        <v>17.777777777777779</v>
      </c>
      <c r="L65" s="116">
        <v>14.444444444444448</v>
      </c>
      <c r="M65" s="116">
        <v>2.5925925925925926</v>
      </c>
      <c r="N65" s="116">
        <v>3.3333333333333339</v>
      </c>
      <c r="O65" s="116">
        <v>2.5925925925925926</v>
      </c>
      <c r="P65" s="116">
        <v>12.222222222222221</v>
      </c>
      <c r="Q65" s="116">
        <v>0</v>
      </c>
      <c r="R65" s="116">
        <v>2.2222222222222223</v>
      </c>
    </row>
    <row r="66" spans="3:18" x14ac:dyDescent="0.25">
      <c r="C66" s="85">
        <v>40422</v>
      </c>
      <c r="D66" s="116">
        <v>7.6654053434239202</v>
      </c>
      <c r="E66" s="118">
        <v>1.1111111111111112</v>
      </c>
      <c r="F66" s="118">
        <v>3.751863318426786</v>
      </c>
      <c r="G66" s="118">
        <v>11.429881894278179</v>
      </c>
      <c r="H66" s="118">
        <v>7.2732484806788218</v>
      </c>
      <c r="I66" s="118">
        <v>6.6494668042655647</v>
      </c>
      <c r="J66" s="118">
        <v>1.8736383442265796</v>
      </c>
      <c r="K66" s="116">
        <v>20.740740740740744</v>
      </c>
      <c r="L66" s="116">
        <v>14.819401444788442</v>
      </c>
      <c r="M66" s="116">
        <v>4.4662309368191728</v>
      </c>
      <c r="N66" s="116">
        <v>1.4035087719298245</v>
      </c>
      <c r="O66" s="116">
        <v>1.5032679738562091</v>
      </c>
      <c r="P66" s="116">
        <v>15.43859649122807</v>
      </c>
      <c r="Q66" s="116">
        <v>0</v>
      </c>
      <c r="R66" s="116">
        <v>1.8736383442265796</v>
      </c>
    </row>
    <row r="67" spans="3:18" x14ac:dyDescent="0.25">
      <c r="C67" s="85">
        <v>40513</v>
      </c>
      <c r="D67" s="116">
        <v>12.184382524939801</v>
      </c>
      <c r="E67" s="118">
        <v>0</v>
      </c>
      <c r="F67" s="118">
        <v>5.9133126934984519</v>
      </c>
      <c r="G67" s="118">
        <v>8.0575622061690186</v>
      </c>
      <c r="H67" s="118">
        <v>4.8801742919389977</v>
      </c>
      <c r="I67" s="118">
        <v>5.9006994610709782</v>
      </c>
      <c r="J67" s="118">
        <v>1.9172113289760349</v>
      </c>
      <c r="K67" s="116">
        <v>22.489393418185987</v>
      </c>
      <c r="L67" s="116">
        <v>15.231051484921455</v>
      </c>
      <c r="M67" s="116">
        <v>2.144249512670565</v>
      </c>
      <c r="N67" s="116">
        <v>1.1764705882352942</v>
      </c>
      <c r="O67" s="116">
        <v>3.028322440087146</v>
      </c>
      <c r="P67" s="116">
        <v>13.678477238848757</v>
      </c>
      <c r="Q67" s="116">
        <v>2.2222222222222223</v>
      </c>
      <c r="R67" s="116">
        <v>1.1764705882352942</v>
      </c>
    </row>
    <row r="68" spans="3:18" x14ac:dyDescent="0.25">
      <c r="C68" s="85">
        <v>40603</v>
      </c>
      <c r="D68" s="116">
        <v>14.166666666666666</v>
      </c>
      <c r="E68" s="118">
        <v>0</v>
      </c>
      <c r="F68" s="118">
        <v>2.9166666666666665</v>
      </c>
      <c r="G68" s="118">
        <v>7.5</v>
      </c>
      <c r="H68" s="118">
        <v>2.0833333333333335</v>
      </c>
      <c r="I68" s="118">
        <v>9.1666666666666661</v>
      </c>
      <c r="J68" s="118">
        <v>2.5</v>
      </c>
      <c r="K68" s="116">
        <v>19.166666666666668</v>
      </c>
      <c r="L68" s="116">
        <v>12.5</v>
      </c>
      <c r="M68" s="116">
        <v>2.5</v>
      </c>
      <c r="N68" s="116">
        <v>5</v>
      </c>
      <c r="O68" s="116">
        <v>7.5</v>
      </c>
      <c r="P68" s="116">
        <v>12.916666666666668</v>
      </c>
      <c r="Q68" s="116">
        <v>0</v>
      </c>
      <c r="R68" s="116">
        <v>2.083333333333333</v>
      </c>
    </row>
    <row r="69" spans="3:18" x14ac:dyDescent="0.25">
      <c r="C69" s="85">
        <v>40695</v>
      </c>
      <c r="D69" s="116">
        <v>9.1666666666666661</v>
      </c>
      <c r="E69" s="118">
        <v>1.6666666666666667</v>
      </c>
      <c r="F69" s="118">
        <v>3.75</v>
      </c>
      <c r="G69" s="118">
        <v>9.1666666666666661</v>
      </c>
      <c r="H69" s="118">
        <v>4.166666666666667</v>
      </c>
      <c r="I69" s="118">
        <v>8.3333333333333321</v>
      </c>
      <c r="J69" s="118">
        <v>1.6666666666666667</v>
      </c>
      <c r="K69" s="116">
        <v>19.166666666666664</v>
      </c>
      <c r="L69" s="116">
        <v>14.583333333333334</v>
      </c>
      <c r="M69" s="116">
        <v>4.166666666666667</v>
      </c>
      <c r="N69" s="116">
        <v>3.3333333333333335</v>
      </c>
      <c r="O69" s="116">
        <v>5</v>
      </c>
      <c r="P69" s="116">
        <v>11.25</v>
      </c>
      <c r="Q69" s="116">
        <v>2.083333333333333</v>
      </c>
      <c r="R69" s="116">
        <v>2.5</v>
      </c>
    </row>
    <row r="70" spans="3:18" x14ac:dyDescent="0.25">
      <c r="C70" s="85">
        <v>40787</v>
      </c>
      <c r="D70" s="116">
        <v>10.476190476190476</v>
      </c>
      <c r="E70" s="118">
        <v>0</v>
      </c>
      <c r="F70" s="118">
        <v>0.95238095238095233</v>
      </c>
      <c r="G70" s="118">
        <v>14.761904761904763</v>
      </c>
      <c r="H70" s="118">
        <v>3.8095238095238098</v>
      </c>
      <c r="I70" s="118">
        <v>7.6190476190476195</v>
      </c>
      <c r="J70" s="118">
        <v>0.47619047619047616</v>
      </c>
      <c r="K70" s="121">
        <v>18.571428571428569</v>
      </c>
      <c r="L70" s="116">
        <v>18.571428571428573</v>
      </c>
      <c r="M70" s="116">
        <v>1.4285714285714286</v>
      </c>
      <c r="N70" s="116">
        <v>3.3333333333333335</v>
      </c>
      <c r="O70" s="116">
        <v>4.7619047619047619</v>
      </c>
      <c r="P70" s="116">
        <v>13.80952380952381</v>
      </c>
      <c r="Q70" s="116">
        <v>0.95238095238095233</v>
      </c>
      <c r="R70" s="116">
        <v>0.47619047619047616</v>
      </c>
    </row>
    <row r="71" spans="3:18" x14ac:dyDescent="0.25">
      <c r="C71" s="85">
        <v>40878</v>
      </c>
      <c r="D71" s="116">
        <v>10</v>
      </c>
      <c r="E71" s="118">
        <v>0</v>
      </c>
      <c r="F71" s="118">
        <v>2.8571428571428572</v>
      </c>
      <c r="G71" s="118">
        <v>9.0476190476190474</v>
      </c>
      <c r="H71" s="118">
        <v>7.1428571428571423</v>
      </c>
      <c r="I71" s="118">
        <v>7.1428571428571423</v>
      </c>
      <c r="J71" s="118">
        <v>0.95238095238095233</v>
      </c>
      <c r="K71" s="121">
        <v>18.571428571428573</v>
      </c>
      <c r="L71" s="116">
        <v>17.619047619047617</v>
      </c>
      <c r="M71" s="116">
        <v>0.47619047619047616</v>
      </c>
      <c r="N71" s="116">
        <v>2.3809523809523809</v>
      </c>
      <c r="O71" s="116">
        <v>6.1904761904761898</v>
      </c>
      <c r="P71" s="116">
        <v>17.142857142857142</v>
      </c>
      <c r="Q71" s="116">
        <v>0.47619047619047616</v>
      </c>
      <c r="R71" s="116">
        <v>0</v>
      </c>
    </row>
    <row r="72" spans="3:18" x14ac:dyDescent="0.25">
      <c r="C72" s="85">
        <v>40969</v>
      </c>
      <c r="D72" s="116">
        <v>8</v>
      </c>
      <c r="E72" s="118">
        <v>0.88888888888888884</v>
      </c>
      <c r="F72" s="118">
        <v>0</v>
      </c>
      <c r="G72" s="118">
        <v>8.4444444444444446</v>
      </c>
      <c r="H72" s="118">
        <v>4.4444444444444446</v>
      </c>
      <c r="I72" s="118">
        <v>5.3333333333333339</v>
      </c>
      <c r="J72" s="118">
        <v>2.666666666666667</v>
      </c>
      <c r="K72" s="121">
        <v>20.888888888888889</v>
      </c>
      <c r="L72" s="116">
        <v>19.555555555555557</v>
      </c>
      <c r="M72" s="116">
        <v>3.5555555555555554</v>
      </c>
      <c r="N72" s="116">
        <v>4.8888888888888893</v>
      </c>
      <c r="O72" s="116">
        <v>5.3333333333333339</v>
      </c>
      <c r="P72" s="116">
        <v>15.111111111111109</v>
      </c>
      <c r="Q72" s="116">
        <v>0.88888888888888884</v>
      </c>
      <c r="R72" s="116">
        <v>0</v>
      </c>
    </row>
    <row r="73" spans="3:18" x14ac:dyDescent="0.25">
      <c r="C73" s="85">
        <v>41061</v>
      </c>
      <c r="D73" s="116">
        <v>9.7908496732026151</v>
      </c>
      <c r="E73" s="118">
        <v>0.95238095238095233</v>
      </c>
      <c r="F73" s="118">
        <v>2.3809523809523809</v>
      </c>
      <c r="G73" s="118">
        <v>6.3753501400560229</v>
      </c>
      <c r="H73" s="118">
        <v>1.8095238095238095</v>
      </c>
      <c r="I73" s="118">
        <v>8.420168067226891</v>
      </c>
      <c r="J73" s="118">
        <v>3.5555555555555554</v>
      </c>
      <c r="K73" s="121">
        <v>18.140056022408963</v>
      </c>
      <c r="L73" s="116">
        <v>15.671335200746963</v>
      </c>
      <c r="M73" s="116">
        <v>5.1876750700280114</v>
      </c>
      <c r="N73" s="116">
        <v>3.2380952380952377</v>
      </c>
      <c r="O73" s="116">
        <v>5.6638655462184886</v>
      </c>
      <c r="P73" s="116">
        <v>17.861811391223156</v>
      </c>
      <c r="Q73" s="116">
        <v>0.47619047619047616</v>
      </c>
      <c r="R73" s="116">
        <v>0.47619047619047616</v>
      </c>
    </row>
    <row r="74" spans="3:18" x14ac:dyDescent="0.25">
      <c r="C74" s="85">
        <v>41153</v>
      </c>
      <c r="D74" s="116">
        <v>7.6923076923076925</v>
      </c>
      <c r="E74" s="118">
        <v>1.0256410256410255</v>
      </c>
      <c r="F74" s="118">
        <v>2.0512820512820511</v>
      </c>
      <c r="G74" s="118">
        <v>4.6153846153846159</v>
      </c>
      <c r="H74" s="118">
        <v>4.615384615384615</v>
      </c>
      <c r="I74" s="118">
        <v>8.2051282051282062</v>
      </c>
      <c r="J74" s="118">
        <v>1.0256410256410255</v>
      </c>
      <c r="K74" s="121">
        <v>20.512820512820511</v>
      </c>
      <c r="L74" s="116">
        <v>20</v>
      </c>
      <c r="M74" s="116">
        <v>3.5897435897435894</v>
      </c>
      <c r="N74" s="116">
        <v>3.0769230769230771</v>
      </c>
      <c r="O74" s="116">
        <v>4.1025641025641022</v>
      </c>
      <c r="P74" s="116">
        <v>19.487179487179489</v>
      </c>
      <c r="Q74" s="116">
        <v>0</v>
      </c>
      <c r="R74" s="116">
        <v>0</v>
      </c>
    </row>
    <row r="75" spans="3:18" x14ac:dyDescent="0.25">
      <c r="C75" s="85">
        <v>41244</v>
      </c>
      <c r="D75" s="116">
        <v>12.198412698412698</v>
      </c>
      <c r="E75" s="118">
        <v>2.7023809523809521</v>
      </c>
      <c r="F75" s="118">
        <v>0.83333333333333337</v>
      </c>
      <c r="G75" s="118">
        <v>8.0992063492063497</v>
      </c>
      <c r="H75" s="118">
        <v>1.3333333333333335</v>
      </c>
      <c r="I75" s="118">
        <v>3.5912698412698409</v>
      </c>
      <c r="J75" s="118">
        <v>0</v>
      </c>
      <c r="K75" s="121">
        <v>20.063492063492063</v>
      </c>
      <c r="L75" s="116">
        <v>18.829365079365083</v>
      </c>
      <c r="M75" s="116">
        <v>3.1111111111111112</v>
      </c>
      <c r="N75" s="116">
        <v>7.9444444444444446</v>
      </c>
      <c r="O75" s="116">
        <v>4.4523809523809526</v>
      </c>
      <c r="P75" s="116">
        <v>16.424603174603174</v>
      </c>
      <c r="Q75" s="116">
        <v>0</v>
      </c>
      <c r="R75" s="116">
        <v>0.41666666666666669</v>
      </c>
    </row>
    <row r="76" spans="3:18" x14ac:dyDescent="0.25">
      <c r="C76" s="85">
        <v>41334</v>
      </c>
      <c r="D76" s="116">
        <v>10</v>
      </c>
      <c r="E76" s="118">
        <v>1.6666666666666667</v>
      </c>
      <c r="F76" s="118">
        <v>5</v>
      </c>
      <c r="G76" s="118">
        <v>7.083333333333333</v>
      </c>
      <c r="H76" s="118">
        <v>5.416666666666667</v>
      </c>
      <c r="I76" s="118">
        <v>7.083333333333333</v>
      </c>
      <c r="J76" s="118">
        <v>0</v>
      </c>
      <c r="K76" s="121">
        <v>16.25</v>
      </c>
      <c r="L76" s="116">
        <v>19.166666666666668</v>
      </c>
      <c r="M76" s="116">
        <v>4.5833333333333339</v>
      </c>
      <c r="N76" s="116">
        <v>5.416666666666667</v>
      </c>
      <c r="O76" s="116">
        <v>3.7500000000000004</v>
      </c>
      <c r="P76" s="116">
        <v>14.583333333333334</v>
      </c>
      <c r="Q76" s="116">
        <v>0</v>
      </c>
      <c r="R76" s="116">
        <v>0</v>
      </c>
    </row>
    <row r="77" spans="3:18" x14ac:dyDescent="0.25">
      <c r="C77" s="85">
        <v>41426</v>
      </c>
      <c r="D77" s="116">
        <v>9.3333333333333339</v>
      </c>
      <c r="E77" s="118">
        <v>0.88888888888888884</v>
      </c>
      <c r="F77" s="118">
        <v>3.1111111111111112</v>
      </c>
      <c r="G77" s="118">
        <v>7.5555555555555554</v>
      </c>
      <c r="H77" s="118">
        <v>4.8888888888888893</v>
      </c>
      <c r="I77" s="118">
        <v>6.2222222222222223</v>
      </c>
      <c r="J77" s="118">
        <v>0</v>
      </c>
      <c r="K77" s="121">
        <v>19.111111111111111</v>
      </c>
      <c r="L77" s="116">
        <v>14.666666666666666</v>
      </c>
      <c r="M77" s="116">
        <v>4.4444444444444446</v>
      </c>
      <c r="N77" s="116">
        <v>9.3333333333333339</v>
      </c>
      <c r="O77" s="116">
        <v>3.1111111111111112</v>
      </c>
      <c r="P77" s="116">
        <v>16</v>
      </c>
      <c r="Q77" s="116">
        <v>0</v>
      </c>
      <c r="R77" s="116">
        <v>1.3333333333333335</v>
      </c>
    </row>
    <row r="78" spans="3:18" x14ac:dyDescent="0.25">
      <c r="C78" s="85">
        <v>41518</v>
      </c>
      <c r="D78" s="116">
        <v>10.294117647058822</v>
      </c>
      <c r="E78" s="118">
        <v>0.74074074074074081</v>
      </c>
      <c r="F78" s="118">
        <v>2.7723311546840956</v>
      </c>
      <c r="G78" s="118">
        <v>8.7309368191721131</v>
      </c>
      <c r="H78" s="118">
        <v>5.4684095860566453</v>
      </c>
      <c r="I78" s="118">
        <v>5.5174291938997815</v>
      </c>
      <c r="J78" s="118">
        <v>0.37037037037037041</v>
      </c>
      <c r="K78" s="121">
        <v>17.260348583877995</v>
      </c>
      <c r="L78" s="116">
        <v>12.946623093681916</v>
      </c>
      <c r="M78" s="116">
        <v>3.9705882352941173</v>
      </c>
      <c r="N78" s="116">
        <v>9.0250544662309355</v>
      </c>
      <c r="O78" s="116">
        <v>5.1034858387799575</v>
      </c>
      <c r="P78" s="116">
        <v>16.225490196078432</v>
      </c>
      <c r="Q78" s="116">
        <v>1.2037037037037037</v>
      </c>
      <c r="R78" s="116">
        <v>0.37037037037037041</v>
      </c>
    </row>
    <row r="79" spans="3:18" x14ac:dyDescent="0.25">
      <c r="C79" s="85">
        <v>41609</v>
      </c>
      <c r="D79" s="116">
        <v>9.7777777777777786</v>
      </c>
      <c r="E79" s="118">
        <v>0</v>
      </c>
      <c r="F79" s="118">
        <v>1.7777777777777777</v>
      </c>
      <c r="G79" s="118">
        <v>9.7777777777777786</v>
      </c>
      <c r="H79" s="118">
        <v>4.4444444444444446</v>
      </c>
      <c r="I79" s="118">
        <v>7.1111111111111107</v>
      </c>
      <c r="J79" s="118">
        <v>2.2222222222222219</v>
      </c>
      <c r="K79" s="121">
        <v>22.222222222222225</v>
      </c>
      <c r="L79" s="116">
        <v>11.111111111111112</v>
      </c>
      <c r="M79" s="116">
        <v>4.8888888888888893</v>
      </c>
      <c r="N79" s="116">
        <v>5.7777777777777777</v>
      </c>
      <c r="O79" s="116">
        <v>3.1111111111111112</v>
      </c>
      <c r="P79" s="116">
        <v>12.888888888888889</v>
      </c>
      <c r="Q79" s="116">
        <v>2.2222222222222223</v>
      </c>
      <c r="R79" s="116">
        <v>2.6666666666666665</v>
      </c>
    </row>
    <row r="80" spans="3:18" x14ac:dyDescent="0.25">
      <c r="C80" s="85">
        <v>41699</v>
      </c>
      <c r="D80" s="116">
        <v>4.6666666666666661</v>
      </c>
      <c r="E80" s="118">
        <v>0</v>
      </c>
      <c r="F80" s="118">
        <v>3.2996632996632997</v>
      </c>
      <c r="G80" s="118">
        <v>10.148148148148149</v>
      </c>
      <c r="H80" s="118">
        <v>3.1515151515151518</v>
      </c>
      <c r="I80" s="118">
        <v>5.1178451178451185</v>
      </c>
      <c r="J80" s="118">
        <v>0</v>
      </c>
      <c r="K80" s="121">
        <v>19.966329966329965</v>
      </c>
      <c r="L80" s="116">
        <v>15.265993265993266</v>
      </c>
      <c r="M80" s="116">
        <v>6</v>
      </c>
      <c r="N80" s="116">
        <v>6.6329966329966323</v>
      </c>
      <c r="O80" s="116">
        <v>3.1515151515151518</v>
      </c>
      <c r="P80" s="116">
        <v>20.45117845117845</v>
      </c>
      <c r="Q80" s="116">
        <v>0</v>
      </c>
      <c r="R80" s="116">
        <v>2.1481481481481484</v>
      </c>
    </row>
    <row r="81" spans="3:18" x14ac:dyDescent="0.25">
      <c r="C81" s="85">
        <v>41791</v>
      </c>
      <c r="D81" s="116">
        <v>4.2424242424242422</v>
      </c>
      <c r="E81" s="118">
        <v>1.2121212121212122</v>
      </c>
      <c r="F81" s="118">
        <v>0</v>
      </c>
      <c r="G81" s="118">
        <v>8.4848484848484862</v>
      </c>
      <c r="H81" s="118">
        <v>10.909090909090908</v>
      </c>
      <c r="I81" s="118">
        <v>7.2727272727272725</v>
      </c>
      <c r="J81" s="118">
        <v>1.2121212121212122</v>
      </c>
      <c r="K81" s="121">
        <v>13.333333333333334</v>
      </c>
      <c r="L81" s="116">
        <v>16.969696969696972</v>
      </c>
      <c r="M81" s="116">
        <v>7.2727272727272725</v>
      </c>
      <c r="N81" s="116">
        <v>3.0303030303030298</v>
      </c>
      <c r="O81" s="116">
        <v>2.4242424242424243</v>
      </c>
      <c r="P81" s="116">
        <v>21.212121212121211</v>
      </c>
      <c r="Q81" s="116">
        <v>0</v>
      </c>
      <c r="R81" s="116">
        <v>2.4242424242424243</v>
      </c>
    </row>
    <row r="82" spans="3:18" x14ac:dyDescent="0.25">
      <c r="C82" s="85">
        <v>41883</v>
      </c>
      <c r="D82" s="116">
        <v>10</v>
      </c>
      <c r="E82" s="118">
        <v>1.4285714285714284</v>
      </c>
      <c r="F82" s="118">
        <v>5.7142857142857144</v>
      </c>
      <c r="G82" s="118">
        <v>10.952380952380954</v>
      </c>
      <c r="H82" s="118">
        <v>8.5714285714285694</v>
      </c>
      <c r="I82" s="118">
        <v>2.8571428571428572</v>
      </c>
      <c r="J82" s="122">
        <v>0.47619047619047616</v>
      </c>
      <c r="K82" s="121">
        <v>16.19047619047619</v>
      </c>
      <c r="L82" s="116">
        <v>10</v>
      </c>
      <c r="M82" s="116">
        <v>5.7142857142857135</v>
      </c>
      <c r="N82" s="116">
        <v>8.5714285714285712</v>
      </c>
      <c r="O82" s="116">
        <v>4.2857142857142847</v>
      </c>
      <c r="P82" s="116">
        <v>11.904761904761905</v>
      </c>
      <c r="Q82" s="116">
        <v>2.3809523809523809</v>
      </c>
      <c r="R82" s="116">
        <v>0.95238095238095233</v>
      </c>
    </row>
    <row r="83" spans="3:18" x14ac:dyDescent="0.25">
      <c r="C83" s="85">
        <v>41974</v>
      </c>
      <c r="D83" s="116">
        <v>11.851851851851853</v>
      </c>
      <c r="E83" s="122">
        <v>0</v>
      </c>
      <c r="F83" s="122">
        <v>0</v>
      </c>
      <c r="G83" s="122">
        <v>11.851851851851853</v>
      </c>
      <c r="H83" s="122">
        <v>6.666666666666667</v>
      </c>
      <c r="I83" s="122">
        <v>1.4814814814814816</v>
      </c>
      <c r="J83" s="122">
        <v>0</v>
      </c>
      <c r="K83" s="121">
        <v>16.296296296296298</v>
      </c>
      <c r="L83" s="116">
        <v>17.037037037037038</v>
      </c>
      <c r="M83" s="116">
        <v>5.9259259259259265</v>
      </c>
      <c r="N83" s="116">
        <v>8.148148148148147</v>
      </c>
      <c r="O83" s="116">
        <v>2.2222222222222223</v>
      </c>
      <c r="P83" s="116">
        <v>17.777777777777779</v>
      </c>
      <c r="Q83" s="116">
        <v>0.74074074074074081</v>
      </c>
      <c r="R83" s="116">
        <v>0</v>
      </c>
    </row>
    <row r="84" spans="3:18" x14ac:dyDescent="0.25">
      <c r="C84" s="85">
        <v>42064</v>
      </c>
      <c r="D84" s="116">
        <v>4.4444444444444438</v>
      </c>
      <c r="E84" s="122">
        <v>3.7037037037037033</v>
      </c>
      <c r="F84" s="122">
        <v>4.4444444444444438</v>
      </c>
      <c r="G84" s="122">
        <v>2.9629629629629632</v>
      </c>
      <c r="H84" s="122">
        <v>5.1851851851851851</v>
      </c>
      <c r="I84" s="122">
        <v>4.4444444444444446</v>
      </c>
      <c r="J84" s="122">
        <v>0</v>
      </c>
      <c r="K84" s="121">
        <v>21.481481481481481</v>
      </c>
      <c r="L84" s="116">
        <v>15.555555555555555</v>
      </c>
      <c r="M84" s="116">
        <v>7.4074074074074083</v>
      </c>
      <c r="N84" s="116">
        <v>7.4074074074074066</v>
      </c>
      <c r="O84" s="116">
        <v>6.666666666666667</v>
      </c>
      <c r="P84" s="116">
        <v>14.814814814814813</v>
      </c>
      <c r="Q84" s="116">
        <v>1.4814814814814816</v>
      </c>
      <c r="R84" s="116">
        <v>0</v>
      </c>
    </row>
    <row r="85" spans="3:18" x14ac:dyDescent="0.25">
      <c r="C85" s="85">
        <v>42156</v>
      </c>
      <c r="D85" s="116">
        <v>11.904761904761905</v>
      </c>
      <c r="E85" s="122">
        <v>4.2857142857142856</v>
      </c>
      <c r="F85" s="122">
        <v>3.8095238095238093</v>
      </c>
      <c r="G85" s="122">
        <v>10</v>
      </c>
      <c r="H85" s="122">
        <v>6.666666666666667</v>
      </c>
      <c r="I85" s="122">
        <v>6.1904761904761907</v>
      </c>
      <c r="J85" s="122">
        <v>0.95238095238095233</v>
      </c>
      <c r="K85" s="121">
        <v>12.38095238095238</v>
      </c>
      <c r="L85" s="116">
        <v>12.857142857142859</v>
      </c>
      <c r="M85" s="116">
        <v>4.7619047619047619</v>
      </c>
      <c r="N85" s="116">
        <v>3.8095238095238093</v>
      </c>
      <c r="O85" s="116">
        <v>4.7619047619047619</v>
      </c>
      <c r="P85" s="116">
        <v>17.142857142857142</v>
      </c>
      <c r="Q85" s="116">
        <v>0</v>
      </c>
      <c r="R85" s="116">
        <v>0.47619047619047616</v>
      </c>
    </row>
    <row r="86" spans="3:18" x14ac:dyDescent="0.25">
      <c r="C86" s="85">
        <v>42248</v>
      </c>
      <c r="D86" s="116">
        <v>7.350427350427351</v>
      </c>
      <c r="E86" s="122">
        <v>2.5641025641025639</v>
      </c>
      <c r="F86" s="122">
        <v>1.4285714285714286</v>
      </c>
      <c r="G86" s="122">
        <v>6.6178266178266183</v>
      </c>
      <c r="H86" s="122">
        <v>4.1636141636141639</v>
      </c>
      <c r="I86" s="122">
        <v>2.2222222222222223</v>
      </c>
      <c r="J86" s="122">
        <v>1.4285714285714286</v>
      </c>
      <c r="K86" s="121">
        <v>19.035409035409035</v>
      </c>
      <c r="L86" s="116">
        <v>19.780219780219781</v>
      </c>
      <c r="M86" s="116">
        <v>6.0195360195360204</v>
      </c>
      <c r="N86" s="116">
        <v>6.0439560439560447</v>
      </c>
      <c r="O86" s="116">
        <v>6.1294261294261299</v>
      </c>
      <c r="P86" s="116">
        <v>17.216117216117219</v>
      </c>
      <c r="Q86" s="116">
        <v>0</v>
      </c>
      <c r="R86" s="116">
        <v>0</v>
      </c>
    </row>
    <row r="87" spans="3:18" x14ac:dyDescent="0.25">
      <c r="C87" s="85">
        <v>42339</v>
      </c>
      <c r="D87" s="116">
        <v>6.141414141414141</v>
      </c>
      <c r="E87" s="122">
        <v>1.7777777777777777</v>
      </c>
      <c r="F87" s="122">
        <v>3.3333333333333335</v>
      </c>
      <c r="G87" s="117">
        <v>9.1111111111111107</v>
      </c>
      <c r="H87" s="117">
        <v>5.1111111111111116</v>
      </c>
      <c r="I87" s="117">
        <v>3.3333333333333335</v>
      </c>
      <c r="J87" s="117">
        <v>0.66666666666666663</v>
      </c>
      <c r="K87" s="116">
        <v>19.313131313131311</v>
      </c>
      <c r="L87" s="116">
        <v>18.202020202020201</v>
      </c>
      <c r="M87" s="116">
        <v>6.8888888888888893</v>
      </c>
      <c r="N87" s="116">
        <v>3.0303030303030298</v>
      </c>
      <c r="O87" s="116">
        <v>6.8888888888888893</v>
      </c>
      <c r="P87" s="116">
        <v>15.535353535353536</v>
      </c>
      <c r="Q87" s="116">
        <v>0.66666666666666663</v>
      </c>
      <c r="R87" s="116">
        <v>0</v>
      </c>
    </row>
    <row r="88" spans="3:18" x14ac:dyDescent="0.25">
      <c r="C88" s="85">
        <v>42430</v>
      </c>
      <c r="D88" s="116">
        <v>14.232804232804236</v>
      </c>
      <c r="E88" s="122">
        <v>5.3439153439153442</v>
      </c>
      <c r="F88" s="122">
        <v>8.306878306878307</v>
      </c>
      <c r="G88" s="117">
        <v>8.1481481481481488</v>
      </c>
      <c r="H88" s="117">
        <v>5.5026455026455023</v>
      </c>
      <c r="I88" s="117">
        <v>2.3809523809523809</v>
      </c>
      <c r="J88" s="117">
        <v>2.9629629629629632</v>
      </c>
      <c r="K88" s="116">
        <v>13.80952380952381</v>
      </c>
      <c r="L88" s="116">
        <v>12.751322751322752</v>
      </c>
      <c r="M88" s="116">
        <v>5.9259259259259265</v>
      </c>
      <c r="N88" s="116">
        <v>6.2433862433862428</v>
      </c>
      <c r="O88" s="116">
        <v>2.9629629629629632</v>
      </c>
      <c r="P88" s="116">
        <v>9.9470899470899479</v>
      </c>
      <c r="Q88" s="116">
        <v>0</v>
      </c>
      <c r="R88" s="116">
        <v>1.4814814814814816</v>
      </c>
    </row>
    <row r="89" spans="3:18" x14ac:dyDescent="0.25">
      <c r="C89" s="85">
        <v>42522</v>
      </c>
      <c r="D89" s="116">
        <v>12.000000000000002</v>
      </c>
      <c r="E89" s="122">
        <v>2</v>
      </c>
      <c r="F89" s="122">
        <v>8.6666666666666661</v>
      </c>
      <c r="G89" s="117">
        <v>6</v>
      </c>
      <c r="H89" s="117">
        <v>3.9999999999999996</v>
      </c>
      <c r="I89" s="117">
        <v>1.3333333333333333</v>
      </c>
      <c r="J89" s="117">
        <v>0</v>
      </c>
      <c r="K89" s="116">
        <v>17.999999999999996</v>
      </c>
      <c r="L89" s="116">
        <v>20</v>
      </c>
      <c r="M89" s="116">
        <v>5.333333333333333</v>
      </c>
      <c r="N89" s="116">
        <v>6.666666666666667</v>
      </c>
      <c r="O89" s="116">
        <v>4</v>
      </c>
      <c r="P89" s="116">
        <v>11.333333333333334</v>
      </c>
      <c r="Q89" s="116">
        <v>0</v>
      </c>
      <c r="R89" s="116">
        <v>0.66666666666666663</v>
      </c>
    </row>
    <row r="90" spans="3:18" x14ac:dyDescent="0.25">
      <c r="C90" s="85">
        <v>42614</v>
      </c>
      <c r="D90" s="116">
        <v>13.888888888888889</v>
      </c>
      <c r="E90" s="122">
        <v>2.7380952380952381</v>
      </c>
      <c r="F90" s="122">
        <v>7.5</v>
      </c>
      <c r="G90" s="117">
        <v>4.1269841269841265</v>
      </c>
      <c r="H90" s="117">
        <v>5</v>
      </c>
      <c r="I90" s="117">
        <v>5.5555555555555554</v>
      </c>
      <c r="J90" s="117">
        <v>0</v>
      </c>
      <c r="K90" s="116">
        <v>18.531746031746032</v>
      </c>
      <c r="L90" s="116">
        <v>10.198412698412698</v>
      </c>
      <c r="M90" s="116">
        <v>8.3333333333333321</v>
      </c>
      <c r="N90" s="116">
        <v>2.2222222222222223</v>
      </c>
      <c r="O90" s="116">
        <v>4.4444444444444446</v>
      </c>
      <c r="P90" s="116">
        <v>14.404761904761903</v>
      </c>
      <c r="Q90" s="116">
        <v>0</v>
      </c>
      <c r="R90" s="116">
        <v>3.0555555555555558</v>
      </c>
    </row>
    <row r="91" spans="3:18" x14ac:dyDescent="0.25">
      <c r="C91" s="85">
        <v>42705</v>
      </c>
      <c r="D91" s="116">
        <v>10.363636363636363</v>
      </c>
      <c r="E91" s="122">
        <v>8.7407407407407405</v>
      </c>
      <c r="F91" s="122">
        <v>3.4074074074074074</v>
      </c>
      <c r="G91" s="117">
        <v>3.3333333333333335</v>
      </c>
      <c r="H91" s="117">
        <v>3.4074074074074074</v>
      </c>
      <c r="I91" s="117">
        <v>4.3636363636363633</v>
      </c>
      <c r="J91" s="117">
        <v>0</v>
      </c>
      <c r="K91" s="116">
        <v>19.454545454545453</v>
      </c>
      <c r="L91" s="116">
        <v>13.771043771043773</v>
      </c>
      <c r="M91" s="116">
        <v>10.666666666666666</v>
      </c>
      <c r="N91" s="116">
        <v>9.0909090909090917</v>
      </c>
      <c r="O91" s="116">
        <v>5.6296296296296298</v>
      </c>
      <c r="P91" s="116">
        <v>7.7710437710437699</v>
      </c>
      <c r="Q91" s="116">
        <v>0</v>
      </c>
      <c r="R91" s="116">
        <v>0</v>
      </c>
    </row>
    <row r="92" spans="3:18" x14ac:dyDescent="0.25">
      <c r="C92" s="85">
        <v>42795</v>
      </c>
      <c r="D92" s="116">
        <v>10</v>
      </c>
      <c r="E92" s="118">
        <v>1.3333333333333333</v>
      </c>
      <c r="F92" s="118">
        <v>0.66666666666666663</v>
      </c>
      <c r="G92" s="118">
        <v>6.666666666666667</v>
      </c>
      <c r="H92" s="118">
        <v>6</v>
      </c>
      <c r="I92" s="118">
        <v>3.3333333333333335</v>
      </c>
      <c r="J92" s="118">
        <v>0.66666666666666663</v>
      </c>
      <c r="K92" s="116">
        <v>18.666666666666664</v>
      </c>
      <c r="L92" s="116">
        <v>18</v>
      </c>
      <c r="M92" s="116">
        <v>7.333333333333333</v>
      </c>
      <c r="N92" s="116">
        <v>5.333333333333333</v>
      </c>
      <c r="O92" s="116">
        <v>6.666666666666667</v>
      </c>
      <c r="P92" s="116">
        <v>14.666666666666664</v>
      </c>
      <c r="Q92" s="116">
        <v>0.66666666666666663</v>
      </c>
      <c r="R92" s="116">
        <v>0</v>
      </c>
    </row>
    <row r="93" spans="3:18" x14ac:dyDescent="0.25">
      <c r="C93" s="85">
        <v>42887</v>
      </c>
      <c r="D93" s="116">
        <v>9.3333333333333339</v>
      </c>
      <c r="E93" s="118">
        <v>5.333333333333333</v>
      </c>
      <c r="F93" s="120">
        <v>6</v>
      </c>
      <c r="G93" s="120">
        <v>4.6666666666666661</v>
      </c>
      <c r="H93" s="120">
        <v>10</v>
      </c>
      <c r="I93" s="120">
        <v>0.66666666666666663</v>
      </c>
      <c r="J93" s="120">
        <v>2.6666666666666665</v>
      </c>
      <c r="K93" s="116">
        <v>17.333333333333332</v>
      </c>
      <c r="L93" s="116">
        <v>10.666666666666668</v>
      </c>
      <c r="M93" s="116">
        <v>4</v>
      </c>
      <c r="N93" s="116">
        <v>6.666666666666667</v>
      </c>
      <c r="O93" s="116">
        <v>4</v>
      </c>
      <c r="P93" s="116">
        <v>13.999999999999998</v>
      </c>
      <c r="Q93" s="116">
        <v>0</v>
      </c>
      <c r="R93" s="116">
        <v>4.6666666666666661</v>
      </c>
    </row>
    <row r="94" spans="3:18" x14ac:dyDescent="0.25">
      <c r="C94" s="85">
        <v>42979</v>
      </c>
      <c r="D94" s="116">
        <v>6.6666666666666679</v>
      </c>
      <c r="E94" s="118">
        <v>3.7037037037037033</v>
      </c>
      <c r="F94" s="120">
        <v>8.1481481481481488</v>
      </c>
      <c r="G94" s="120">
        <v>5.9259259259259265</v>
      </c>
      <c r="H94" s="120">
        <v>4.4444444444444446</v>
      </c>
      <c r="I94" s="120">
        <v>2.2222222222222223</v>
      </c>
      <c r="J94" s="120">
        <v>0.74074074074074081</v>
      </c>
      <c r="K94" s="116">
        <v>19.25925925925926</v>
      </c>
      <c r="L94" s="116">
        <v>14.074074074074074</v>
      </c>
      <c r="M94" s="116">
        <v>7.4074074074074083</v>
      </c>
      <c r="N94" s="116">
        <v>5.9259259259259265</v>
      </c>
      <c r="O94" s="116">
        <v>6.666666666666667</v>
      </c>
      <c r="P94" s="116">
        <v>14.074074074074074</v>
      </c>
      <c r="Q94" s="116">
        <v>0</v>
      </c>
      <c r="R94" s="116">
        <v>0.74074074074074081</v>
      </c>
    </row>
    <row r="95" spans="3:18" x14ac:dyDescent="0.25">
      <c r="C95" s="85">
        <v>43070</v>
      </c>
      <c r="D95" s="116">
        <v>1.9047619047619047</v>
      </c>
      <c r="E95" s="118">
        <v>4.7619047619047619</v>
      </c>
      <c r="F95" s="120">
        <v>3.8095238095238098</v>
      </c>
      <c r="G95" s="120">
        <v>1.9047619047619047</v>
      </c>
      <c r="H95" s="120">
        <v>0.95238095238095233</v>
      </c>
      <c r="I95" s="120">
        <v>3.8095238095238093</v>
      </c>
      <c r="J95" s="120">
        <v>0</v>
      </c>
      <c r="K95" s="116">
        <v>25.714285714285712</v>
      </c>
      <c r="L95" s="116">
        <v>13.333333333333334</v>
      </c>
      <c r="M95" s="116">
        <v>6.6666666666666652</v>
      </c>
      <c r="N95" s="116">
        <v>6.666666666666667</v>
      </c>
      <c r="O95" s="116">
        <v>8.5714285714285712</v>
      </c>
      <c r="P95" s="116">
        <v>20</v>
      </c>
      <c r="Q95" s="116">
        <v>0</v>
      </c>
      <c r="R95" s="116">
        <v>1.9047619047619047</v>
      </c>
    </row>
    <row r="96" spans="3:18" x14ac:dyDescent="0.25">
      <c r="C96" s="85">
        <v>43160</v>
      </c>
      <c r="D96" s="116">
        <v>9.6296296296296298</v>
      </c>
      <c r="E96" s="118">
        <v>4.4444444444444438</v>
      </c>
      <c r="F96" s="120">
        <v>8.1481481481481488</v>
      </c>
      <c r="G96" s="120">
        <v>7.4074074074074083</v>
      </c>
      <c r="H96" s="120">
        <v>4.4444444444444446</v>
      </c>
      <c r="I96" s="120">
        <v>4.4444444444444446</v>
      </c>
      <c r="J96" s="120">
        <v>0.74074074074074081</v>
      </c>
      <c r="K96" s="116">
        <v>17.777777777777779</v>
      </c>
      <c r="L96" s="116">
        <v>7.4074074074074083</v>
      </c>
      <c r="M96" s="116">
        <v>2.9629629629629632</v>
      </c>
      <c r="N96" s="116">
        <v>5.185185185185186</v>
      </c>
      <c r="O96" s="116">
        <v>7.4074074074074066</v>
      </c>
      <c r="P96" s="116">
        <v>14.074074074074074</v>
      </c>
      <c r="Q96" s="116">
        <v>5.1851851851851851</v>
      </c>
      <c r="R96" s="116">
        <v>0.74074074074074081</v>
      </c>
    </row>
    <row r="97" spans="3:18" x14ac:dyDescent="0.25">
      <c r="C97" s="85">
        <v>43252</v>
      </c>
      <c r="D97" s="38">
        <v>7.5</v>
      </c>
      <c r="E97" s="38">
        <v>4.1666666666666661</v>
      </c>
      <c r="F97" s="38">
        <v>7.5</v>
      </c>
      <c r="G97" s="38">
        <v>4.1666666666666661</v>
      </c>
      <c r="H97" s="38">
        <v>5.833333333333333</v>
      </c>
      <c r="I97" s="38">
        <v>4.1666666666666661</v>
      </c>
      <c r="J97" s="38">
        <v>0</v>
      </c>
      <c r="K97" s="38">
        <v>24.166666666666664</v>
      </c>
      <c r="L97" s="38">
        <v>9.1666666666666679</v>
      </c>
      <c r="M97" s="38">
        <v>4.166666666666667</v>
      </c>
      <c r="N97" s="38">
        <v>6.666666666666667</v>
      </c>
      <c r="O97" s="38">
        <v>6.666666666666667</v>
      </c>
      <c r="P97" s="38">
        <v>15</v>
      </c>
      <c r="Q97" s="38">
        <v>0.83333333333333337</v>
      </c>
      <c r="R97" s="38">
        <v>0</v>
      </c>
    </row>
    <row r="98" spans="3:18" x14ac:dyDescent="0.25">
      <c r="C98" s="85">
        <v>43344</v>
      </c>
      <c r="D98" s="38">
        <v>4.8148148148148149</v>
      </c>
      <c r="E98" s="38">
        <v>0</v>
      </c>
      <c r="F98" s="38">
        <v>5.6481481481481479</v>
      </c>
      <c r="G98" s="38">
        <v>4.6296296296296298</v>
      </c>
      <c r="H98" s="38">
        <v>1.6666666666666667</v>
      </c>
      <c r="I98" s="38">
        <v>6.6666666666666679</v>
      </c>
      <c r="J98" s="38">
        <v>0</v>
      </c>
      <c r="K98" s="38">
        <v>23.703703703703702</v>
      </c>
      <c r="L98" s="38">
        <v>13.333333333333334</v>
      </c>
      <c r="M98" s="38">
        <v>3.0555555555555558</v>
      </c>
      <c r="N98" s="38">
        <v>7.0370370370370363</v>
      </c>
      <c r="O98" s="38">
        <v>11.481481481481481</v>
      </c>
      <c r="P98" s="38">
        <v>14.629629629629632</v>
      </c>
      <c r="Q98" s="38">
        <v>0</v>
      </c>
      <c r="R98" s="38">
        <v>3.3333333333333335</v>
      </c>
    </row>
    <row r="99" spans="3:18" x14ac:dyDescent="0.25">
      <c r="C99" s="85">
        <v>43435</v>
      </c>
      <c r="D99" s="38">
        <v>4.1666666666666661</v>
      </c>
      <c r="E99" s="38">
        <v>4.1666666666666661</v>
      </c>
      <c r="F99" s="38">
        <v>7.5</v>
      </c>
      <c r="G99" s="38">
        <v>5.833333333333333</v>
      </c>
      <c r="H99" s="38">
        <v>0.83333333333333337</v>
      </c>
      <c r="I99" s="38">
        <v>6.666666666666667</v>
      </c>
      <c r="J99" s="38">
        <v>0</v>
      </c>
      <c r="K99" s="38">
        <v>19.166666666666664</v>
      </c>
      <c r="L99" s="38">
        <v>13.333333333333334</v>
      </c>
      <c r="M99" s="38">
        <v>4.166666666666667</v>
      </c>
      <c r="N99" s="38">
        <v>3.3333333333333335</v>
      </c>
      <c r="O99" s="38">
        <v>10.833333333333334</v>
      </c>
      <c r="P99" s="38">
        <v>16.666666666666668</v>
      </c>
      <c r="Q99" s="38">
        <v>2.5</v>
      </c>
      <c r="R99" s="38">
        <v>0.83333333333333337</v>
      </c>
    </row>
    <row r="100" spans="3:18" x14ac:dyDescent="0.25">
      <c r="C100" s="85">
        <v>43525</v>
      </c>
      <c r="D100" s="38">
        <v>6.666666666666667</v>
      </c>
      <c r="E100" s="38">
        <v>4.1666666666666661</v>
      </c>
      <c r="F100" s="38">
        <v>4.1666666666666661</v>
      </c>
      <c r="G100" s="38">
        <v>10</v>
      </c>
      <c r="H100" s="38">
        <v>1.6666666666666667</v>
      </c>
      <c r="I100" s="38">
        <v>4.166666666666667</v>
      </c>
      <c r="J100" s="38">
        <v>0.83333333333333337</v>
      </c>
      <c r="K100" s="38">
        <v>23.333333333333332</v>
      </c>
      <c r="L100" s="38">
        <v>15.000000000000002</v>
      </c>
      <c r="M100" s="38">
        <v>5.833333333333333</v>
      </c>
      <c r="N100" s="38">
        <v>5.833333333333333</v>
      </c>
      <c r="O100" s="38">
        <v>5</v>
      </c>
      <c r="P100" s="38">
        <v>13.333333333333334</v>
      </c>
      <c r="Q100" s="38">
        <v>0</v>
      </c>
      <c r="R100" s="38">
        <v>0</v>
      </c>
    </row>
    <row r="101" spans="3:18" x14ac:dyDescent="0.25">
      <c r="C101" s="85">
        <v>43617</v>
      </c>
      <c r="D101" s="38">
        <v>4.7619047619047619</v>
      </c>
      <c r="E101" s="38">
        <v>5.7142857142857144</v>
      </c>
      <c r="F101" s="38">
        <v>5.7142857142857135</v>
      </c>
      <c r="G101" s="38">
        <v>5.7142857142857144</v>
      </c>
      <c r="H101" s="38">
        <v>4.7619047619047619</v>
      </c>
      <c r="I101" s="38">
        <v>0.95238095238095233</v>
      </c>
      <c r="J101" s="38">
        <v>0</v>
      </c>
      <c r="K101" s="38">
        <v>21.904761904761905</v>
      </c>
      <c r="L101" s="38">
        <v>17.142857142857142</v>
      </c>
      <c r="M101" s="38">
        <v>5.7142857142857144</v>
      </c>
      <c r="N101" s="38">
        <v>3.8095238095238093</v>
      </c>
      <c r="O101" s="38">
        <v>6.666666666666667</v>
      </c>
      <c r="P101" s="38">
        <v>14.285714285714285</v>
      </c>
      <c r="Q101" s="38">
        <v>0</v>
      </c>
      <c r="R101" s="38">
        <v>2.8571428571428572</v>
      </c>
    </row>
    <row r="102" spans="3:18" x14ac:dyDescent="0.25">
      <c r="C102" s="85" t="s">
        <v>84</v>
      </c>
      <c r="D102" s="119">
        <f>+_xlfn.RANK.EQ(D101,$D101:$R101,0)</f>
        <v>9</v>
      </c>
      <c r="E102" s="119">
        <f t="shared" ref="E102:R102" si="1">+_xlfn.RANK.EQ(E101,$D101:$R101,0)</f>
        <v>5</v>
      </c>
      <c r="F102" s="119">
        <f t="shared" si="1"/>
        <v>8</v>
      </c>
      <c r="G102" s="119">
        <f t="shared" si="1"/>
        <v>5</v>
      </c>
      <c r="H102" s="119">
        <f t="shared" si="1"/>
        <v>9</v>
      </c>
      <c r="I102" s="119">
        <f t="shared" si="1"/>
        <v>13</v>
      </c>
      <c r="J102" s="119">
        <f t="shared" si="1"/>
        <v>14</v>
      </c>
      <c r="K102" s="119">
        <f t="shared" si="1"/>
        <v>1</v>
      </c>
      <c r="L102" s="119">
        <f t="shared" si="1"/>
        <v>2</v>
      </c>
      <c r="M102" s="119">
        <f t="shared" si="1"/>
        <v>5</v>
      </c>
      <c r="N102" s="119">
        <f t="shared" si="1"/>
        <v>11</v>
      </c>
      <c r="O102" s="119">
        <f t="shared" si="1"/>
        <v>4</v>
      </c>
      <c r="P102" s="119">
        <f t="shared" si="1"/>
        <v>3</v>
      </c>
      <c r="Q102" s="119">
        <f t="shared" si="1"/>
        <v>14</v>
      </c>
      <c r="R102" s="119">
        <f t="shared" si="1"/>
        <v>12</v>
      </c>
    </row>
    <row r="104" spans="3:18" x14ac:dyDescent="0.25">
      <c r="C104" s="84" t="s">
        <v>61</v>
      </c>
      <c r="D104" s="84"/>
      <c r="E104" s="84"/>
    </row>
    <row r="105" spans="3:18" x14ac:dyDescent="0.25">
      <c r="D105" s="6" t="s">
        <v>56</v>
      </c>
      <c r="E105" s="6" t="s">
        <v>74</v>
      </c>
      <c r="F105" s="6" t="s">
        <v>75</v>
      </c>
      <c r="G105" s="6" t="s">
        <v>76</v>
      </c>
      <c r="H105" s="6" t="s">
        <v>77</v>
      </c>
      <c r="I105" s="6" t="s">
        <v>78</v>
      </c>
      <c r="J105" s="6" t="s">
        <v>79</v>
      </c>
      <c r="K105" s="6" t="s">
        <v>55</v>
      </c>
      <c r="L105" s="6" t="s">
        <v>57</v>
      </c>
      <c r="M105" s="6" t="s">
        <v>80</v>
      </c>
      <c r="N105" s="6" t="s">
        <v>58</v>
      </c>
      <c r="O105" s="6" t="s">
        <v>81</v>
      </c>
      <c r="P105" s="6" t="s">
        <v>82</v>
      </c>
      <c r="Q105" s="6" t="s">
        <v>83</v>
      </c>
      <c r="R105" s="6" t="s">
        <v>15</v>
      </c>
    </row>
    <row r="106" spans="3:18" x14ac:dyDescent="0.25">
      <c r="C106" s="85">
        <v>39539</v>
      </c>
      <c r="D106" s="123">
        <v>8.235294117647058</v>
      </c>
      <c r="E106" s="123"/>
      <c r="F106" s="123"/>
      <c r="G106" s="123"/>
      <c r="H106" s="123"/>
      <c r="I106" s="123"/>
      <c r="J106" s="123"/>
      <c r="K106" s="123">
        <v>14.509803921568626</v>
      </c>
      <c r="L106" s="123">
        <v>22.352941176470587</v>
      </c>
      <c r="M106" s="123"/>
      <c r="N106" s="123">
        <v>5.0971473495058399</v>
      </c>
      <c r="O106" s="123"/>
      <c r="P106" s="123">
        <v>1.1764705882352942</v>
      </c>
      <c r="Q106" s="123"/>
      <c r="R106" s="123"/>
    </row>
    <row r="107" spans="3:18" x14ac:dyDescent="0.25">
      <c r="C107" s="85">
        <v>39630</v>
      </c>
      <c r="D107" s="123">
        <v>10.075319016495488</v>
      </c>
      <c r="E107" s="123"/>
      <c r="F107" s="123"/>
      <c r="G107" s="123"/>
      <c r="H107" s="123"/>
      <c r="I107" s="123"/>
      <c r="J107" s="123"/>
      <c r="K107" s="123">
        <v>14.508624502432552</v>
      </c>
      <c r="L107" s="123">
        <v>20.890002784739625</v>
      </c>
      <c r="M107" s="123"/>
      <c r="N107" s="123">
        <v>4.3</v>
      </c>
      <c r="O107" s="123"/>
      <c r="P107" s="123">
        <v>4.9613576424721932</v>
      </c>
      <c r="Q107" s="123"/>
      <c r="R107" s="123"/>
    </row>
    <row r="108" spans="3:18" x14ac:dyDescent="0.25">
      <c r="C108" s="85">
        <v>39722</v>
      </c>
      <c r="D108" s="123">
        <v>5.7142857142857144</v>
      </c>
      <c r="E108" s="123">
        <v>0</v>
      </c>
      <c r="F108" s="123">
        <v>7.6190476190476186</v>
      </c>
      <c r="G108" s="123">
        <v>3.8095238095238093</v>
      </c>
      <c r="H108" s="123">
        <v>0</v>
      </c>
      <c r="I108" s="123">
        <v>1.9047619047619047</v>
      </c>
      <c r="J108" s="123">
        <v>0.95238095238095233</v>
      </c>
      <c r="K108" s="123">
        <v>32.38095238095238</v>
      </c>
      <c r="L108" s="123">
        <v>15.238095238095237</v>
      </c>
      <c r="M108" s="123">
        <v>0</v>
      </c>
      <c r="N108" s="123">
        <v>8.5714285714285712</v>
      </c>
      <c r="O108" s="123">
        <v>0.95238095238095233</v>
      </c>
      <c r="P108" s="123">
        <v>20</v>
      </c>
      <c r="Q108" s="123">
        <v>0.95238095238095233</v>
      </c>
      <c r="R108" s="123">
        <v>1.9047619047619047</v>
      </c>
    </row>
    <row r="109" spans="3:18" x14ac:dyDescent="0.25">
      <c r="C109" s="85">
        <v>39873</v>
      </c>
      <c r="D109" s="123">
        <v>3.8095238095238093</v>
      </c>
      <c r="E109" s="123">
        <v>0</v>
      </c>
      <c r="F109" s="123">
        <v>10.476190476190476</v>
      </c>
      <c r="G109" s="123">
        <v>2.8571428571428568</v>
      </c>
      <c r="H109" s="123">
        <v>2.8571428571428572</v>
      </c>
      <c r="I109" s="123">
        <v>0</v>
      </c>
      <c r="J109" s="123">
        <v>6.6666666666666652</v>
      </c>
      <c r="K109" s="123">
        <v>21.904761904761905</v>
      </c>
      <c r="L109" s="123">
        <v>15.238095238095237</v>
      </c>
      <c r="M109" s="123">
        <v>1.9047619047619047</v>
      </c>
      <c r="N109" s="123">
        <v>12.380952380952381</v>
      </c>
      <c r="O109" s="123">
        <v>7.6190476190476195</v>
      </c>
      <c r="P109" s="123">
        <v>13.333333333333334</v>
      </c>
      <c r="Q109" s="123">
        <v>0</v>
      </c>
      <c r="R109" s="123">
        <v>0.95238095238095233</v>
      </c>
    </row>
    <row r="110" spans="3:18" x14ac:dyDescent="0.25">
      <c r="C110" s="85">
        <v>39965</v>
      </c>
      <c r="D110" s="123">
        <v>12.579365079365079</v>
      </c>
      <c r="E110" s="123">
        <v>0</v>
      </c>
      <c r="F110" s="123">
        <v>11.071428571428571</v>
      </c>
      <c r="G110" s="123">
        <v>0</v>
      </c>
      <c r="H110" s="123">
        <v>7.6190476190476186</v>
      </c>
      <c r="I110" s="123">
        <v>0</v>
      </c>
      <c r="J110" s="123">
        <v>2.8571428571428572</v>
      </c>
      <c r="K110" s="123">
        <v>18.293650793650794</v>
      </c>
      <c r="L110" s="123">
        <v>14.484126984126986</v>
      </c>
      <c r="M110" s="123">
        <v>3.8095238095238093</v>
      </c>
      <c r="N110" s="123">
        <v>12.698412698412698</v>
      </c>
      <c r="O110" s="123">
        <v>3.0555555555555558</v>
      </c>
      <c r="P110" s="123">
        <v>13.531746031746032</v>
      </c>
      <c r="Q110" s="123">
        <v>0</v>
      </c>
      <c r="R110" s="123">
        <v>0</v>
      </c>
    </row>
    <row r="111" spans="3:18" x14ac:dyDescent="0.25">
      <c r="C111" s="85">
        <v>40057</v>
      </c>
      <c r="D111" s="123">
        <v>4.4444444444444446</v>
      </c>
      <c r="E111" s="123">
        <v>0</v>
      </c>
      <c r="F111" s="123">
        <v>3.3333333333333335</v>
      </c>
      <c r="G111" s="123">
        <v>5.5555555555555554</v>
      </c>
      <c r="H111" s="123">
        <v>1.1111111111111112</v>
      </c>
      <c r="I111" s="123">
        <v>0</v>
      </c>
      <c r="J111" s="123">
        <v>5.5555555555555554</v>
      </c>
      <c r="K111" s="123">
        <v>24.444444444444443</v>
      </c>
      <c r="L111" s="123">
        <v>14.444444444444443</v>
      </c>
      <c r="M111" s="123">
        <v>3.3333333333333335</v>
      </c>
      <c r="N111" s="123">
        <v>7.7777777777777777</v>
      </c>
      <c r="O111" s="123">
        <v>5.5555555555555554</v>
      </c>
      <c r="P111" s="123">
        <v>20</v>
      </c>
      <c r="Q111" s="123">
        <v>4.4444444444444446</v>
      </c>
      <c r="R111" s="123">
        <v>0</v>
      </c>
    </row>
    <row r="112" spans="3:18" x14ac:dyDescent="0.25">
      <c r="C112" s="85">
        <v>40148</v>
      </c>
      <c r="D112" s="123">
        <v>6.666666666666667</v>
      </c>
      <c r="E112" s="123">
        <v>0.95238095238095233</v>
      </c>
      <c r="F112" s="123">
        <v>5.7142857142857135</v>
      </c>
      <c r="G112" s="123">
        <v>2.8571428571428572</v>
      </c>
      <c r="H112" s="123">
        <v>2.8571428571428572</v>
      </c>
      <c r="I112" s="123">
        <v>2.8571428571428568</v>
      </c>
      <c r="J112" s="123">
        <v>4.7619047619047619</v>
      </c>
      <c r="K112" s="123">
        <v>21.904761904761905</v>
      </c>
      <c r="L112" s="123">
        <v>14.285714285714285</v>
      </c>
      <c r="M112" s="123">
        <v>4.7619047619047619</v>
      </c>
      <c r="N112" s="123">
        <v>12.380952380952381</v>
      </c>
      <c r="O112" s="123">
        <v>1.9047619047619047</v>
      </c>
      <c r="P112" s="123">
        <v>18.095238095238095</v>
      </c>
      <c r="Q112" s="123">
        <v>0</v>
      </c>
      <c r="R112" s="123">
        <v>0</v>
      </c>
    </row>
    <row r="113" spans="3:18" x14ac:dyDescent="0.25">
      <c r="C113" s="85">
        <v>40238</v>
      </c>
      <c r="D113" s="123">
        <v>8.5714285714285712</v>
      </c>
      <c r="E113" s="123">
        <v>0</v>
      </c>
      <c r="F113" s="123">
        <v>4.7619047619047619</v>
      </c>
      <c r="G113" s="123">
        <v>2.8571428571428572</v>
      </c>
      <c r="H113" s="123">
        <v>0</v>
      </c>
      <c r="I113" s="123">
        <v>0</v>
      </c>
      <c r="J113" s="123">
        <v>9.5238095238095237</v>
      </c>
      <c r="K113" s="123">
        <v>26.666666666666668</v>
      </c>
      <c r="L113" s="123">
        <v>14.285714285714285</v>
      </c>
      <c r="M113" s="123">
        <v>2.8571428571428568</v>
      </c>
      <c r="N113" s="123">
        <v>10.476190476190474</v>
      </c>
      <c r="O113" s="123">
        <v>1.9047619047619047</v>
      </c>
      <c r="P113" s="123">
        <v>12.38095238095238</v>
      </c>
      <c r="Q113" s="123">
        <v>3.8095238095238093</v>
      </c>
      <c r="R113" s="123">
        <v>1.9047619047619047</v>
      </c>
    </row>
    <row r="114" spans="3:18" x14ac:dyDescent="0.25">
      <c r="C114" s="85">
        <v>40330</v>
      </c>
      <c r="D114" s="123">
        <v>9.5238095238095255</v>
      </c>
      <c r="E114" s="123">
        <v>0</v>
      </c>
      <c r="F114" s="123">
        <v>11.428571428571429</v>
      </c>
      <c r="G114" s="123">
        <v>2.8571428571428568</v>
      </c>
      <c r="H114" s="123">
        <v>0</v>
      </c>
      <c r="I114" s="123">
        <v>2.8571428571428572</v>
      </c>
      <c r="J114" s="123">
        <v>6.666666666666667</v>
      </c>
      <c r="K114" s="123">
        <v>28.571428571428569</v>
      </c>
      <c r="L114" s="123">
        <v>5.7142857142857144</v>
      </c>
      <c r="M114" s="123">
        <v>1.9047619047619047</v>
      </c>
      <c r="N114" s="123">
        <v>16.19047619047619</v>
      </c>
      <c r="O114" s="123">
        <v>0</v>
      </c>
      <c r="P114" s="123">
        <v>13.333333333333334</v>
      </c>
      <c r="Q114" s="123">
        <v>0</v>
      </c>
      <c r="R114" s="123">
        <v>0.95238095238095233</v>
      </c>
    </row>
    <row r="115" spans="3:18" x14ac:dyDescent="0.25">
      <c r="C115" s="85">
        <v>40422</v>
      </c>
      <c r="D115" s="123">
        <v>3.8095238095238093</v>
      </c>
      <c r="E115" s="123">
        <v>4.7619047619047619</v>
      </c>
      <c r="F115" s="123">
        <v>3.8095238095238093</v>
      </c>
      <c r="G115" s="123">
        <v>1.9047619047619047</v>
      </c>
      <c r="H115" s="123">
        <v>0</v>
      </c>
      <c r="I115" s="123">
        <v>1.9047619047619047</v>
      </c>
      <c r="J115" s="123">
        <v>6.666666666666667</v>
      </c>
      <c r="K115" s="123">
        <v>23.809523809523807</v>
      </c>
      <c r="L115" s="123">
        <v>17.142857142857142</v>
      </c>
      <c r="M115" s="123">
        <v>2.8571428571428568</v>
      </c>
      <c r="N115" s="123">
        <v>16.19047619047619</v>
      </c>
      <c r="O115" s="123">
        <v>0</v>
      </c>
      <c r="P115" s="123">
        <v>14.285714285714285</v>
      </c>
      <c r="Q115" s="123">
        <v>0</v>
      </c>
      <c r="R115" s="123">
        <v>2.8571428571428572</v>
      </c>
    </row>
    <row r="116" spans="3:18" x14ac:dyDescent="0.25">
      <c r="C116" s="85">
        <v>40513</v>
      </c>
      <c r="D116" s="123">
        <v>10</v>
      </c>
      <c r="E116" s="123">
        <v>0</v>
      </c>
      <c r="F116" s="123">
        <v>8.8888888888888893</v>
      </c>
      <c r="G116" s="123">
        <v>4.4444444444444446</v>
      </c>
      <c r="H116" s="123">
        <v>0</v>
      </c>
      <c r="I116" s="123">
        <v>0</v>
      </c>
      <c r="J116" s="123">
        <v>6.666666666666667</v>
      </c>
      <c r="K116" s="123">
        <v>28.888888888888886</v>
      </c>
      <c r="L116" s="123">
        <v>12.222222222222223</v>
      </c>
      <c r="M116" s="123">
        <v>0</v>
      </c>
      <c r="N116" s="123">
        <v>14.444444444444446</v>
      </c>
      <c r="O116" s="123">
        <v>0</v>
      </c>
      <c r="P116" s="123">
        <v>12.222222222222225</v>
      </c>
      <c r="Q116" s="123">
        <v>2.2222222222222223</v>
      </c>
      <c r="R116" s="123">
        <v>0</v>
      </c>
    </row>
    <row r="117" spans="3:18" x14ac:dyDescent="0.25">
      <c r="C117" s="85">
        <v>40603</v>
      </c>
      <c r="D117" s="123">
        <v>4.7619047619047619</v>
      </c>
      <c r="E117" s="123">
        <v>0</v>
      </c>
      <c r="F117" s="123">
        <v>5.7142857142857144</v>
      </c>
      <c r="G117" s="123">
        <v>6.666666666666667</v>
      </c>
      <c r="H117" s="123">
        <v>0</v>
      </c>
      <c r="I117" s="123">
        <v>2.8571428571428572</v>
      </c>
      <c r="J117" s="123">
        <v>1.9047619047619047</v>
      </c>
      <c r="K117" s="123">
        <v>29.523809523809526</v>
      </c>
      <c r="L117" s="123">
        <v>7.6190476190476186</v>
      </c>
      <c r="M117" s="123">
        <v>6.6666666666666652</v>
      </c>
      <c r="N117" s="123">
        <v>15.238095238095237</v>
      </c>
      <c r="O117" s="123">
        <v>0</v>
      </c>
      <c r="P117" s="123">
        <v>17.142857142857142</v>
      </c>
      <c r="Q117" s="123">
        <v>0</v>
      </c>
      <c r="R117" s="123">
        <v>1.9047619047619047</v>
      </c>
    </row>
    <row r="118" spans="3:18" x14ac:dyDescent="0.25">
      <c r="C118" s="85">
        <v>40695</v>
      </c>
      <c r="D118" s="123">
        <v>8.8888888888888893</v>
      </c>
      <c r="E118" s="123">
        <v>0</v>
      </c>
      <c r="F118" s="123">
        <v>4.4444444444444446</v>
      </c>
      <c r="G118" s="123">
        <v>10.000000000000002</v>
      </c>
      <c r="H118" s="123">
        <v>0</v>
      </c>
      <c r="I118" s="123">
        <v>0</v>
      </c>
      <c r="J118" s="123">
        <v>1.1111111111111112</v>
      </c>
      <c r="K118" s="123">
        <v>25.555555555555554</v>
      </c>
      <c r="L118" s="123">
        <v>11.111111111111112</v>
      </c>
      <c r="M118" s="123">
        <v>2.2222222222222223</v>
      </c>
      <c r="N118" s="123">
        <v>14.444444444444446</v>
      </c>
      <c r="O118" s="123">
        <v>2.2222222222222223</v>
      </c>
      <c r="P118" s="123">
        <v>20</v>
      </c>
      <c r="Q118" s="123">
        <v>0</v>
      </c>
      <c r="R118" s="123">
        <v>0</v>
      </c>
    </row>
    <row r="119" spans="3:18" x14ac:dyDescent="0.25">
      <c r="C119" s="85">
        <v>40787</v>
      </c>
      <c r="D119" s="123">
        <v>6.666666666666667</v>
      </c>
      <c r="E119" s="123">
        <v>0</v>
      </c>
      <c r="F119" s="123">
        <v>1.9047619047619047</v>
      </c>
      <c r="G119" s="123">
        <v>4.7619047619047619</v>
      </c>
      <c r="H119" s="123">
        <v>0</v>
      </c>
      <c r="I119" s="123">
        <v>0.95238095238095233</v>
      </c>
      <c r="J119" s="123">
        <v>2.8571428571428572</v>
      </c>
      <c r="K119" s="123">
        <v>29.523809523809526</v>
      </c>
      <c r="L119" s="123">
        <v>11.428571428571429</v>
      </c>
      <c r="M119" s="123">
        <v>2.8571428571428568</v>
      </c>
      <c r="N119" s="123">
        <v>16.19047619047619</v>
      </c>
      <c r="O119" s="123">
        <v>0.95238095238095233</v>
      </c>
      <c r="P119" s="123">
        <v>21.904761904761905</v>
      </c>
      <c r="Q119" s="123">
        <v>0</v>
      </c>
      <c r="R119" s="123">
        <v>0</v>
      </c>
    </row>
    <row r="120" spans="3:18" x14ac:dyDescent="0.25">
      <c r="C120" s="85">
        <v>40878</v>
      </c>
      <c r="D120" s="123">
        <v>8.5714285714285712</v>
      </c>
      <c r="E120" s="123">
        <v>0.95238095238095233</v>
      </c>
      <c r="F120" s="123">
        <v>0.95238095238095233</v>
      </c>
      <c r="G120" s="123">
        <v>0.95238095238095233</v>
      </c>
      <c r="H120" s="123">
        <v>0</v>
      </c>
      <c r="I120" s="123">
        <v>0</v>
      </c>
      <c r="J120" s="123">
        <v>2.8571428571428568</v>
      </c>
      <c r="K120" s="123">
        <v>30.476190476190474</v>
      </c>
      <c r="L120" s="123">
        <v>12.38095238095238</v>
      </c>
      <c r="M120" s="123">
        <v>3.8095238095238093</v>
      </c>
      <c r="N120" s="123">
        <v>17.142857142857142</v>
      </c>
      <c r="O120" s="123">
        <v>0</v>
      </c>
      <c r="P120" s="123">
        <v>21.904761904761905</v>
      </c>
      <c r="Q120" s="123">
        <v>0</v>
      </c>
      <c r="R120" s="123">
        <v>0</v>
      </c>
    </row>
    <row r="121" spans="3:18" x14ac:dyDescent="0.25">
      <c r="C121" s="85">
        <v>40969</v>
      </c>
      <c r="D121" s="123">
        <v>7.6190476190476195</v>
      </c>
      <c r="E121" s="123">
        <v>0.95238095238095233</v>
      </c>
      <c r="F121" s="123">
        <v>2.8571428571428572</v>
      </c>
      <c r="G121" s="123">
        <v>1.9047619047619047</v>
      </c>
      <c r="H121" s="123">
        <v>0</v>
      </c>
      <c r="I121" s="123">
        <v>0</v>
      </c>
      <c r="J121" s="123">
        <v>4.7619047619047619</v>
      </c>
      <c r="K121" s="123">
        <v>30.476190476190474</v>
      </c>
      <c r="L121" s="123">
        <v>5.7142857142857135</v>
      </c>
      <c r="M121" s="123">
        <v>5.7142857142857144</v>
      </c>
      <c r="N121" s="123">
        <v>18.095238095238095</v>
      </c>
      <c r="O121" s="123">
        <v>0</v>
      </c>
      <c r="P121" s="123">
        <v>21.904761904761905</v>
      </c>
      <c r="Q121" s="123">
        <v>0</v>
      </c>
      <c r="R121" s="123">
        <v>0</v>
      </c>
    </row>
    <row r="122" spans="3:18" x14ac:dyDescent="0.25">
      <c r="C122" s="85">
        <v>41061</v>
      </c>
      <c r="D122" s="123">
        <v>3.8095238095238093</v>
      </c>
      <c r="E122" s="123">
        <v>0</v>
      </c>
      <c r="F122" s="123">
        <v>0</v>
      </c>
      <c r="G122" s="123">
        <v>3.8095238095238098</v>
      </c>
      <c r="H122" s="123">
        <v>0</v>
      </c>
      <c r="I122" s="123">
        <v>1.9047619047619047</v>
      </c>
      <c r="J122" s="123">
        <v>2.8571428571428568</v>
      </c>
      <c r="K122" s="123">
        <v>29.523809523809526</v>
      </c>
      <c r="L122" s="123">
        <v>16.19047619047619</v>
      </c>
      <c r="M122" s="123">
        <v>6.666666666666667</v>
      </c>
      <c r="N122" s="123">
        <v>14.285714285714285</v>
      </c>
      <c r="O122" s="123">
        <v>0</v>
      </c>
      <c r="P122" s="123">
        <v>20.952380952380953</v>
      </c>
      <c r="Q122" s="123">
        <v>0</v>
      </c>
      <c r="R122" s="123">
        <v>0</v>
      </c>
    </row>
    <row r="123" spans="3:18" x14ac:dyDescent="0.25">
      <c r="C123" s="85">
        <v>41153</v>
      </c>
      <c r="D123" s="123">
        <v>5.5555555555555562</v>
      </c>
      <c r="E123" s="123">
        <v>0</v>
      </c>
      <c r="F123" s="123">
        <v>0</v>
      </c>
      <c r="G123" s="123">
        <v>8.8888888888888893</v>
      </c>
      <c r="H123" s="123">
        <v>0</v>
      </c>
      <c r="I123" s="123">
        <v>1.1111111111111112</v>
      </c>
      <c r="J123" s="123">
        <v>6.666666666666667</v>
      </c>
      <c r="K123" s="123">
        <v>33.333333333333329</v>
      </c>
      <c r="L123" s="123">
        <v>13.333333333333334</v>
      </c>
      <c r="M123" s="123">
        <v>0</v>
      </c>
      <c r="N123" s="123">
        <v>12.222222222222223</v>
      </c>
      <c r="O123" s="123">
        <v>0</v>
      </c>
      <c r="P123" s="123">
        <v>18.888888888888889</v>
      </c>
      <c r="Q123" s="123">
        <v>0</v>
      </c>
      <c r="R123" s="123">
        <v>0</v>
      </c>
    </row>
    <row r="124" spans="3:18" x14ac:dyDescent="0.25">
      <c r="C124" s="85">
        <v>41244</v>
      </c>
      <c r="D124" s="123">
        <v>5.7142857142857144</v>
      </c>
      <c r="E124" s="123">
        <v>0</v>
      </c>
      <c r="F124" s="123">
        <v>0</v>
      </c>
      <c r="G124" s="123">
        <v>4.7619047619047619</v>
      </c>
      <c r="H124" s="123">
        <v>0</v>
      </c>
      <c r="I124" s="123">
        <v>0</v>
      </c>
      <c r="J124" s="123">
        <v>6.6666666666666652</v>
      </c>
      <c r="K124" s="123">
        <v>28.571428571428569</v>
      </c>
      <c r="L124" s="123">
        <v>16.19047619047619</v>
      </c>
      <c r="M124" s="123">
        <v>4.7619047619047619</v>
      </c>
      <c r="N124" s="123">
        <v>14.285714285714285</v>
      </c>
      <c r="O124" s="123">
        <v>2.8571428571428572</v>
      </c>
      <c r="P124" s="123">
        <v>16.19047619047619</v>
      </c>
      <c r="Q124" s="123">
        <v>0</v>
      </c>
      <c r="R124" s="123">
        <v>0</v>
      </c>
    </row>
    <row r="125" spans="3:18" x14ac:dyDescent="0.25">
      <c r="C125" s="85">
        <v>41334</v>
      </c>
      <c r="D125" s="123">
        <v>3.8095238095238093</v>
      </c>
      <c r="E125" s="123">
        <v>4.7619047619047619</v>
      </c>
      <c r="F125" s="123">
        <v>0.95238095238095233</v>
      </c>
      <c r="G125" s="123">
        <v>3.8095238095238093</v>
      </c>
      <c r="H125" s="123">
        <v>0</v>
      </c>
      <c r="I125" s="123">
        <v>0</v>
      </c>
      <c r="J125" s="123">
        <v>2.8571428571428572</v>
      </c>
      <c r="K125" s="123">
        <v>28.571428571428569</v>
      </c>
      <c r="L125" s="123">
        <v>14.285714285714285</v>
      </c>
      <c r="M125" s="123">
        <v>7.6190476190476186</v>
      </c>
      <c r="N125" s="123">
        <v>13.333333333333334</v>
      </c>
      <c r="O125" s="123">
        <v>0.95238095238095233</v>
      </c>
      <c r="P125" s="123">
        <v>19.047619047619047</v>
      </c>
      <c r="Q125" s="123">
        <v>0</v>
      </c>
      <c r="R125" s="123">
        <v>0</v>
      </c>
    </row>
    <row r="126" spans="3:18" x14ac:dyDescent="0.25">
      <c r="C126" s="85">
        <v>41426</v>
      </c>
      <c r="D126" s="123">
        <v>2.8571428571428568</v>
      </c>
      <c r="E126" s="123">
        <v>4.7619047619047619</v>
      </c>
      <c r="F126" s="123">
        <v>2.8571428571428568</v>
      </c>
      <c r="G126" s="123">
        <v>2.8571428571428572</v>
      </c>
      <c r="H126" s="123">
        <v>0</v>
      </c>
      <c r="I126" s="123">
        <v>0.95238095238095233</v>
      </c>
      <c r="J126" s="123">
        <v>0.95238095238095233</v>
      </c>
      <c r="K126" s="123">
        <v>29.523809523809526</v>
      </c>
      <c r="L126" s="123">
        <v>11.428571428571427</v>
      </c>
      <c r="M126" s="123">
        <v>12.38095238095238</v>
      </c>
      <c r="N126" s="123">
        <v>15.238095238095239</v>
      </c>
      <c r="O126" s="123">
        <v>0</v>
      </c>
      <c r="P126" s="123">
        <v>16.19047619047619</v>
      </c>
      <c r="Q126" s="123">
        <v>0</v>
      </c>
      <c r="R126" s="123">
        <v>0</v>
      </c>
    </row>
    <row r="127" spans="3:18" x14ac:dyDescent="0.25">
      <c r="C127" s="85">
        <v>41518</v>
      </c>
      <c r="D127" s="123">
        <v>1.9047619047619047</v>
      </c>
      <c r="E127" s="123">
        <v>0</v>
      </c>
      <c r="F127" s="123">
        <v>2.8571428571428568</v>
      </c>
      <c r="G127" s="123">
        <v>2.8571428571428568</v>
      </c>
      <c r="H127" s="123">
        <v>0</v>
      </c>
      <c r="I127" s="123">
        <v>0.95238095238095233</v>
      </c>
      <c r="J127" s="123">
        <v>1.9047619047619047</v>
      </c>
      <c r="K127" s="123">
        <v>32.38095238095238</v>
      </c>
      <c r="L127" s="123">
        <v>14.285714285714285</v>
      </c>
      <c r="M127" s="123">
        <v>11.428571428571429</v>
      </c>
      <c r="N127" s="123">
        <v>18.095238095238095</v>
      </c>
      <c r="O127" s="123">
        <v>1.9047619047619047</v>
      </c>
      <c r="P127" s="123">
        <v>11.428571428571427</v>
      </c>
      <c r="Q127" s="123">
        <v>0</v>
      </c>
      <c r="R127" s="123">
        <v>0</v>
      </c>
    </row>
    <row r="128" spans="3:18" x14ac:dyDescent="0.25">
      <c r="C128" s="85">
        <v>41609</v>
      </c>
      <c r="D128" s="123">
        <v>6.6666666666666652</v>
      </c>
      <c r="E128" s="123">
        <v>2.8571428571428572</v>
      </c>
      <c r="F128" s="123">
        <v>9.5238095238095237</v>
      </c>
      <c r="G128" s="123">
        <v>7.6190476190476195</v>
      </c>
      <c r="H128" s="123">
        <v>0</v>
      </c>
      <c r="I128" s="123">
        <v>0.95238095238095233</v>
      </c>
      <c r="J128" s="123">
        <v>0</v>
      </c>
      <c r="K128" s="123">
        <v>29.523809523809526</v>
      </c>
      <c r="L128" s="123">
        <v>6.6666666666666652</v>
      </c>
      <c r="M128" s="123">
        <v>6.666666666666667</v>
      </c>
      <c r="N128" s="123">
        <v>14.285714285714288</v>
      </c>
      <c r="O128" s="123">
        <v>1.9047619047619047</v>
      </c>
      <c r="P128" s="123">
        <v>13.333333333333334</v>
      </c>
      <c r="Q128" s="123">
        <v>0</v>
      </c>
      <c r="R128" s="123">
        <v>0</v>
      </c>
    </row>
    <row r="129" spans="3:18" x14ac:dyDescent="0.25">
      <c r="C129" s="85">
        <v>41699</v>
      </c>
      <c r="D129" s="123">
        <v>0</v>
      </c>
      <c r="E129" s="123">
        <v>0</v>
      </c>
      <c r="F129" s="123">
        <v>2.2222222222222223</v>
      </c>
      <c r="G129" s="123">
        <v>4.4444444444444446</v>
      </c>
      <c r="H129" s="123">
        <v>0</v>
      </c>
      <c r="I129" s="123">
        <v>0</v>
      </c>
      <c r="J129" s="123">
        <v>2.2222222222222223</v>
      </c>
      <c r="K129" s="123">
        <v>33.333333333333329</v>
      </c>
      <c r="L129" s="123">
        <v>14.444444444444443</v>
      </c>
      <c r="M129" s="123">
        <v>10</v>
      </c>
      <c r="N129" s="123">
        <v>15.555555555555555</v>
      </c>
      <c r="O129" s="123">
        <v>0</v>
      </c>
      <c r="P129" s="123">
        <v>17.777777777777775</v>
      </c>
      <c r="Q129" s="123">
        <v>0</v>
      </c>
      <c r="R129" s="123">
        <v>0</v>
      </c>
    </row>
    <row r="130" spans="3:18" x14ac:dyDescent="0.25">
      <c r="C130" s="85">
        <v>41791</v>
      </c>
      <c r="D130" s="123">
        <v>1.3333333333333333</v>
      </c>
      <c r="E130" s="123">
        <v>1.3333333333333333</v>
      </c>
      <c r="F130" s="123">
        <v>0</v>
      </c>
      <c r="G130" s="123">
        <v>0</v>
      </c>
      <c r="H130" s="123">
        <v>0</v>
      </c>
      <c r="I130" s="123">
        <v>0</v>
      </c>
      <c r="J130" s="123">
        <v>3.9999999999999996</v>
      </c>
      <c r="K130" s="123">
        <v>33.333333333333329</v>
      </c>
      <c r="L130" s="123">
        <v>9.3333333333333321</v>
      </c>
      <c r="M130" s="123">
        <v>12</v>
      </c>
      <c r="N130" s="123">
        <v>14.666666666666666</v>
      </c>
      <c r="O130" s="123">
        <v>4</v>
      </c>
      <c r="P130" s="123">
        <v>17.333333333333336</v>
      </c>
      <c r="Q130" s="123">
        <v>2.6666666666666665</v>
      </c>
      <c r="R130" s="123">
        <v>0</v>
      </c>
    </row>
    <row r="131" spans="3:18" x14ac:dyDescent="0.25">
      <c r="C131" s="85">
        <v>41883</v>
      </c>
      <c r="D131" s="123">
        <v>1.6666666666666667</v>
      </c>
      <c r="E131" s="123">
        <v>0</v>
      </c>
      <c r="F131" s="123">
        <v>0</v>
      </c>
      <c r="G131" s="123">
        <v>1.6666666666666667</v>
      </c>
      <c r="H131" s="123">
        <v>0</v>
      </c>
      <c r="I131" s="123">
        <v>1.6666666666666667</v>
      </c>
      <c r="J131" s="123">
        <v>0</v>
      </c>
      <c r="K131" s="123">
        <v>33.333333333333329</v>
      </c>
      <c r="L131" s="123">
        <v>16.666666666666668</v>
      </c>
      <c r="M131" s="123">
        <v>11.666666666666666</v>
      </c>
      <c r="N131" s="123">
        <v>21.666666666666668</v>
      </c>
      <c r="O131" s="123">
        <v>0</v>
      </c>
      <c r="P131" s="123">
        <v>11.666666666666666</v>
      </c>
      <c r="Q131" s="123">
        <v>0</v>
      </c>
      <c r="R131" s="123">
        <v>0</v>
      </c>
    </row>
    <row r="132" spans="3:18" x14ac:dyDescent="0.25">
      <c r="C132" s="85">
        <v>41974</v>
      </c>
      <c r="D132" s="123">
        <v>0</v>
      </c>
      <c r="E132" s="123">
        <v>0</v>
      </c>
      <c r="F132" s="123">
        <v>3.3333333333333335</v>
      </c>
      <c r="G132" s="123">
        <v>0</v>
      </c>
      <c r="H132" s="123">
        <v>0</v>
      </c>
      <c r="I132" s="123">
        <v>0</v>
      </c>
      <c r="J132" s="123">
        <v>3.3333333333333335</v>
      </c>
      <c r="K132" s="123">
        <v>33.333333333333329</v>
      </c>
      <c r="L132" s="123">
        <v>16.666666666666664</v>
      </c>
      <c r="M132" s="123">
        <v>6.666666666666667</v>
      </c>
      <c r="N132" s="123">
        <v>16.666666666666668</v>
      </c>
      <c r="O132" s="123">
        <v>1.6666666666666667</v>
      </c>
      <c r="P132" s="123">
        <v>18.333333333333336</v>
      </c>
      <c r="Q132" s="123">
        <v>0</v>
      </c>
      <c r="R132" s="123">
        <v>0</v>
      </c>
    </row>
    <row r="133" spans="3:18" x14ac:dyDescent="0.25">
      <c r="C133" s="85">
        <v>42064</v>
      </c>
      <c r="D133" s="123">
        <v>5</v>
      </c>
      <c r="E133" s="123">
        <v>0</v>
      </c>
      <c r="F133" s="123">
        <v>6.666666666666667</v>
      </c>
      <c r="G133" s="123">
        <v>1.6666666666666667</v>
      </c>
      <c r="H133" s="123">
        <v>0</v>
      </c>
      <c r="I133" s="123">
        <v>0</v>
      </c>
      <c r="J133" s="123">
        <v>0</v>
      </c>
      <c r="K133" s="123">
        <v>31.666666666666664</v>
      </c>
      <c r="L133" s="123">
        <v>15</v>
      </c>
      <c r="M133" s="123">
        <v>6.666666666666667</v>
      </c>
      <c r="N133" s="123">
        <v>20</v>
      </c>
      <c r="O133" s="123">
        <v>1.6666666666666667</v>
      </c>
      <c r="P133" s="123">
        <v>11.666666666666666</v>
      </c>
      <c r="Q133" s="123">
        <v>0</v>
      </c>
      <c r="R133" s="123">
        <v>0</v>
      </c>
    </row>
    <row r="134" spans="3:18" x14ac:dyDescent="0.25">
      <c r="C134" s="85">
        <v>42156</v>
      </c>
      <c r="D134" s="123">
        <v>0</v>
      </c>
      <c r="E134" s="123">
        <v>6.666666666666667</v>
      </c>
      <c r="F134" s="123">
        <v>1.3333333333333333</v>
      </c>
      <c r="G134" s="123">
        <v>4</v>
      </c>
      <c r="H134" s="123">
        <v>0</v>
      </c>
      <c r="I134" s="123">
        <v>1.3333333333333333</v>
      </c>
      <c r="J134" s="123">
        <v>0</v>
      </c>
      <c r="K134" s="123">
        <v>29.333333333333332</v>
      </c>
      <c r="L134" s="123">
        <v>13.333333333333334</v>
      </c>
      <c r="M134" s="123">
        <v>5.333333333333333</v>
      </c>
      <c r="N134" s="123">
        <v>21.333333333333332</v>
      </c>
      <c r="O134" s="123">
        <v>2.6666666666666665</v>
      </c>
      <c r="P134" s="123">
        <v>14.666666666666666</v>
      </c>
      <c r="Q134" s="123">
        <v>0</v>
      </c>
      <c r="R134" s="123">
        <v>0</v>
      </c>
    </row>
    <row r="135" spans="3:18" x14ac:dyDescent="0.25">
      <c r="C135" s="85">
        <v>42248</v>
      </c>
      <c r="D135" s="123">
        <v>2.6666666666666665</v>
      </c>
      <c r="E135" s="123">
        <v>0</v>
      </c>
      <c r="F135" s="123">
        <v>1.3333333333333333</v>
      </c>
      <c r="G135" s="123">
        <v>6.666666666666667</v>
      </c>
      <c r="H135" s="123">
        <v>0</v>
      </c>
      <c r="I135" s="123">
        <v>0</v>
      </c>
      <c r="J135" s="123">
        <v>1.3333333333333333</v>
      </c>
      <c r="K135" s="123">
        <v>32</v>
      </c>
      <c r="L135" s="123">
        <v>12</v>
      </c>
      <c r="M135" s="123">
        <v>5.333333333333333</v>
      </c>
      <c r="N135" s="123">
        <v>20</v>
      </c>
      <c r="O135" s="123">
        <v>0</v>
      </c>
      <c r="P135" s="123">
        <v>18.666666666666668</v>
      </c>
      <c r="Q135" s="123">
        <v>0</v>
      </c>
      <c r="R135" s="123">
        <v>0</v>
      </c>
    </row>
    <row r="136" spans="3:18" x14ac:dyDescent="0.25">
      <c r="C136" s="85">
        <v>42339</v>
      </c>
      <c r="D136" s="123">
        <v>1.3333333333333333</v>
      </c>
      <c r="E136" s="123">
        <v>0</v>
      </c>
      <c r="F136" s="123">
        <v>0</v>
      </c>
      <c r="G136" s="123">
        <v>0</v>
      </c>
      <c r="H136" s="123">
        <v>0</v>
      </c>
      <c r="I136" s="123">
        <v>1.3333333333333333</v>
      </c>
      <c r="J136" s="123">
        <v>2.6666666666666665</v>
      </c>
      <c r="K136" s="123">
        <v>32</v>
      </c>
      <c r="L136" s="123">
        <v>14.666666666666666</v>
      </c>
      <c r="M136" s="123">
        <v>5.333333333333333</v>
      </c>
      <c r="N136" s="123">
        <v>18.666666666666668</v>
      </c>
      <c r="O136" s="123">
        <v>5.333333333333333</v>
      </c>
      <c r="P136" s="123">
        <v>18.666666666666664</v>
      </c>
      <c r="Q136" s="123">
        <v>0</v>
      </c>
      <c r="R136" s="123">
        <v>0</v>
      </c>
    </row>
    <row r="137" spans="3:18" x14ac:dyDescent="0.25">
      <c r="C137" s="85">
        <v>42430</v>
      </c>
      <c r="D137" s="123">
        <v>0</v>
      </c>
      <c r="E137" s="123">
        <v>0</v>
      </c>
      <c r="F137" s="123">
        <v>1.3333333333333333</v>
      </c>
      <c r="G137" s="123">
        <v>0</v>
      </c>
      <c r="H137" s="123">
        <v>0</v>
      </c>
      <c r="I137" s="123">
        <v>0</v>
      </c>
      <c r="J137" s="123">
        <v>1.3333333333333333</v>
      </c>
      <c r="K137" s="123">
        <v>33.333333333333329</v>
      </c>
      <c r="L137" s="123">
        <v>17.333333333333332</v>
      </c>
      <c r="M137" s="123">
        <v>8</v>
      </c>
      <c r="N137" s="123">
        <v>21.333333333333332</v>
      </c>
      <c r="O137" s="123">
        <v>0</v>
      </c>
      <c r="P137" s="123">
        <v>17.333333333333332</v>
      </c>
      <c r="Q137" s="123">
        <v>0</v>
      </c>
      <c r="R137" s="123">
        <v>0</v>
      </c>
    </row>
    <row r="138" spans="3:18" x14ac:dyDescent="0.25">
      <c r="C138" s="85">
        <v>42522</v>
      </c>
      <c r="D138" s="123">
        <v>2.6666666666666665</v>
      </c>
      <c r="E138" s="123">
        <v>0</v>
      </c>
      <c r="F138" s="123">
        <v>2.6666666666666665</v>
      </c>
      <c r="G138" s="123">
        <v>2.6666666666666665</v>
      </c>
      <c r="H138" s="123">
        <v>0</v>
      </c>
      <c r="I138" s="123">
        <v>0</v>
      </c>
      <c r="J138" s="123">
        <v>0</v>
      </c>
      <c r="K138" s="123">
        <v>30.666666666666664</v>
      </c>
      <c r="L138" s="123">
        <v>10.666666666666666</v>
      </c>
      <c r="M138" s="123">
        <v>3.9999999999999996</v>
      </c>
      <c r="N138" s="123">
        <v>24</v>
      </c>
      <c r="O138" s="123">
        <v>0</v>
      </c>
      <c r="P138" s="123">
        <v>22.666666666666668</v>
      </c>
      <c r="Q138" s="123">
        <v>0</v>
      </c>
      <c r="R138" s="123">
        <v>0</v>
      </c>
    </row>
    <row r="139" spans="3:18" x14ac:dyDescent="0.25">
      <c r="C139" s="85">
        <v>42614</v>
      </c>
      <c r="D139" s="123">
        <v>0</v>
      </c>
      <c r="E139" s="123">
        <v>8.3333333333333321</v>
      </c>
      <c r="F139" s="123">
        <v>0</v>
      </c>
      <c r="G139" s="123">
        <v>0</v>
      </c>
      <c r="H139" s="123">
        <v>1.6666666666666667</v>
      </c>
      <c r="I139" s="123">
        <v>0</v>
      </c>
      <c r="J139" s="123">
        <v>0</v>
      </c>
      <c r="K139" s="123">
        <v>31.666666666666664</v>
      </c>
      <c r="L139" s="123">
        <v>20</v>
      </c>
      <c r="M139" s="123">
        <v>5</v>
      </c>
      <c r="N139" s="123">
        <v>16.666666666666668</v>
      </c>
      <c r="O139" s="123">
        <v>5</v>
      </c>
      <c r="P139" s="123">
        <v>11.666666666666666</v>
      </c>
      <c r="Q139" s="123">
        <v>0</v>
      </c>
      <c r="R139" s="123">
        <v>0</v>
      </c>
    </row>
    <row r="140" spans="3:18" x14ac:dyDescent="0.25">
      <c r="C140" s="85">
        <v>42705</v>
      </c>
      <c r="D140" s="123">
        <v>1.3333333333333333</v>
      </c>
      <c r="E140" s="123">
        <v>1.3333333333333333</v>
      </c>
      <c r="F140" s="123">
        <v>0</v>
      </c>
      <c r="G140" s="123">
        <v>2.6666666666666665</v>
      </c>
      <c r="H140" s="123">
        <v>0</v>
      </c>
      <c r="I140" s="123">
        <v>0</v>
      </c>
      <c r="J140" s="123">
        <v>2.6666666666666665</v>
      </c>
      <c r="K140" s="123">
        <v>32</v>
      </c>
      <c r="L140" s="123">
        <v>9.3333333333333321</v>
      </c>
      <c r="M140" s="123">
        <v>5.333333333333333</v>
      </c>
      <c r="N140" s="123">
        <v>24.000000000000004</v>
      </c>
      <c r="O140" s="123">
        <v>2.6666666666666665</v>
      </c>
      <c r="P140" s="123">
        <v>18.666666666666668</v>
      </c>
      <c r="Q140" s="123">
        <v>0</v>
      </c>
      <c r="R140" s="123">
        <v>0</v>
      </c>
    </row>
    <row r="141" spans="3:18" x14ac:dyDescent="0.25">
      <c r="C141" s="85">
        <v>42795</v>
      </c>
      <c r="D141" s="123">
        <v>1.3333333333333333</v>
      </c>
      <c r="E141" s="123">
        <v>0</v>
      </c>
      <c r="F141" s="123">
        <v>5</v>
      </c>
      <c r="G141" s="123">
        <v>0</v>
      </c>
      <c r="H141" s="123">
        <v>1.3333333333333333</v>
      </c>
      <c r="I141" s="123">
        <v>0</v>
      </c>
      <c r="J141" s="123">
        <v>0</v>
      </c>
      <c r="K141" s="123">
        <v>28.333333333333332</v>
      </c>
      <c r="L141" s="123">
        <v>17.777777777777779</v>
      </c>
      <c r="M141" s="123">
        <v>6.666666666666667</v>
      </c>
      <c r="N141" s="123">
        <v>13.333333333333334</v>
      </c>
      <c r="O141" s="123">
        <v>5</v>
      </c>
      <c r="P141" s="123">
        <v>14.111111111111111</v>
      </c>
      <c r="Q141" s="123">
        <v>4.4444444444444446</v>
      </c>
      <c r="R141" s="123">
        <v>2.6666666666666665</v>
      </c>
    </row>
    <row r="142" spans="3:18" x14ac:dyDescent="0.25">
      <c r="C142" s="85">
        <v>42887</v>
      </c>
      <c r="D142" s="123">
        <v>0</v>
      </c>
      <c r="E142" s="123">
        <v>0</v>
      </c>
      <c r="F142" s="123">
        <v>0</v>
      </c>
      <c r="G142" s="123">
        <v>0</v>
      </c>
      <c r="H142" s="123">
        <v>0</v>
      </c>
      <c r="I142" s="123">
        <v>0</v>
      </c>
      <c r="J142" s="123">
        <v>1.6666666666666667</v>
      </c>
      <c r="K142" s="123">
        <v>31.666666666666664</v>
      </c>
      <c r="L142" s="123">
        <v>18.333333333333332</v>
      </c>
      <c r="M142" s="123">
        <v>6.666666666666667</v>
      </c>
      <c r="N142" s="123">
        <v>23.333333333333332</v>
      </c>
      <c r="O142" s="123">
        <v>0</v>
      </c>
      <c r="P142" s="123">
        <v>15</v>
      </c>
      <c r="Q142" s="123">
        <v>0</v>
      </c>
      <c r="R142" s="123">
        <v>3.3333333333333335</v>
      </c>
    </row>
    <row r="143" spans="3:18" x14ac:dyDescent="0.25">
      <c r="C143" s="85">
        <v>42979</v>
      </c>
      <c r="D143" s="123">
        <v>0</v>
      </c>
      <c r="E143" s="123">
        <v>0</v>
      </c>
      <c r="F143" s="123">
        <v>2.2222222222222223</v>
      </c>
      <c r="G143" s="123">
        <v>4.4444444444444446</v>
      </c>
      <c r="H143" s="123">
        <v>0</v>
      </c>
      <c r="I143" s="123">
        <v>0</v>
      </c>
      <c r="J143" s="123">
        <v>0</v>
      </c>
      <c r="K143" s="123">
        <v>33.333333333333329</v>
      </c>
      <c r="L143" s="123">
        <v>13.333333333333334</v>
      </c>
      <c r="M143" s="123">
        <v>4.4444444444444446</v>
      </c>
      <c r="N143" s="123">
        <v>15.555555555555555</v>
      </c>
      <c r="O143" s="123">
        <v>4.4444444444444446</v>
      </c>
      <c r="P143" s="123">
        <v>22.222222222222221</v>
      </c>
      <c r="Q143" s="123">
        <v>0</v>
      </c>
      <c r="R143" s="123">
        <v>0</v>
      </c>
    </row>
    <row r="144" spans="3:18" x14ac:dyDescent="0.25">
      <c r="C144" s="85">
        <v>43070</v>
      </c>
      <c r="D144" s="123">
        <v>0</v>
      </c>
      <c r="E144" s="123">
        <v>0</v>
      </c>
      <c r="F144" s="123">
        <v>0</v>
      </c>
      <c r="G144" s="123">
        <v>1.6666666666666667</v>
      </c>
      <c r="H144" s="123">
        <v>1.6666666666666667</v>
      </c>
      <c r="I144" s="123">
        <v>0</v>
      </c>
      <c r="J144" s="123">
        <v>0</v>
      </c>
      <c r="K144" s="123">
        <v>31.666666666666664</v>
      </c>
      <c r="L144" s="123">
        <v>13.333333333333334</v>
      </c>
      <c r="M144" s="123">
        <v>5</v>
      </c>
      <c r="N144" s="123">
        <v>23.333333333333332</v>
      </c>
      <c r="O144" s="123">
        <v>6.666666666666667</v>
      </c>
      <c r="P144" s="123">
        <v>16.666666666666668</v>
      </c>
      <c r="Q144" s="123">
        <v>0</v>
      </c>
      <c r="R144" s="123">
        <v>0</v>
      </c>
    </row>
    <row r="145" spans="2:18" x14ac:dyDescent="0.25">
      <c r="C145" s="85">
        <v>43160</v>
      </c>
      <c r="D145" s="123">
        <v>0</v>
      </c>
      <c r="E145" s="123">
        <v>0</v>
      </c>
      <c r="F145" s="123">
        <v>5</v>
      </c>
      <c r="G145" s="123">
        <v>0</v>
      </c>
      <c r="H145" s="123">
        <v>1.6666666666666667</v>
      </c>
      <c r="I145" s="123">
        <v>0</v>
      </c>
      <c r="J145" s="123">
        <v>0</v>
      </c>
      <c r="K145" s="123">
        <v>31.666666666666664</v>
      </c>
      <c r="L145" s="123">
        <v>15</v>
      </c>
      <c r="M145" s="123">
        <v>8.3333333333333339</v>
      </c>
      <c r="N145" s="123">
        <v>16.666666666666664</v>
      </c>
      <c r="O145" s="123">
        <v>3.3333333333333335</v>
      </c>
      <c r="P145" s="123">
        <v>16.666666666666664</v>
      </c>
      <c r="Q145" s="123">
        <v>0</v>
      </c>
      <c r="R145" s="123">
        <v>1.6666666666666667</v>
      </c>
    </row>
    <row r="146" spans="2:18" x14ac:dyDescent="0.25">
      <c r="C146" s="85">
        <v>43252</v>
      </c>
      <c r="D146" s="38">
        <v>0</v>
      </c>
      <c r="E146" s="38">
        <v>0</v>
      </c>
      <c r="F146" s="38">
        <v>0</v>
      </c>
      <c r="G146" s="38">
        <v>0</v>
      </c>
      <c r="H146" s="38">
        <v>1.6666666666666667</v>
      </c>
      <c r="I146" s="38">
        <v>0</v>
      </c>
      <c r="J146" s="38">
        <v>1.6666666666666667</v>
      </c>
      <c r="K146" s="38">
        <v>31.666666666666664</v>
      </c>
      <c r="L146" s="38">
        <v>13.333333333333334</v>
      </c>
      <c r="M146" s="38">
        <v>3.3333333333333335</v>
      </c>
      <c r="N146" s="38">
        <v>23.333333333333332</v>
      </c>
      <c r="O146" s="38">
        <v>5</v>
      </c>
      <c r="P146" s="38">
        <v>18.333333333333336</v>
      </c>
      <c r="Q146" s="38">
        <v>0</v>
      </c>
      <c r="R146" s="38">
        <v>1.6666666666666667</v>
      </c>
    </row>
    <row r="147" spans="2:18" x14ac:dyDescent="0.25">
      <c r="C147" s="85">
        <v>43344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1.6666666666666667</v>
      </c>
      <c r="K147" s="38">
        <v>30</v>
      </c>
      <c r="L147" s="38">
        <v>13.333333333333334</v>
      </c>
      <c r="M147" s="38">
        <v>6.666666666666667</v>
      </c>
      <c r="N147" s="38">
        <v>20</v>
      </c>
      <c r="O147" s="38">
        <v>0</v>
      </c>
      <c r="P147" s="38">
        <v>15</v>
      </c>
      <c r="Q147" s="38">
        <v>0</v>
      </c>
      <c r="R147" s="38">
        <v>13.333333333333334</v>
      </c>
    </row>
    <row r="148" spans="2:18" x14ac:dyDescent="0.25">
      <c r="C148" s="85">
        <v>43435</v>
      </c>
      <c r="D148" s="38">
        <v>0</v>
      </c>
      <c r="E148" s="38">
        <v>0</v>
      </c>
      <c r="F148" s="38">
        <v>1.6666666666666667</v>
      </c>
      <c r="G148" s="38">
        <v>8.3333333333333339</v>
      </c>
      <c r="H148" s="38">
        <v>0</v>
      </c>
      <c r="I148" s="38">
        <v>0</v>
      </c>
      <c r="J148" s="38">
        <v>0</v>
      </c>
      <c r="K148" s="38">
        <v>26.666666666666668</v>
      </c>
      <c r="L148" s="38">
        <v>15</v>
      </c>
      <c r="M148" s="38">
        <v>6.666666666666667</v>
      </c>
      <c r="N148" s="38">
        <v>25</v>
      </c>
      <c r="O148" s="38">
        <v>0</v>
      </c>
      <c r="P148" s="38">
        <v>16.666666666666668</v>
      </c>
      <c r="Q148" s="38">
        <v>0</v>
      </c>
      <c r="R148" s="38">
        <v>0</v>
      </c>
    </row>
    <row r="149" spans="2:18" x14ac:dyDescent="0.25">
      <c r="C149" s="85">
        <v>43525</v>
      </c>
      <c r="D149" s="38">
        <v>1.3333333333333333</v>
      </c>
      <c r="E149" s="38">
        <v>0</v>
      </c>
      <c r="F149" s="38">
        <v>0</v>
      </c>
      <c r="G149" s="38">
        <v>2.6666666666666665</v>
      </c>
      <c r="H149" s="38">
        <v>0</v>
      </c>
      <c r="I149" s="38">
        <v>0</v>
      </c>
      <c r="J149" s="38">
        <v>1.3333333333333333</v>
      </c>
      <c r="K149" s="38">
        <v>29.333333333333332</v>
      </c>
      <c r="L149" s="38">
        <v>14.666666666666666</v>
      </c>
      <c r="M149" s="38">
        <v>2.6666666666666665</v>
      </c>
      <c r="N149" s="38">
        <v>24</v>
      </c>
      <c r="O149" s="38">
        <v>2.6666666666666665</v>
      </c>
      <c r="P149" s="38">
        <v>17.333333333333332</v>
      </c>
      <c r="Q149" s="38">
        <v>0</v>
      </c>
      <c r="R149" s="38">
        <v>4</v>
      </c>
    </row>
    <row r="150" spans="2:18" x14ac:dyDescent="0.25">
      <c r="C150" s="85">
        <v>43617</v>
      </c>
      <c r="D150" s="38">
        <v>0</v>
      </c>
      <c r="E150" s="38">
        <v>0</v>
      </c>
      <c r="F150" s="38">
        <v>0</v>
      </c>
      <c r="G150" s="38">
        <v>2.6666666666666665</v>
      </c>
      <c r="H150" s="38">
        <v>0</v>
      </c>
      <c r="I150" s="38">
        <v>0</v>
      </c>
      <c r="J150" s="38">
        <v>0</v>
      </c>
      <c r="K150" s="38">
        <v>28.000000000000004</v>
      </c>
      <c r="L150" s="38">
        <v>14.666666666666666</v>
      </c>
      <c r="M150" s="38">
        <v>2.6666666666666665</v>
      </c>
      <c r="N150" s="38">
        <v>22.666666666666668</v>
      </c>
      <c r="O150" s="38">
        <v>5.333333333333333</v>
      </c>
      <c r="P150" s="38">
        <v>20</v>
      </c>
      <c r="Q150" s="38">
        <v>0</v>
      </c>
      <c r="R150" s="38">
        <v>4</v>
      </c>
    </row>
    <row r="151" spans="2:18" x14ac:dyDescent="0.25">
      <c r="C151" s="85" t="s">
        <v>84</v>
      </c>
      <c r="D151" s="119">
        <f>+_xlfn.RANK.EQ(D150,$D150:$R150,0)</f>
        <v>9</v>
      </c>
      <c r="E151" s="119">
        <f t="shared" ref="E151:R151" si="2">+_xlfn.RANK.EQ(E150,$D150:$R150,0)</f>
        <v>9</v>
      </c>
      <c r="F151" s="119">
        <f t="shared" si="2"/>
        <v>9</v>
      </c>
      <c r="G151" s="119">
        <f t="shared" si="2"/>
        <v>7</v>
      </c>
      <c r="H151" s="119">
        <f t="shared" si="2"/>
        <v>9</v>
      </c>
      <c r="I151" s="119">
        <f t="shared" si="2"/>
        <v>9</v>
      </c>
      <c r="J151" s="119">
        <f t="shared" si="2"/>
        <v>9</v>
      </c>
      <c r="K151" s="119">
        <f t="shared" si="2"/>
        <v>1</v>
      </c>
      <c r="L151" s="119">
        <f t="shared" si="2"/>
        <v>4</v>
      </c>
      <c r="M151" s="119">
        <f t="shared" si="2"/>
        <v>7</v>
      </c>
      <c r="N151" s="119">
        <f t="shared" si="2"/>
        <v>2</v>
      </c>
      <c r="O151" s="119">
        <f t="shared" si="2"/>
        <v>5</v>
      </c>
      <c r="P151" s="119">
        <f t="shared" si="2"/>
        <v>3</v>
      </c>
      <c r="Q151" s="119">
        <f t="shared" si="2"/>
        <v>9</v>
      </c>
      <c r="R151" s="119">
        <f t="shared" si="2"/>
        <v>6</v>
      </c>
    </row>
    <row r="152" spans="2:18" x14ac:dyDescent="0.25">
      <c r="C152" s="85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</row>
    <row r="154" spans="2:18" x14ac:dyDescent="0.25">
      <c r="B154" s="6" t="s">
        <v>24</v>
      </c>
    </row>
    <row r="155" spans="2:18" x14ac:dyDescent="0.25">
      <c r="B155" s="6" t="s">
        <v>62</v>
      </c>
    </row>
    <row r="157" spans="2:18" x14ac:dyDescent="0.25">
      <c r="B157" s="6" t="s">
        <v>28</v>
      </c>
      <c r="G157" s="6" t="s">
        <v>29</v>
      </c>
    </row>
    <row r="173" spans="10:10" x14ac:dyDescent="0.25">
      <c r="J173" s="111"/>
    </row>
    <row r="182" spans="5:5" x14ac:dyDescent="0.25">
      <c r="E182" s="6" t="s">
        <v>30</v>
      </c>
    </row>
    <row r="206" spans="6:6" x14ac:dyDescent="0.25">
      <c r="F206" s="81"/>
    </row>
    <row r="209" spans="2:2" x14ac:dyDescent="0.25">
      <c r="B209" s="81"/>
    </row>
  </sheetData>
  <mergeCells count="1">
    <mergeCell ref="F51:M51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0"/>
  <sheetViews>
    <sheetView view="pageBreakPreview" zoomScale="85" zoomScaleNormal="40" zoomScaleSheetLayoutView="85" workbookViewId="0">
      <pane xSplit="2" ySplit="8" topLeftCell="C50" activePane="bottomRight" state="frozen"/>
      <selection activeCell="K38" sqref="K38"/>
      <selection pane="topRight" activeCell="K38" sqref="K38"/>
      <selection pane="bottomLeft" activeCell="K38" sqref="K38"/>
      <selection pane="bottomRight" activeCell="B56" sqref="B56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5" width="11.42578125" style="2" bestFit="1" customWidth="1"/>
    <col min="6" max="6" width="14.7109375" style="2" bestFit="1" customWidth="1"/>
    <col min="7" max="7" width="15.140625" style="2" bestFit="1" customWidth="1"/>
    <col min="8" max="8" width="17.42578125" style="2" bestFit="1" customWidth="1"/>
    <col min="9" max="9" width="14.85546875" style="2" bestFit="1" customWidth="1"/>
    <col min="10" max="10" width="15.28515625" style="2" bestFit="1" customWidth="1"/>
    <col min="11" max="11" width="28.42578125" style="2" bestFit="1" customWidth="1"/>
    <col min="12" max="12" width="19.5703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56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6384" x14ac:dyDescent="0.25">
      <c r="B3" s="381" t="s">
        <v>108</v>
      </c>
      <c r="C3" s="381"/>
      <c r="D3" s="381"/>
      <c r="E3" s="381"/>
      <c r="F3" s="381"/>
      <c r="G3" s="381"/>
      <c r="H3" s="381"/>
      <c r="I3" s="381"/>
    </row>
    <row r="4" spans="1:16384" ht="15" customHeight="1" x14ac:dyDescent="0.25">
      <c r="C4" s="2" t="s">
        <v>109</v>
      </c>
    </row>
    <row r="5" spans="1:16384" ht="80.25" customHeight="1" x14ac:dyDescent="0.25"/>
    <row r="7" spans="1:16384" x14ac:dyDescent="0.25">
      <c r="B7" s="223" t="s">
        <v>0</v>
      </c>
    </row>
    <row r="8" spans="1:16384" x14ac:dyDescent="0.25">
      <c r="C8" s="131" t="s">
        <v>6</v>
      </c>
      <c r="D8" s="131" t="s">
        <v>7</v>
      </c>
      <c r="E8" s="131" t="s">
        <v>8</v>
      </c>
      <c r="F8" s="131" t="s">
        <v>9</v>
      </c>
      <c r="G8" s="131" t="s">
        <v>10</v>
      </c>
      <c r="H8" s="131" t="s">
        <v>12</v>
      </c>
      <c r="I8" s="131" t="s">
        <v>11</v>
      </c>
      <c r="J8" s="131" t="s">
        <v>13</v>
      </c>
      <c r="K8" s="131" t="s">
        <v>110</v>
      </c>
      <c r="L8" s="131" t="s">
        <v>14</v>
      </c>
      <c r="M8" s="131" t="s">
        <v>15</v>
      </c>
      <c r="P8" s="131"/>
    </row>
    <row r="9" spans="1:16384" x14ac:dyDescent="0.25">
      <c r="B9" s="224">
        <v>39539</v>
      </c>
      <c r="C9" s="225">
        <v>71.428571428571431</v>
      </c>
      <c r="D9" s="225">
        <v>42.857142857142854</v>
      </c>
      <c r="E9" s="225">
        <v>57.142857142857139</v>
      </c>
      <c r="F9" s="225">
        <v>71.428571428571431</v>
      </c>
      <c r="G9" s="225">
        <v>-71.428571428571431</v>
      </c>
      <c r="H9" s="225">
        <v>71.428571428571431</v>
      </c>
      <c r="I9" s="225">
        <v>-42.857142857142854</v>
      </c>
      <c r="J9" s="225">
        <v>42.857142857142854</v>
      </c>
      <c r="K9" s="225">
        <v>-28.571428571428569</v>
      </c>
      <c r="L9" s="225">
        <v>14.285714285714285</v>
      </c>
      <c r="M9" s="225">
        <v>-14.285714285714285</v>
      </c>
      <c r="P9" s="226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214"/>
      <c r="DZ9" s="214"/>
      <c r="EA9" s="214"/>
      <c r="EB9" s="214"/>
      <c r="EC9" s="214"/>
      <c r="ED9" s="214"/>
      <c r="EE9" s="214"/>
      <c r="EF9" s="214"/>
      <c r="EG9" s="214"/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  <c r="FL9" s="214"/>
      <c r="FM9" s="214"/>
      <c r="FN9" s="214"/>
      <c r="FO9" s="214"/>
      <c r="FP9" s="214"/>
      <c r="FQ9" s="214"/>
      <c r="FR9" s="214"/>
      <c r="FS9" s="214"/>
      <c r="FT9" s="214"/>
      <c r="FU9" s="214"/>
      <c r="FV9" s="214"/>
      <c r="FW9" s="214"/>
      <c r="FX9" s="214"/>
      <c r="FY9" s="214"/>
      <c r="FZ9" s="214"/>
      <c r="GA9" s="214"/>
      <c r="GB9" s="214"/>
      <c r="GC9" s="214"/>
      <c r="GD9" s="214"/>
      <c r="GE9" s="214"/>
      <c r="GF9" s="214"/>
      <c r="GG9" s="214"/>
      <c r="GH9" s="214"/>
      <c r="GI9" s="214"/>
      <c r="GJ9" s="214"/>
      <c r="GK9" s="214"/>
      <c r="GL9" s="214"/>
      <c r="GM9" s="214"/>
      <c r="GN9" s="214"/>
      <c r="GO9" s="214"/>
      <c r="GP9" s="214"/>
      <c r="GQ9" s="214"/>
      <c r="GR9" s="214"/>
      <c r="GS9" s="214"/>
      <c r="GT9" s="214"/>
      <c r="GU9" s="214"/>
      <c r="GV9" s="214"/>
      <c r="GW9" s="214"/>
      <c r="GX9" s="214"/>
      <c r="GY9" s="214"/>
      <c r="GZ9" s="214"/>
      <c r="HA9" s="214"/>
      <c r="HB9" s="214"/>
      <c r="HC9" s="214"/>
      <c r="HD9" s="214"/>
      <c r="HE9" s="214"/>
      <c r="HF9" s="214"/>
      <c r="HG9" s="214"/>
      <c r="HH9" s="214"/>
      <c r="HI9" s="214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4"/>
      <c r="IF9" s="214"/>
      <c r="IG9" s="214"/>
      <c r="IH9" s="214"/>
      <c r="II9" s="214"/>
      <c r="IJ9" s="214"/>
      <c r="IK9" s="214"/>
      <c r="IL9" s="214"/>
      <c r="IM9" s="214"/>
      <c r="IN9" s="214"/>
      <c r="IO9" s="214"/>
      <c r="IP9" s="214"/>
      <c r="IQ9" s="214"/>
      <c r="IR9" s="214"/>
      <c r="IS9" s="214"/>
      <c r="IT9" s="214"/>
      <c r="IU9" s="214"/>
      <c r="IV9" s="214"/>
      <c r="IW9" s="214"/>
      <c r="IX9" s="214"/>
      <c r="IY9" s="214"/>
      <c r="IZ9" s="214"/>
      <c r="JA9" s="214"/>
      <c r="JB9" s="214"/>
      <c r="JC9" s="214"/>
      <c r="JD9" s="214"/>
      <c r="JE9" s="214"/>
      <c r="JF9" s="214"/>
      <c r="JG9" s="214"/>
      <c r="JH9" s="214"/>
      <c r="JI9" s="214"/>
      <c r="JJ9" s="214"/>
      <c r="JK9" s="214"/>
      <c r="JL9" s="214"/>
      <c r="JM9" s="214"/>
      <c r="JN9" s="214"/>
      <c r="JO9" s="214"/>
      <c r="JP9" s="214"/>
      <c r="JQ9" s="214"/>
      <c r="JR9" s="214"/>
      <c r="JS9" s="214"/>
      <c r="JT9" s="214"/>
      <c r="JU9" s="214"/>
      <c r="JV9" s="214"/>
      <c r="JW9" s="214"/>
      <c r="JX9" s="214"/>
      <c r="JY9" s="214"/>
      <c r="JZ9" s="214"/>
      <c r="KA9" s="214"/>
      <c r="KB9" s="214"/>
      <c r="KC9" s="214"/>
      <c r="KD9" s="214"/>
      <c r="KE9" s="214"/>
      <c r="KF9" s="214"/>
      <c r="KG9" s="214"/>
      <c r="KH9" s="214"/>
      <c r="KI9" s="214"/>
      <c r="KJ9" s="214"/>
      <c r="KK9" s="214"/>
      <c r="KL9" s="214"/>
      <c r="KM9" s="214"/>
      <c r="KN9" s="214"/>
      <c r="KO9" s="214"/>
      <c r="KP9" s="214"/>
      <c r="KQ9" s="214"/>
      <c r="KR9" s="214"/>
      <c r="KS9" s="214"/>
      <c r="KT9" s="214"/>
      <c r="KU9" s="214"/>
      <c r="KV9" s="214"/>
      <c r="KW9" s="214"/>
      <c r="KX9" s="214"/>
      <c r="KY9" s="214"/>
      <c r="KZ9" s="214"/>
      <c r="LA9" s="214"/>
      <c r="LB9" s="214"/>
      <c r="LC9" s="214"/>
      <c r="LD9" s="214"/>
      <c r="LE9" s="214"/>
      <c r="LF9" s="214"/>
      <c r="LG9" s="214"/>
      <c r="LH9" s="214"/>
      <c r="LI9" s="214"/>
      <c r="LJ9" s="214"/>
      <c r="LK9" s="214"/>
      <c r="LL9" s="214"/>
      <c r="LM9" s="214"/>
      <c r="LN9" s="214"/>
      <c r="LO9" s="214"/>
      <c r="LP9" s="214"/>
      <c r="LQ9" s="214"/>
      <c r="LR9" s="214"/>
      <c r="LS9" s="214"/>
      <c r="LT9" s="214"/>
      <c r="LU9" s="214"/>
      <c r="LV9" s="214"/>
      <c r="LW9" s="214"/>
      <c r="LX9" s="214"/>
      <c r="LY9" s="214"/>
      <c r="LZ9" s="214"/>
      <c r="MA9" s="214"/>
      <c r="MB9" s="214"/>
      <c r="MC9" s="214"/>
      <c r="MD9" s="214"/>
      <c r="ME9" s="214"/>
      <c r="MF9" s="214"/>
      <c r="MG9" s="214"/>
      <c r="MH9" s="214"/>
      <c r="MI9" s="214"/>
      <c r="MJ9" s="214"/>
      <c r="MK9" s="214"/>
      <c r="ML9" s="214"/>
      <c r="MM9" s="214"/>
      <c r="MN9" s="214"/>
      <c r="MO9" s="214"/>
      <c r="MP9" s="214"/>
      <c r="MQ9" s="214"/>
      <c r="MR9" s="214"/>
      <c r="MS9" s="214"/>
      <c r="MT9" s="214"/>
      <c r="MU9" s="214"/>
      <c r="MV9" s="214"/>
      <c r="MW9" s="214"/>
      <c r="MX9" s="214"/>
      <c r="MY9" s="214"/>
      <c r="MZ9" s="214"/>
      <c r="NA9" s="214"/>
      <c r="NB9" s="214"/>
      <c r="NC9" s="214"/>
      <c r="ND9" s="214"/>
      <c r="NE9" s="214"/>
      <c r="NF9" s="214"/>
      <c r="NG9" s="214"/>
      <c r="NH9" s="214"/>
      <c r="NI9" s="214"/>
      <c r="NJ9" s="214"/>
      <c r="NK9" s="214"/>
      <c r="NL9" s="214"/>
      <c r="NM9" s="214"/>
      <c r="NN9" s="214"/>
      <c r="NO9" s="214"/>
      <c r="NP9" s="214"/>
      <c r="NQ9" s="214"/>
      <c r="NR9" s="214"/>
      <c r="NS9" s="214"/>
      <c r="NT9" s="214"/>
      <c r="NU9" s="214"/>
      <c r="NV9" s="214"/>
      <c r="NW9" s="214"/>
      <c r="NX9" s="214"/>
      <c r="NY9" s="214"/>
      <c r="NZ9" s="214"/>
      <c r="OA9" s="214"/>
      <c r="OB9" s="214"/>
      <c r="OC9" s="214"/>
      <c r="OD9" s="214"/>
      <c r="OE9" s="214"/>
      <c r="OF9" s="214"/>
      <c r="OG9" s="214"/>
      <c r="OH9" s="214"/>
      <c r="OI9" s="214"/>
      <c r="OJ9" s="214"/>
      <c r="OK9" s="214"/>
      <c r="OL9" s="214"/>
      <c r="OM9" s="214"/>
      <c r="ON9" s="214"/>
      <c r="OO9" s="214"/>
      <c r="OP9" s="214"/>
      <c r="OQ9" s="214"/>
      <c r="OR9" s="214"/>
      <c r="OS9" s="214"/>
      <c r="OT9" s="214"/>
      <c r="OU9" s="214"/>
      <c r="OV9" s="214"/>
      <c r="OW9" s="214"/>
      <c r="OX9" s="214"/>
      <c r="OY9" s="214"/>
      <c r="OZ9" s="214"/>
      <c r="PA9" s="214"/>
      <c r="PB9" s="214"/>
      <c r="PC9" s="214"/>
      <c r="PD9" s="214"/>
      <c r="PE9" s="214"/>
      <c r="PF9" s="214"/>
      <c r="PG9" s="214"/>
      <c r="PH9" s="214"/>
      <c r="PI9" s="214"/>
      <c r="PJ9" s="214"/>
      <c r="PK9" s="214"/>
      <c r="PL9" s="214"/>
      <c r="PM9" s="214"/>
      <c r="PN9" s="214"/>
      <c r="PO9" s="214"/>
      <c r="PP9" s="214"/>
      <c r="PQ9" s="214"/>
      <c r="PR9" s="214"/>
      <c r="PS9" s="214"/>
      <c r="PT9" s="214"/>
      <c r="PU9" s="214"/>
      <c r="PV9" s="214"/>
      <c r="PW9" s="214"/>
      <c r="PX9" s="214"/>
      <c r="PY9" s="214"/>
      <c r="PZ9" s="214"/>
      <c r="QA9" s="214"/>
      <c r="QB9" s="214"/>
      <c r="QC9" s="214"/>
      <c r="QD9" s="214"/>
      <c r="QE9" s="214"/>
      <c r="QF9" s="214"/>
      <c r="QG9" s="214"/>
      <c r="QH9" s="214"/>
      <c r="QI9" s="214"/>
      <c r="QJ9" s="214"/>
      <c r="QK9" s="214"/>
      <c r="QL9" s="214"/>
      <c r="QM9" s="214"/>
      <c r="QN9" s="214"/>
      <c r="QO9" s="214"/>
      <c r="QP9" s="214"/>
      <c r="QQ9" s="214"/>
      <c r="QR9" s="214"/>
      <c r="QS9" s="214"/>
      <c r="QT9" s="214"/>
      <c r="QU9" s="214"/>
      <c r="QV9" s="214"/>
      <c r="QW9" s="214"/>
      <c r="QX9" s="214"/>
      <c r="QY9" s="214"/>
      <c r="QZ9" s="214"/>
      <c r="RA9" s="214"/>
      <c r="RB9" s="214"/>
      <c r="RC9" s="214"/>
      <c r="RD9" s="214"/>
      <c r="RE9" s="214"/>
      <c r="RF9" s="214"/>
      <c r="RG9" s="214"/>
      <c r="RH9" s="214"/>
      <c r="RI9" s="214"/>
      <c r="RJ9" s="214"/>
      <c r="RK9" s="214"/>
      <c r="RL9" s="214"/>
      <c r="RM9" s="214"/>
      <c r="RN9" s="214"/>
      <c r="RO9" s="214"/>
      <c r="RP9" s="214"/>
      <c r="RQ9" s="214"/>
      <c r="RR9" s="214"/>
      <c r="RS9" s="214"/>
      <c r="RT9" s="214"/>
      <c r="RU9" s="214"/>
      <c r="RV9" s="214"/>
      <c r="RW9" s="214"/>
      <c r="RX9" s="214"/>
      <c r="RY9" s="214"/>
      <c r="RZ9" s="214"/>
      <c r="SA9" s="214"/>
      <c r="SB9" s="214"/>
      <c r="SC9" s="214"/>
      <c r="SD9" s="214"/>
      <c r="SE9" s="214"/>
      <c r="SF9" s="214"/>
      <c r="SG9" s="214"/>
      <c r="SH9" s="214"/>
      <c r="SI9" s="214"/>
      <c r="SJ9" s="214"/>
      <c r="SK9" s="214"/>
      <c r="SL9" s="214"/>
      <c r="SM9" s="214"/>
      <c r="SN9" s="214"/>
      <c r="SO9" s="214"/>
      <c r="SP9" s="214"/>
      <c r="SQ9" s="214"/>
      <c r="SR9" s="214"/>
      <c r="SS9" s="214"/>
      <c r="ST9" s="214"/>
      <c r="SU9" s="214"/>
      <c r="SV9" s="214"/>
      <c r="SW9" s="214"/>
      <c r="SX9" s="214"/>
      <c r="SY9" s="214"/>
      <c r="SZ9" s="214"/>
      <c r="TA9" s="214"/>
      <c r="TB9" s="214"/>
      <c r="TC9" s="214"/>
      <c r="TD9" s="214"/>
      <c r="TE9" s="214"/>
      <c r="TF9" s="214"/>
      <c r="TG9" s="214"/>
      <c r="TH9" s="214"/>
      <c r="TI9" s="214"/>
      <c r="TJ9" s="214"/>
      <c r="TK9" s="214"/>
      <c r="TL9" s="214"/>
      <c r="TM9" s="214"/>
      <c r="TN9" s="214"/>
      <c r="TO9" s="214"/>
      <c r="TP9" s="214"/>
      <c r="TQ9" s="214"/>
      <c r="TR9" s="214"/>
      <c r="TS9" s="214"/>
      <c r="TT9" s="214"/>
      <c r="TU9" s="214"/>
      <c r="TV9" s="214"/>
      <c r="TW9" s="214"/>
      <c r="TX9" s="214"/>
      <c r="TY9" s="214"/>
      <c r="TZ9" s="214"/>
      <c r="UA9" s="214"/>
      <c r="UB9" s="214"/>
      <c r="UC9" s="214"/>
      <c r="UD9" s="214"/>
      <c r="UE9" s="214"/>
      <c r="UF9" s="214"/>
      <c r="UG9" s="214"/>
      <c r="UH9" s="214"/>
      <c r="UI9" s="214"/>
      <c r="UJ9" s="214"/>
      <c r="UK9" s="214"/>
      <c r="UL9" s="214"/>
      <c r="UM9" s="214"/>
      <c r="UN9" s="214"/>
      <c r="UO9" s="214"/>
      <c r="UP9" s="214"/>
      <c r="UQ9" s="214"/>
      <c r="UR9" s="214"/>
      <c r="US9" s="214"/>
      <c r="UT9" s="214"/>
      <c r="UU9" s="214"/>
      <c r="UV9" s="214"/>
      <c r="UW9" s="214"/>
      <c r="UX9" s="214"/>
      <c r="UY9" s="214"/>
      <c r="UZ9" s="214"/>
      <c r="VA9" s="214"/>
      <c r="VB9" s="214"/>
      <c r="VC9" s="214"/>
      <c r="VD9" s="214"/>
      <c r="VE9" s="214"/>
      <c r="VF9" s="214"/>
      <c r="VG9" s="214"/>
      <c r="VH9" s="214"/>
      <c r="VI9" s="214"/>
      <c r="VJ9" s="214"/>
      <c r="VK9" s="214"/>
      <c r="VL9" s="214"/>
      <c r="VM9" s="214"/>
      <c r="VN9" s="214"/>
      <c r="VO9" s="214"/>
      <c r="VP9" s="214"/>
      <c r="VQ9" s="214"/>
      <c r="VR9" s="214"/>
      <c r="VS9" s="214"/>
      <c r="VT9" s="214"/>
      <c r="VU9" s="214"/>
      <c r="VV9" s="214"/>
      <c r="VW9" s="214"/>
      <c r="VX9" s="214"/>
      <c r="VY9" s="214"/>
      <c r="VZ9" s="214"/>
      <c r="WA9" s="214"/>
      <c r="WB9" s="214"/>
      <c r="WC9" s="214"/>
      <c r="WD9" s="214"/>
      <c r="WE9" s="214"/>
      <c r="WF9" s="214"/>
      <c r="WG9" s="214"/>
      <c r="WH9" s="214"/>
      <c r="WI9" s="214"/>
      <c r="WJ9" s="214"/>
      <c r="WK9" s="214"/>
      <c r="WL9" s="214"/>
      <c r="WM9" s="214"/>
      <c r="WN9" s="214"/>
      <c r="WO9" s="214"/>
      <c r="WP9" s="214"/>
      <c r="WQ9" s="214"/>
      <c r="WR9" s="214"/>
      <c r="WS9" s="214"/>
      <c r="WT9" s="214"/>
      <c r="WU9" s="214"/>
      <c r="WV9" s="214"/>
      <c r="WW9" s="214"/>
      <c r="WX9" s="214"/>
      <c r="WY9" s="214"/>
      <c r="WZ9" s="214"/>
      <c r="XA9" s="214"/>
      <c r="XB9" s="214"/>
      <c r="XC9" s="214"/>
      <c r="XD9" s="214"/>
      <c r="XE9" s="214"/>
      <c r="XF9" s="214"/>
      <c r="XG9" s="214"/>
      <c r="XH9" s="214"/>
      <c r="XI9" s="214"/>
      <c r="XJ9" s="214"/>
      <c r="XK9" s="214"/>
      <c r="XL9" s="214"/>
      <c r="XM9" s="214"/>
      <c r="XN9" s="214"/>
      <c r="XO9" s="214"/>
      <c r="XP9" s="214"/>
      <c r="XQ9" s="214"/>
      <c r="XR9" s="214"/>
      <c r="XS9" s="214"/>
      <c r="XT9" s="214"/>
      <c r="XU9" s="214"/>
      <c r="XV9" s="214"/>
      <c r="XW9" s="214"/>
      <c r="XX9" s="214"/>
      <c r="XY9" s="214"/>
      <c r="XZ9" s="214"/>
      <c r="YA9" s="214"/>
      <c r="YB9" s="214"/>
      <c r="YC9" s="214"/>
      <c r="YD9" s="214"/>
      <c r="YE9" s="214"/>
      <c r="YF9" s="214"/>
      <c r="YG9" s="214"/>
      <c r="YH9" s="214"/>
      <c r="YI9" s="214"/>
      <c r="YJ9" s="214"/>
      <c r="YK9" s="214"/>
      <c r="YL9" s="214"/>
      <c r="YM9" s="214"/>
      <c r="YN9" s="214"/>
      <c r="YO9" s="214"/>
      <c r="YP9" s="214"/>
      <c r="YQ9" s="214"/>
      <c r="YR9" s="214"/>
      <c r="YS9" s="214"/>
      <c r="YT9" s="214"/>
      <c r="YU9" s="214"/>
      <c r="YV9" s="214"/>
      <c r="YW9" s="214"/>
      <c r="YX9" s="214"/>
      <c r="YY9" s="214"/>
      <c r="YZ9" s="214"/>
      <c r="ZA9" s="214"/>
      <c r="ZB9" s="214"/>
      <c r="ZC9" s="214"/>
      <c r="ZD9" s="214"/>
      <c r="ZE9" s="214"/>
      <c r="ZF9" s="214"/>
      <c r="ZG9" s="214"/>
      <c r="ZH9" s="214"/>
      <c r="ZI9" s="214"/>
      <c r="ZJ9" s="214"/>
      <c r="ZK9" s="214"/>
      <c r="ZL9" s="214"/>
      <c r="ZM9" s="214"/>
      <c r="ZN9" s="214"/>
      <c r="ZO9" s="214"/>
      <c r="ZP9" s="214"/>
      <c r="ZQ9" s="214"/>
      <c r="ZR9" s="214"/>
      <c r="ZS9" s="214"/>
      <c r="ZT9" s="214"/>
      <c r="ZU9" s="214"/>
      <c r="ZV9" s="214"/>
      <c r="ZW9" s="214"/>
      <c r="ZX9" s="214"/>
      <c r="ZY9" s="214"/>
      <c r="ZZ9" s="214"/>
      <c r="AAA9" s="214"/>
      <c r="AAB9" s="214"/>
      <c r="AAC9" s="214"/>
      <c r="AAD9" s="214"/>
      <c r="AAE9" s="214"/>
      <c r="AAF9" s="214"/>
      <c r="AAG9" s="214"/>
      <c r="AAH9" s="214"/>
      <c r="AAI9" s="214"/>
      <c r="AAJ9" s="214"/>
      <c r="AAK9" s="214"/>
      <c r="AAL9" s="214"/>
      <c r="AAM9" s="214"/>
      <c r="AAN9" s="214"/>
      <c r="AAO9" s="214"/>
      <c r="AAP9" s="214"/>
      <c r="AAQ9" s="214"/>
      <c r="AAR9" s="214"/>
      <c r="AAS9" s="214"/>
      <c r="AAT9" s="214"/>
      <c r="AAU9" s="214"/>
      <c r="AAV9" s="214"/>
      <c r="AAW9" s="214"/>
      <c r="AAX9" s="214"/>
      <c r="AAY9" s="214"/>
      <c r="AAZ9" s="214"/>
      <c r="ABA9" s="214"/>
      <c r="ABB9" s="214"/>
      <c r="ABC9" s="214"/>
      <c r="ABD9" s="214"/>
      <c r="ABE9" s="214"/>
      <c r="ABF9" s="214"/>
      <c r="ABG9" s="214"/>
      <c r="ABH9" s="214"/>
      <c r="ABI9" s="214"/>
      <c r="ABJ9" s="214"/>
      <c r="ABK9" s="214"/>
      <c r="ABL9" s="214"/>
      <c r="ABM9" s="214"/>
      <c r="ABN9" s="214"/>
      <c r="ABO9" s="214"/>
      <c r="ABP9" s="214"/>
      <c r="ABQ9" s="214"/>
      <c r="ABR9" s="214"/>
      <c r="ABS9" s="214"/>
      <c r="ABT9" s="214"/>
      <c r="ABU9" s="214"/>
      <c r="ABV9" s="214"/>
      <c r="ABW9" s="214"/>
      <c r="ABX9" s="214"/>
      <c r="ABY9" s="214"/>
      <c r="ABZ9" s="214"/>
      <c r="ACA9" s="214"/>
      <c r="ACB9" s="214"/>
      <c r="ACC9" s="214"/>
      <c r="ACD9" s="214"/>
      <c r="ACE9" s="214"/>
      <c r="ACF9" s="214"/>
      <c r="ACG9" s="214"/>
      <c r="ACH9" s="214"/>
      <c r="ACI9" s="214"/>
      <c r="ACJ9" s="214"/>
      <c r="ACK9" s="214"/>
      <c r="ACL9" s="214"/>
      <c r="ACM9" s="214"/>
      <c r="ACN9" s="214"/>
      <c r="ACO9" s="214"/>
      <c r="ACP9" s="214"/>
      <c r="ACQ9" s="214"/>
      <c r="ACR9" s="214"/>
      <c r="ACS9" s="214"/>
      <c r="ACT9" s="214"/>
      <c r="ACU9" s="214"/>
      <c r="ACV9" s="214"/>
      <c r="ACW9" s="214"/>
      <c r="ACX9" s="214"/>
      <c r="ACY9" s="214"/>
      <c r="ACZ9" s="214"/>
      <c r="ADA9" s="214"/>
      <c r="ADB9" s="214"/>
      <c r="ADC9" s="214"/>
      <c r="ADD9" s="214"/>
      <c r="ADE9" s="214"/>
      <c r="ADF9" s="214"/>
      <c r="ADG9" s="214"/>
      <c r="ADH9" s="214"/>
      <c r="ADI9" s="214"/>
      <c r="ADJ9" s="214"/>
      <c r="ADK9" s="214"/>
      <c r="ADL9" s="214"/>
      <c r="ADM9" s="214"/>
      <c r="ADN9" s="214"/>
      <c r="ADO9" s="214"/>
      <c r="ADP9" s="214"/>
      <c r="ADQ9" s="214"/>
      <c r="ADR9" s="214"/>
      <c r="ADS9" s="214"/>
      <c r="ADT9" s="214"/>
      <c r="ADU9" s="214"/>
      <c r="ADV9" s="214"/>
      <c r="ADW9" s="214"/>
      <c r="ADX9" s="214"/>
      <c r="ADY9" s="214"/>
      <c r="ADZ9" s="214"/>
      <c r="AEA9" s="214"/>
      <c r="AEB9" s="214"/>
      <c r="AEC9" s="214"/>
      <c r="AED9" s="214"/>
      <c r="AEE9" s="214"/>
      <c r="AEF9" s="214"/>
      <c r="AEG9" s="214"/>
      <c r="AEH9" s="214"/>
      <c r="AEI9" s="214"/>
      <c r="AEJ9" s="214"/>
      <c r="AEK9" s="214"/>
      <c r="AEL9" s="214"/>
      <c r="AEM9" s="214"/>
      <c r="AEN9" s="214"/>
      <c r="AEO9" s="214"/>
      <c r="AEP9" s="214"/>
      <c r="AEQ9" s="214"/>
      <c r="AER9" s="214"/>
      <c r="AES9" s="214"/>
      <c r="AET9" s="214"/>
      <c r="AEU9" s="214"/>
      <c r="AEV9" s="214"/>
      <c r="AEW9" s="214"/>
      <c r="AEX9" s="214"/>
      <c r="AEY9" s="214"/>
      <c r="AEZ9" s="214"/>
      <c r="AFA9" s="214"/>
      <c r="AFB9" s="214"/>
      <c r="AFC9" s="214"/>
      <c r="AFD9" s="214"/>
      <c r="AFE9" s="214"/>
      <c r="AFF9" s="214"/>
      <c r="AFG9" s="214"/>
      <c r="AFH9" s="214"/>
      <c r="AFI9" s="214"/>
      <c r="AFJ9" s="214"/>
      <c r="AFK9" s="214"/>
      <c r="AFL9" s="214"/>
      <c r="AFM9" s="214"/>
      <c r="AFN9" s="214"/>
      <c r="AFO9" s="214"/>
      <c r="AFP9" s="214"/>
      <c r="AFQ9" s="214"/>
      <c r="AFR9" s="214"/>
      <c r="AFS9" s="214"/>
      <c r="AFT9" s="214"/>
      <c r="AFU9" s="214"/>
      <c r="AFV9" s="214"/>
      <c r="AFW9" s="214"/>
      <c r="AFX9" s="214"/>
      <c r="AFY9" s="214"/>
      <c r="AFZ9" s="214"/>
      <c r="AGA9" s="214"/>
      <c r="AGB9" s="214"/>
      <c r="AGC9" s="214"/>
      <c r="AGD9" s="214"/>
      <c r="AGE9" s="214"/>
      <c r="AGF9" s="214"/>
      <c r="AGG9" s="214"/>
      <c r="AGH9" s="214"/>
      <c r="AGI9" s="214"/>
      <c r="AGJ9" s="214"/>
      <c r="AGK9" s="214"/>
      <c r="AGL9" s="214"/>
      <c r="AGM9" s="214"/>
      <c r="AGN9" s="214"/>
      <c r="AGO9" s="214"/>
      <c r="AGP9" s="214"/>
      <c r="AGQ9" s="214"/>
      <c r="AGR9" s="214"/>
      <c r="AGS9" s="214"/>
      <c r="AGT9" s="214"/>
      <c r="AGU9" s="214"/>
      <c r="AGV9" s="214"/>
      <c r="AGW9" s="214"/>
      <c r="AGX9" s="214"/>
      <c r="AGY9" s="214"/>
      <c r="AGZ9" s="214"/>
      <c r="AHA9" s="214"/>
      <c r="AHB9" s="214"/>
      <c r="AHC9" s="214"/>
      <c r="AHD9" s="214"/>
      <c r="AHE9" s="214"/>
      <c r="AHF9" s="214"/>
      <c r="AHG9" s="214"/>
      <c r="AHH9" s="214"/>
      <c r="AHI9" s="214"/>
      <c r="AHJ9" s="214"/>
      <c r="AHK9" s="214"/>
      <c r="AHL9" s="214"/>
      <c r="AHM9" s="214"/>
      <c r="AHN9" s="214"/>
      <c r="AHO9" s="214"/>
      <c r="AHP9" s="214"/>
      <c r="AHQ9" s="214"/>
      <c r="AHR9" s="214"/>
      <c r="AHS9" s="214"/>
      <c r="AHT9" s="214"/>
      <c r="AHU9" s="214"/>
      <c r="AHV9" s="214"/>
      <c r="AHW9" s="214"/>
      <c r="AHX9" s="214"/>
      <c r="AHY9" s="214"/>
      <c r="AHZ9" s="214"/>
      <c r="AIA9" s="214"/>
      <c r="AIB9" s="214"/>
      <c r="AIC9" s="214"/>
      <c r="AID9" s="214"/>
      <c r="AIE9" s="214"/>
      <c r="AIF9" s="214"/>
      <c r="AIG9" s="214"/>
      <c r="AIH9" s="214"/>
      <c r="AII9" s="214"/>
      <c r="AIJ9" s="214"/>
      <c r="AIK9" s="214"/>
      <c r="AIL9" s="214"/>
      <c r="AIM9" s="214"/>
      <c r="AIN9" s="214"/>
      <c r="AIO9" s="214"/>
      <c r="AIP9" s="214"/>
      <c r="AIQ9" s="214"/>
      <c r="AIR9" s="214"/>
      <c r="AIS9" s="214"/>
      <c r="AIT9" s="214"/>
      <c r="AIU9" s="214"/>
      <c r="AIV9" s="214"/>
      <c r="AIW9" s="214"/>
      <c r="AIX9" s="214"/>
      <c r="AIY9" s="214"/>
      <c r="AIZ9" s="214"/>
      <c r="AJA9" s="214"/>
      <c r="AJB9" s="214"/>
      <c r="AJC9" s="214"/>
      <c r="AJD9" s="214"/>
      <c r="AJE9" s="214"/>
      <c r="AJF9" s="214"/>
      <c r="AJG9" s="214"/>
      <c r="AJH9" s="214"/>
      <c r="AJI9" s="214"/>
      <c r="AJJ9" s="214"/>
      <c r="AJK9" s="214"/>
      <c r="AJL9" s="214"/>
      <c r="AJM9" s="214"/>
      <c r="AJN9" s="214"/>
      <c r="AJO9" s="214"/>
      <c r="AJP9" s="214"/>
      <c r="AJQ9" s="214"/>
      <c r="AJR9" s="214"/>
      <c r="AJS9" s="214"/>
      <c r="AJT9" s="214"/>
      <c r="AJU9" s="214"/>
      <c r="AJV9" s="214"/>
      <c r="AJW9" s="214"/>
      <c r="AJX9" s="214"/>
      <c r="AJY9" s="214"/>
      <c r="AJZ9" s="214"/>
      <c r="AKA9" s="214"/>
      <c r="AKB9" s="214"/>
      <c r="AKC9" s="214"/>
      <c r="AKD9" s="214"/>
      <c r="AKE9" s="214"/>
      <c r="AKF9" s="214"/>
      <c r="AKG9" s="214"/>
      <c r="AKH9" s="214"/>
      <c r="AKI9" s="214"/>
      <c r="AKJ9" s="214"/>
      <c r="AKK9" s="214"/>
      <c r="AKL9" s="214"/>
      <c r="AKM9" s="214"/>
      <c r="AKN9" s="214"/>
      <c r="AKO9" s="214"/>
      <c r="AKP9" s="214"/>
      <c r="AKQ9" s="214"/>
      <c r="AKR9" s="214"/>
      <c r="AKS9" s="214"/>
      <c r="AKT9" s="214"/>
      <c r="AKU9" s="214"/>
      <c r="AKV9" s="214"/>
      <c r="AKW9" s="214"/>
      <c r="AKX9" s="214"/>
      <c r="AKY9" s="214"/>
      <c r="AKZ9" s="214"/>
      <c r="ALA9" s="214"/>
      <c r="ALB9" s="214"/>
      <c r="ALC9" s="214"/>
      <c r="ALD9" s="214"/>
      <c r="ALE9" s="214"/>
      <c r="ALF9" s="214"/>
      <c r="ALG9" s="214"/>
      <c r="ALH9" s="214"/>
      <c r="ALI9" s="214"/>
      <c r="ALJ9" s="214"/>
      <c r="ALK9" s="214"/>
      <c r="ALL9" s="214"/>
      <c r="ALM9" s="214"/>
      <c r="ALN9" s="214"/>
      <c r="ALO9" s="214"/>
      <c r="ALP9" s="214"/>
      <c r="ALQ9" s="214"/>
      <c r="ALR9" s="214"/>
      <c r="ALS9" s="214"/>
      <c r="ALT9" s="214"/>
      <c r="ALU9" s="214"/>
      <c r="ALV9" s="214"/>
      <c r="ALW9" s="214"/>
      <c r="ALX9" s="214"/>
      <c r="ALY9" s="214"/>
      <c r="ALZ9" s="214"/>
      <c r="AMA9" s="214"/>
      <c r="AMB9" s="214"/>
      <c r="AMC9" s="214"/>
      <c r="AMD9" s="214"/>
      <c r="AME9" s="214"/>
      <c r="AMF9" s="214"/>
      <c r="AMG9" s="214"/>
      <c r="AMH9" s="214"/>
      <c r="AMI9" s="214"/>
      <c r="AMJ9" s="214"/>
      <c r="AMK9" s="214"/>
      <c r="AML9" s="214"/>
      <c r="AMM9" s="214"/>
      <c r="AMN9" s="214"/>
      <c r="AMO9" s="214"/>
      <c r="AMP9" s="214"/>
      <c r="AMQ9" s="214"/>
      <c r="AMR9" s="214"/>
      <c r="AMS9" s="214"/>
      <c r="AMT9" s="214"/>
      <c r="AMU9" s="214"/>
      <c r="AMV9" s="214"/>
      <c r="AMW9" s="214"/>
      <c r="AMX9" s="214"/>
      <c r="AMY9" s="214"/>
      <c r="AMZ9" s="214"/>
      <c r="ANA9" s="214"/>
      <c r="ANB9" s="214"/>
      <c r="ANC9" s="214"/>
      <c r="AND9" s="214"/>
      <c r="ANE9" s="214"/>
      <c r="ANF9" s="214"/>
      <c r="ANG9" s="214"/>
      <c r="ANH9" s="214"/>
      <c r="ANI9" s="214"/>
      <c r="ANJ9" s="214"/>
      <c r="ANK9" s="214"/>
      <c r="ANL9" s="214"/>
      <c r="ANM9" s="214"/>
      <c r="ANN9" s="214"/>
      <c r="ANO9" s="214"/>
      <c r="ANP9" s="214"/>
      <c r="ANQ9" s="214"/>
      <c r="ANR9" s="214"/>
      <c r="ANS9" s="214"/>
      <c r="ANT9" s="214"/>
      <c r="ANU9" s="214"/>
      <c r="ANV9" s="214"/>
      <c r="ANW9" s="214"/>
      <c r="ANX9" s="214"/>
      <c r="ANY9" s="214"/>
      <c r="ANZ9" s="214"/>
      <c r="AOA9" s="214"/>
      <c r="AOB9" s="214"/>
      <c r="AOC9" s="214"/>
      <c r="AOD9" s="214"/>
      <c r="AOE9" s="214"/>
      <c r="AOF9" s="214"/>
      <c r="AOG9" s="214"/>
      <c r="AOH9" s="214"/>
      <c r="AOI9" s="214"/>
      <c r="AOJ9" s="214"/>
      <c r="AOK9" s="214"/>
      <c r="AOL9" s="214"/>
      <c r="AOM9" s="214"/>
      <c r="AON9" s="214"/>
      <c r="AOO9" s="214"/>
      <c r="AOP9" s="214"/>
      <c r="AOQ9" s="214"/>
      <c r="AOR9" s="214"/>
      <c r="AOS9" s="214"/>
      <c r="AOT9" s="214"/>
      <c r="AOU9" s="214"/>
      <c r="AOV9" s="214"/>
      <c r="AOW9" s="214"/>
      <c r="AOX9" s="214"/>
      <c r="AOY9" s="214"/>
      <c r="AOZ9" s="214"/>
      <c r="APA9" s="214"/>
      <c r="APB9" s="214"/>
      <c r="APC9" s="214"/>
      <c r="APD9" s="214"/>
      <c r="APE9" s="214"/>
      <c r="APF9" s="214"/>
      <c r="APG9" s="214"/>
      <c r="APH9" s="214"/>
      <c r="API9" s="214"/>
      <c r="APJ9" s="214"/>
      <c r="APK9" s="214"/>
      <c r="APL9" s="214"/>
      <c r="APM9" s="214"/>
      <c r="APN9" s="214"/>
      <c r="APO9" s="214"/>
      <c r="APP9" s="214"/>
      <c r="APQ9" s="214"/>
      <c r="APR9" s="214"/>
      <c r="APS9" s="214"/>
      <c r="APT9" s="214"/>
      <c r="APU9" s="214"/>
      <c r="APV9" s="214"/>
      <c r="APW9" s="214"/>
      <c r="APX9" s="214"/>
      <c r="APY9" s="214"/>
      <c r="APZ9" s="214"/>
      <c r="AQA9" s="214"/>
      <c r="AQB9" s="214"/>
      <c r="AQC9" s="214"/>
      <c r="AQD9" s="214"/>
      <c r="AQE9" s="214"/>
      <c r="AQF9" s="214"/>
      <c r="AQG9" s="214"/>
      <c r="AQH9" s="214"/>
      <c r="AQI9" s="214"/>
      <c r="AQJ9" s="214"/>
      <c r="AQK9" s="214"/>
      <c r="AQL9" s="214"/>
      <c r="AQM9" s="214"/>
      <c r="AQN9" s="214"/>
      <c r="AQO9" s="214"/>
      <c r="AQP9" s="214"/>
      <c r="AQQ9" s="214"/>
      <c r="AQR9" s="214"/>
      <c r="AQS9" s="214"/>
      <c r="AQT9" s="214"/>
      <c r="AQU9" s="214"/>
      <c r="AQV9" s="214"/>
      <c r="AQW9" s="214"/>
      <c r="AQX9" s="214"/>
      <c r="AQY9" s="214"/>
      <c r="AQZ9" s="214"/>
      <c r="ARA9" s="214"/>
      <c r="ARB9" s="214"/>
      <c r="ARC9" s="214"/>
      <c r="ARD9" s="214"/>
      <c r="ARE9" s="214"/>
      <c r="ARF9" s="214"/>
      <c r="ARG9" s="214"/>
      <c r="ARH9" s="214"/>
      <c r="ARI9" s="214"/>
      <c r="ARJ9" s="214"/>
      <c r="ARK9" s="214"/>
      <c r="ARL9" s="214"/>
      <c r="ARM9" s="214"/>
      <c r="ARN9" s="214"/>
      <c r="ARO9" s="214"/>
      <c r="ARP9" s="214"/>
      <c r="ARQ9" s="214"/>
      <c r="ARR9" s="214"/>
      <c r="ARS9" s="214"/>
      <c r="ART9" s="214"/>
      <c r="ARU9" s="214"/>
      <c r="ARV9" s="214"/>
      <c r="ARW9" s="214"/>
      <c r="ARX9" s="214"/>
      <c r="ARY9" s="214"/>
      <c r="ARZ9" s="214"/>
      <c r="ASA9" s="214"/>
      <c r="ASB9" s="214"/>
      <c r="ASC9" s="214"/>
      <c r="ASD9" s="214"/>
      <c r="ASE9" s="214"/>
      <c r="ASF9" s="214"/>
      <c r="ASG9" s="214"/>
      <c r="ASH9" s="214"/>
      <c r="ASI9" s="214"/>
      <c r="ASJ9" s="214"/>
      <c r="ASK9" s="214"/>
      <c r="ASL9" s="214"/>
      <c r="ASM9" s="214"/>
      <c r="ASN9" s="214"/>
      <c r="ASO9" s="214"/>
      <c r="ASP9" s="214"/>
      <c r="ASQ9" s="214"/>
      <c r="ASR9" s="214"/>
      <c r="ASS9" s="214"/>
      <c r="AST9" s="214"/>
      <c r="ASU9" s="214"/>
      <c r="ASV9" s="214"/>
      <c r="ASW9" s="214"/>
      <c r="ASX9" s="214"/>
      <c r="ASY9" s="214"/>
      <c r="ASZ9" s="214"/>
      <c r="ATA9" s="214"/>
      <c r="ATB9" s="214"/>
      <c r="ATC9" s="214"/>
      <c r="ATD9" s="214"/>
      <c r="ATE9" s="214"/>
      <c r="ATF9" s="214"/>
      <c r="ATG9" s="214"/>
      <c r="ATH9" s="214"/>
      <c r="ATI9" s="214"/>
      <c r="ATJ9" s="214"/>
      <c r="ATK9" s="214"/>
      <c r="ATL9" s="214"/>
      <c r="ATM9" s="214"/>
      <c r="ATN9" s="214"/>
      <c r="ATO9" s="214"/>
      <c r="ATP9" s="214"/>
      <c r="ATQ9" s="214"/>
      <c r="ATR9" s="214"/>
      <c r="ATS9" s="214"/>
      <c r="ATT9" s="214"/>
      <c r="ATU9" s="214"/>
      <c r="ATV9" s="214"/>
      <c r="ATW9" s="214"/>
      <c r="ATX9" s="214"/>
      <c r="ATY9" s="214"/>
      <c r="ATZ9" s="214"/>
      <c r="AUA9" s="214"/>
      <c r="AUB9" s="214"/>
      <c r="AUC9" s="214"/>
      <c r="AUD9" s="214"/>
      <c r="AUE9" s="214"/>
      <c r="AUF9" s="214"/>
      <c r="AUG9" s="214"/>
      <c r="AUH9" s="214"/>
      <c r="AUI9" s="214"/>
      <c r="AUJ9" s="214"/>
      <c r="AUK9" s="214"/>
      <c r="AUL9" s="214"/>
      <c r="AUM9" s="214"/>
      <c r="AUN9" s="214"/>
      <c r="AUO9" s="214"/>
      <c r="AUP9" s="214"/>
      <c r="AUQ9" s="214"/>
      <c r="AUR9" s="214"/>
      <c r="AUS9" s="214"/>
      <c r="AUT9" s="214"/>
      <c r="AUU9" s="214"/>
      <c r="AUV9" s="214"/>
      <c r="AUW9" s="214"/>
      <c r="AUX9" s="214"/>
      <c r="AUY9" s="214"/>
      <c r="AUZ9" s="214"/>
      <c r="AVA9" s="214"/>
      <c r="AVB9" s="214"/>
      <c r="AVC9" s="214"/>
      <c r="AVD9" s="214"/>
      <c r="AVE9" s="214"/>
      <c r="AVF9" s="214"/>
      <c r="AVG9" s="214"/>
      <c r="AVH9" s="214"/>
      <c r="AVI9" s="214"/>
      <c r="AVJ9" s="214"/>
      <c r="AVK9" s="214"/>
      <c r="AVL9" s="214"/>
      <c r="AVM9" s="214"/>
      <c r="AVN9" s="214"/>
      <c r="AVO9" s="214"/>
      <c r="AVP9" s="214"/>
      <c r="AVQ9" s="214"/>
      <c r="AVR9" s="214"/>
      <c r="AVS9" s="214"/>
      <c r="AVT9" s="214"/>
      <c r="AVU9" s="214"/>
      <c r="AVV9" s="214"/>
      <c r="AVW9" s="214"/>
      <c r="AVX9" s="214"/>
      <c r="AVY9" s="214"/>
      <c r="AVZ9" s="214"/>
      <c r="AWA9" s="214"/>
      <c r="AWB9" s="214"/>
      <c r="AWC9" s="214"/>
      <c r="AWD9" s="214"/>
      <c r="AWE9" s="214"/>
      <c r="AWF9" s="214"/>
      <c r="AWG9" s="214"/>
      <c r="AWH9" s="214"/>
      <c r="AWI9" s="214"/>
      <c r="AWJ9" s="214"/>
      <c r="AWK9" s="214"/>
      <c r="AWL9" s="214"/>
      <c r="AWM9" s="214"/>
      <c r="AWN9" s="214"/>
      <c r="AWO9" s="214"/>
      <c r="AWP9" s="214"/>
      <c r="AWQ9" s="214"/>
      <c r="AWR9" s="214"/>
      <c r="AWS9" s="214"/>
      <c r="AWT9" s="214"/>
      <c r="AWU9" s="214"/>
      <c r="AWV9" s="214"/>
      <c r="AWW9" s="214"/>
      <c r="AWX9" s="214"/>
      <c r="AWY9" s="214"/>
      <c r="AWZ9" s="214"/>
      <c r="AXA9" s="214"/>
      <c r="AXB9" s="214"/>
      <c r="AXC9" s="214"/>
      <c r="AXD9" s="214"/>
      <c r="AXE9" s="214"/>
      <c r="AXF9" s="214"/>
      <c r="AXG9" s="214"/>
      <c r="AXH9" s="214"/>
      <c r="AXI9" s="214"/>
      <c r="AXJ9" s="214"/>
      <c r="AXK9" s="214"/>
      <c r="AXL9" s="214"/>
      <c r="AXM9" s="214"/>
      <c r="AXN9" s="214"/>
      <c r="AXO9" s="214"/>
      <c r="AXP9" s="214"/>
      <c r="AXQ9" s="214"/>
      <c r="AXR9" s="214"/>
      <c r="AXS9" s="214"/>
      <c r="AXT9" s="214"/>
      <c r="AXU9" s="214"/>
      <c r="AXV9" s="214"/>
      <c r="AXW9" s="214"/>
      <c r="AXX9" s="214"/>
      <c r="AXY9" s="214"/>
      <c r="AXZ9" s="214"/>
      <c r="AYA9" s="214"/>
      <c r="AYB9" s="214"/>
      <c r="AYC9" s="214"/>
      <c r="AYD9" s="214"/>
      <c r="AYE9" s="214"/>
      <c r="AYF9" s="214"/>
      <c r="AYG9" s="214"/>
      <c r="AYH9" s="214"/>
      <c r="AYI9" s="214"/>
      <c r="AYJ9" s="214"/>
      <c r="AYK9" s="214"/>
      <c r="AYL9" s="214"/>
      <c r="AYM9" s="214"/>
      <c r="AYN9" s="214"/>
      <c r="AYO9" s="214"/>
      <c r="AYP9" s="214"/>
      <c r="AYQ9" s="214"/>
      <c r="AYR9" s="214"/>
      <c r="AYS9" s="214"/>
      <c r="AYT9" s="214"/>
      <c r="AYU9" s="214"/>
      <c r="AYV9" s="214"/>
      <c r="AYW9" s="214"/>
      <c r="AYX9" s="214"/>
      <c r="AYY9" s="214"/>
      <c r="AYZ9" s="214"/>
      <c r="AZA9" s="214"/>
      <c r="AZB9" s="214"/>
      <c r="AZC9" s="214"/>
      <c r="AZD9" s="214"/>
      <c r="AZE9" s="214"/>
      <c r="AZF9" s="214"/>
      <c r="AZG9" s="214"/>
      <c r="AZH9" s="214"/>
      <c r="AZI9" s="214"/>
      <c r="AZJ9" s="214"/>
      <c r="AZK9" s="214"/>
      <c r="AZL9" s="214"/>
      <c r="AZM9" s="214"/>
      <c r="AZN9" s="214"/>
      <c r="AZO9" s="214"/>
      <c r="AZP9" s="214"/>
      <c r="AZQ9" s="214"/>
      <c r="AZR9" s="214"/>
      <c r="AZS9" s="214"/>
      <c r="AZT9" s="214"/>
      <c r="AZU9" s="214"/>
      <c r="AZV9" s="214"/>
      <c r="AZW9" s="214"/>
      <c r="AZX9" s="214"/>
      <c r="AZY9" s="214"/>
      <c r="AZZ9" s="214"/>
      <c r="BAA9" s="214"/>
      <c r="BAB9" s="214"/>
      <c r="BAC9" s="214"/>
      <c r="BAD9" s="214"/>
      <c r="BAE9" s="214"/>
      <c r="BAF9" s="214"/>
      <c r="BAG9" s="214"/>
      <c r="BAH9" s="214"/>
      <c r="BAI9" s="214"/>
      <c r="BAJ9" s="214"/>
      <c r="BAK9" s="214"/>
      <c r="BAL9" s="214"/>
      <c r="BAM9" s="214"/>
      <c r="BAN9" s="214"/>
      <c r="BAO9" s="214"/>
      <c r="BAP9" s="214"/>
      <c r="BAQ9" s="214"/>
      <c r="BAR9" s="214"/>
      <c r="BAS9" s="214"/>
      <c r="BAT9" s="214"/>
      <c r="BAU9" s="214"/>
      <c r="BAV9" s="214"/>
      <c r="BAW9" s="214"/>
      <c r="BAX9" s="214"/>
      <c r="BAY9" s="214"/>
      <c r="BAZ9" s="214"/>
      <c r="BBA9" s="214"/>
      <c r="BBB9" s="214"/>
      <c r="BBC9" s="214"/>
      <c r="BBD9" s="214"/>
      <c r="BBE9" s="214"/>
      <c r="BBF9" s="214"/>
      <c r="BBG9" s="214"/>
      <c r="BBH9" s="214"/>
      <c r="BBI9" s="214"/>
      <c r="BBJ9" s="214"/>
      <c r="BBK9" s="214"/>
      <c r="BBL9" s="214"/>
      <c r="BBM9" s="214"/>
      <c r="BBN9" s="214"/>
      <c r="BBO9" s="214"/>
      <c r="BBP9" s="214"/>
      <c r="BBQ9" s="214"/>
      <c r="BBR9" s="214"/>
      <c r="BBS9" s="214"/>
      <c r="BBT9" s="214"/>
      <c r="BBU9" s="214"/>
      <c r="BBV9" s="214"/>
      <c r="BBW9" s="214"/>
      <c r="BBX9" s="214"/>
      <c r="BBY9" s="214"/>
      <c r="BBZ9" s="214"/>
      <c r="BCA9" s="214"/>
      <c r="BCB9" s="214"/>
      <c r="BCC9" s="214"/>
      <c r="BCD9" s="214"/>
      <c r="BCE9" s="214"/>
      <c r="BCF9" s="214"/>
      <c r="BCG9" s="214"/>
      <c r="BCH9" s="214"/>
      <c r="BCI9" s="214"/>
      <c r="BCJ9" s="214"/>
      <c r="BCK9" s="214"/>
      <c r="BCL9" s="214"/>
      <c r="BCM9" s="214"/>
      <c r="BCN9" s="214"/>
      <c r="BCO9" s="214"/>
      <c r="BCP9" s="214"/>
      <c r="BCQ9" s="214"/>
      <c r="BCR9" s="214"/>
      <c r="BCS9" s="214"/>
      <c r="BCT9" s="214"/>
      <c r="BCU9" s="214"/>
      <c r="BCV9" s="214"/>
      <c r="BCW9" s="214"/>
      <c r="BCX9" s="214"/>
      <c r="BCY9" s="214"/>
      <c r="BCZ9" s="214"/>
      <c r="BDA9" s="214"/>
      <c r="BDB9" s="214"/>
      <c r="BDC9" s="214"/>
      <c r="BDD9" s="214"/>
      <c r="BDE9" s="214"/>
      <c r="BDF9" s="214"/>
      <c r="BDG9" s="214"/>
      <c r="BDH9" s="214"/>
      <c r="BDI9" s="214"/>
      <c r="BDJ9" s="214"/>
      <c r="BDK9" s="214"/>
      <c r="BDL9" s="214"/>
      <c r="BDM9" s="214"/>
      <c r="BDN9" s="214"/>
      <c r="BDO9" s="214"/>
      <c r="BDP9" s="214"/>
      <c r="BDQ9" s="214"/>
      <c r="BDR9" s="214"/>
      <c r="BDS9" s="214"/>
      <c r="BDT9" s="214"/>
      <c r="BDU9" s="214"/>
      <c r="BDV9" s="214"/>
      <c r="BDW9" s="214"/>
      <c r="BDX9" s="214"/>
      <c r="BDY9" s="214"/>
      <c r="BDZ9" s="214"/>
      <c r="BEA9" s="214"/>
      <c r="BEB9" s="214"/>
      <c r="BEC9" s="214"/>
      <c r="BED9" s="214"/>
      <c r="BEE9" s="214"/>
      <c r="BEF9" s="214"/>
      <c r="BEG9" s="214"/>
      <c r="BEH9" s="214"/>
      <c r="BEI9" s="214"/>
      <c r="BEJ9" s="214"/>
      <c r="BEK9" s="214"/>
      <c r="BEL9" s="214"/>
      <c r="BEM9" s="214"/>
      <c r="BEN9" s="214"/>
      <c r="BEO9" s="214"/>
      <c r="BEP9" s="214"/>
      <c r="BEQ9" s="214"/>
      <c r="BER9" s="214"/>
      <c r="BES9" s="214"/>
      <c r="BET9" s="214"/>
      <c r="BEU9" s="214"/>
      <c r="BEV9" s="214"/>
      <c r="BEW9" s="214"/>
      <c r="BEX9" s="214"/>
      <c r="BEY9" s="214"/>
      <c r="BEZ9" s="214"/>
      <c r="BFA9" s="214"/>
      <c r="BFB9" s="214"/>
      <c r="BFC9" s="214"/>
      <c r="BFD9" s="214"/>
      <c r="BFE9" s="214"/>
      <c r="BFF9" s="214"/>
      <c r="BFG9" s="214"/>
      <c r="BFH9" s="214"/>
      <c r="BFI9" s="214"/>
      <c r="BFJ9" s="214"/>
      <c r="BFK9" s="214"/>
      <c r="BFL9" s="214"/>
      <c r="BFM9" s="214"/>
      <c r="BFN9" s="214"/>
      <c r="BFO9" s="214"/>
      <c r="BFP9" s="214"/>
      <c r="BFQ9" s="214"/>
      <c r="BFR9" s="214"/>
      <c r="BFS9" s="214"/>
      <c r="BFT9" s="214"/>
      <c r="BFU9" s="214"/>
      <c r="BFV9" s="214"/>
      <c r="BFW9" s="214"/>
      <c r="BFX9" s="214"/>
      <c r="BFY9" s="214"/>
      <c r="BFZ9" s="214"/>
      <c r="BGA9" s="214"/>
      <c r="BGB9" s="214"/>
      <c r="BGC9" s="214"/>
      <c r="BGD9" s="214"/>
      <c r="BGE9" s="214"/>
      <c r="BGF9" s="214"/>
      <c r="BGG9" s="214"/>
      <c r="BGH9" s="214"/>
      <c r="BGI9" s="214"/>
      <c r="BGJ9" s="214"/>
      <c r="BGK9" s="214"/>
      <c r="BGL9" s="214"/>
      <c r="BGM9" s="214"/>
      <c r="BGN9" s="214"/>
      <c r="BGO9" s="214"/>
      <c r="BGP9" s="214"/>
      <c r="BGQ9" s="214"/>
      <c r="BGR9" s="214"/>
      <c r="BGS9" s="214"/>
      <c r="BGT9" s="214"/>
      <c r="BGU9" s="214"/>
      <c r="BGV9" s="214"/>
      <c r="BGW9" s="214"/>
      <c r="BGX9" s="214"/>
      <c r="BGY9" s="214"/>
      <c r="BGZ9" s="214"/>
      <c r="BHA9" s="214"/>
      <c r="BHB9" s="214"/>
      <c r="BHC9" s="214"/>
      <c r="BHD9" s="214"/>
      <c r="BHE9" s="214"/>
      <c r="BHF9" s="214"/>
      <c r="BHG9" s="214"/>
      <c r="BHH9" s="214"/>
      <c r="BHI9" s="214"/>
      <c r="BHJ9" s="214"/>
      <c r="BHK9" s="214"/>
      <c r="BHL9" s="214"/>
      <c r="BHM9" s="214"/>
      <c r="BHN9" s="214"/>
      <c r="BHO9" s="214"/>
      <c r="BHP9" s="214"/>
      <c r="BHQ9" s="214"/>
      <c r="BHR9" s="214"/>
      <c r="BHS9" s="214"/>
      <c r="BHT9" s="214"/>
      <c r="BHU9" s="214"/>
      <c r="BHV9" s="214"/>
      <c r="BHW9" s="214"/>
      <c r="BHX9" s="214"/>
      <c r="BHY9" s="214"/>
      <c r="BHZ9" s="214"/>
      <c r="BIA9" s="214"/>
      <c r="BIB9" s="214"/>
      <c r="BIC9" s="214"/>
      <c r="BID9" s="214"/>
      <c r="BIE9" s="214"/>
      <c r="BIF9" s="214"/>
      <c r="BIG9" s="214"/>
      <c r="BIH9" s="214"/>
      <c r="BII9" s="214"/>
      <c r="BIJ9" s="214"/>
      <c r="BIK9" s="214"/>
      <c r="BIL9" s="214"/>
      <c r="BIM9" s="214"/>
      <c r="BIN9" s="214"/>
      <c r="BIO9" s="214"/>
      <c r="BIP9" s="214"/>
      <c r="BIQ9" s="214"/>
      <c r="BIR9" s="214"/>
      <c r="BIS9" s="214"/>
      <c r="BIT9" s="214"/>
      <c r="BIU9" s="214"/>
      <c r="BIV9" s="214"/>
      <c r="BIW9" s="214"/>
      <c r="BIX9" s="214"/>
      <c r="BIY9" s="214"/>
      <c r="BIZ9" s="214"/>
      <c r="BJA9" s="214"/>
      <c r="BJB9" s="214"/>
      <c r="BJC9" s="214"/>
      <c r="BJD9" s="214"/>
      <c r="BJE9" s="214"/>
      <c r="BJF9" s="214"/>
      <c r="BJG9" s="214"/>
      <c r="BJH9" s="214"/>
      <c r="BJI9" s="214"/>
      <c r="BJJ9" s="214"/>
      <c r="BJK9" s="214"/>
      <c r="BJL9" s="214"/>
      <c r="BJM9" s="214"/>
      <c r="BJN9" s="214"/>
      <c r="BJO9" s="214"/>
      <c r="BJP9" s="214"/>
      <c r="BJQ9" s="214"/>
      <c r="BJR9" s="214"/>
      <c r="BJS9" s="214"/>
      <c r="BJT9" s="214"/>
      <c r="BJU9" s="214"/>
      <c r="BJV9" s="214"/>
      <c r="BJW9" s="214"/>
      <c r="BJX9" s="214"/>
      <c r="BJY9" s="214"/>
      <c r="BJZ9" s="214"/>
      <c r="BKA9" s="214"/>
      <c r="BKB9" s="214"/>
      <c r="BKC9" s="214"/>
      <c r="BKD9" s="214"/>
      <c r="BKE9" s="214"/>
      <c r="BKF9" s="214"/>
      <c r="BKG9" s="214"/>
      <c r="BKH9" s="214"/>
      <c r="BKI9" s="214"/>
      <c r="BKJ9" s="214"/>
      <c r="BKK9" s="214"/>
      <c r="BKL9" s="214"/>
      <c r="BKM9" s="214"/>
      <c r="BKN9" s="214"/>
      <c r="BKO9" s="214"/>
      <c r="BKP9" s="214"/>
      <c r="BKQ9" s="214"/>
      <c r="BKR9" s="214"/>
      <c r="BKS9" s="214"/>
      <c r="BKT9" s="214"/>
      <c r="BKU9" s="214"/>
      <c r="BKV9" s="214"/>
      <c r="BKW9" s="214"/>
      <c r="BKX9" s="214"/>
      <c r="BKY9" s="214"/>
      <c r="BKZ9" s="214"/>
      <c r="BLA9" s="214"/>
      <c r="BLB9" s="214"/>
      <c r="BLC9" s="214"/>
      <c r="BLD9" s="214"/>
      <c r="BLE9" s="214"/>
      <c r="BLF9" s="214"/>
      <c r="BLG9" s="214"/>
      <c r="BLH9" s="214"/>
      <c r="BLI9" s="214"/>
      <c r="BLJ9" s="214"/>
      <c r="BLK9" s="214"/>
      <c r="BLL9" s="214"/>
      <c r="BLM9" s="214"/>
      <c r="BLN9" s="214"/>
      <c r="BLO9" s="214"/>
      <c r="BLP9" s="214"/>
      <c r="BLQ9" s="214"/>
      <c r="BLR9" s="214"/>
      <c r="BLS9" s="214"/>
      <c r="BLT9" s="214"/>
      <c r="BLU9" s="214"/>
      <c r="BLV9" s="214"/>
      <c r="BLW9" s="214"/>
      <c r="BLX9" s="214"/>
      <c r="BLY9" s="214"/>
      <c r="BLZ9" s="214"/>
      <c r="BMA9" s="214"/>
      <c r="BMB9" s="214"/>
      <c r="BMC9" s="214"/>
      <c r="BMD9" s="214"/>
      <c r="BME9" s="214"/>
      <c r="BMF9" s="214"/>
      <c r="BMG9" s="214"/>
      <c r="BMH9" s="214"/>
      <c r="BMI9" s="214"/>
      <c r="BMJ9" s="214"/>
      <c r="BMK9" s="214"/>
      <c r="BML9" s="214"/>
      <c r="BMM9" s="214"/>
      <c r="BMN9" s="214"/>
      <c r="BMO9" s="214"/>
      <c r="BMP9" s="214"/>
      <c r="BMQ9" s="214"/>
      <c r="BMR9" s="214"/>
      <c r="BMS9" s="214"/>
      <c r="BMT9" s="214"/>
      <c r="BMU9" s="214"/>
      <c r="BMV9" s="214"/>
      <c r="BMW9" s="214"/>
      <c r="BMX9" s="214"/>
      <c r="BMY9" s="214"/>
      <c r="BMZ9" s="214"/>
      <c r="BNA9" s="214"/>
      <c r="BNB9" s="214"/>
      <c r="BNC9" s="214"/>
      <c r="BND9" s="214"/>
      <c r="BNE9" s="214"/>
      <c r="BNF9" s="214"/>
      <c r="BNG9" s="214"/>
      <c r="BNH9" s="214"/>
      <c r="BNI9" s="214"/>
      <c r="BNJ9" s="214"/>
      <c r="BNK9" s="214"/>
      <c r="BNL9" s="214"/>
      <c r="BNM9" s="214"/>
      <c r="BNN9" s="214"/>
      <c r="BNO9" s="214"/>
      <c r="BNP9" s="214"/>
      <c r="BNQ9" s="214"/>
      <c r="BNR9" s="214"/>
      <c r="BNS9" s="214"/>
      <c r="BNT9" s="214"/>
      <c r="BNU9" s="214"/>
      <c r="BNV9" s="214"/>
      <c r="BNW9" s="214"/>
      <c r="BNX9" s="214"/>
      <c r="BNY9" s="214"/>
      <c r="BNZ9" s="214"/>
      <c r="BOA9" s="214"/>
      <c r="BOB9" s="214"/>
      <c r="BOC9" s="214"/>
      <c r="BOD9" s="214"/>
      <c r="BOE9" s="214"/>
      <c r="BOF9" s="214"/>
      <c r="BOG9" s="214"/>
      <c r="BOH9" s="214"/>
      <c r="BOI9" s="214"/>
      <c r="BOJ9" s="214"/>
      <c r="BOK9" s="214"/>
      <c r="BOL9" s="214"/>
      <c r="BOM9" s="214"/>
      <c r="BON9" s="214"/>
      <c r="BOO9" s="214"/>
      <c r="BOP9" s="214"/>
      <c r="BOQ9" s="214"/>
      <c r="BOR9" s="214"/>
      <c r="BOS9" s="214"/>
      <c r="BOT9" s="214"/>
      <c r="BOU9" s="214"/>
      <c r="BOV9" s="214"/>
      <c r="BOW9" s="214"/>
      <c r="BOX9" s="214"/>
      <c r="BOY9" s="214"/>
      <c r="BOZ9" s="214"/>
      <c r="BPA9" s="214"/>
      <c r="BPB9" s="214"/>
      <c r="BPC9" s="214"/>
      <c r="BPD9" s="214"/>
      <c r="BPE9" s="214"/>
      <c r="BPF9" s="214"/>
      <c r="BPG9" s="214"/>
      <c r="BPH9" s="214"/>
      <c r="BPI9" s="214"/>
      <c r="BPJ9" s="214"/>
      <c r="BPK9" s="214"/>
      <c r="BPL9" s="214"/>
      <c r="BPM9" s="214"/>
      <c r="BPN9" s="214"/>
      <c r="BPO9" s="214"/>
      <c r="BPP9" s="214"/>
      <c r="BPQ9" s="214"/>
      <c r="BPR9" s="214"/>
      <c r="BPS9" s="214"/>
      <c r="BPT9" s="214"/>
      <c r="BPU9" s="214"/>
      <c r="BPV9" s="214"/>
      <c r="BPW9" s="214"/>
      <c r="BPX9" s="214"/>
      <c r="BPY9" s="214"/>
      <c r="BPZ9" s="214"/>
      <c r="BQA9" s="214"/>
      <c r="BQB9" s="214"/>
      <c r="BQC9" s="214"/>
      <c r="BQD9" s="214"/>
      <c r="BQE9" s="214"/>
      <c r="BQF9" s="214"/>
      <c r="BQG9" s="214"/>
      <c r="BQH9" s="214"/>
      <c r="BQI9" s="214"/>
      <c r="BQJ9" s="214"/>
      <c r="BQK9" s="214"/>
      <c r="BQL9" s="214"/>
      <c r="BQM9" s="214"/>
      <c r="BQN9" s="214"/>
      <c r="BQO9" s="214"/>
      <c r="BQP9" s="214"/>
      <c r="BQQ9" s="214"/>
      <c r="BQR9" s="214"/>
      <c r="BQS9" s="214"/>
      <c r="BQT9" s="214"/>
      <c r="BQU9" s="214"/>
      <c r="BQV9" s="214"/>
      <c r="BQW9" s="214"/>
      <c r="BQX9" s="214"/>
      <c r="BQY9" s="214"/>
      <c r="BQZ9" s="214"/>
      <c r="BRA9" s="214"/>
      <c r="BRB9" s="214"/>
      <c r="BRC9" s="214"/>
      <c r="BRD9" s="214"/>
      <c r="BRE9" s="214"/>
      <c r="BRF9" s="214"/>
      <c r="BRG9" s="214"/>
      <c r="BRH9" s="214"/>
      <c r="BRI9" s="214"/>
      <c r="BRJ9" s="214"/>
      <c r="BRK9" s="214"/>
      <c r="BRL9" s="214"/>
      <c r="BRM9" s="214"/>
      <c r="BRN9" s="214"/>
      <c r="BRO9" s="214"/>
      <c r="BRP9" s="214"/>
      <c r="BRQ9" s="214"/>
      <c r="BRR9" s="214"/>
      <c r="BRS9" s="214"/>
      <c r="BRT9" s="214"/>
      <c r="BRU9" s="214"/>
      <c r="BRV9" s="214"/>
      <c r="BRW9" s="214"/>
      <c r="BRX9" s="214"/>
      <c r="BRY9" s="214"/>
      <c r="BRZ9" s="214"/>
      <c r="BSA9" s="214"/>
      <c r="BSB9" s="214"/>
      <c r="BSC9" s="214"/>
      <c r="BSD9" s="214"/>
      <c r="BSE9" s="214"/>
      <c r="BSF9" s="214"/>
      <c r="BSG9" s="214"/>
      <c r="BSH9" s="214"/>
      <c r="BSI9" s="214"/>
      <c r="BSJ9" s="214"/>
      <c r="BSK9" s="214"/>
      <c r="BSL9" s="214"/>
      <c r="BSM9" s="214"/>
      <c r="BSN9" s="214"/>
      <c r="BSO9" s="214"/>
      <c r="BSP9" s="214"/>
      <c r="BSQ9" s="214"/>
      <c r="BSR9" s="214"/>
      <c r="BSS9" s="214"/>
      <c r="BST9" s="214"/>
      <c r="BSU9" s="214"/>
      <c r="BSV9" s="214"/>
      <c r="BSW9" s="214"/>
      <c r="BSX9" s="214"/>
      <c r="BSY9" s="214"/>
      <c r="BSZ9" s="214"/>
      <c r="BTA9" s="214"/>
      <c r="BTB9" s="214"/>
      <c r="BTC9" s="214"/>
      <c r="BTD9" s="214"/>
      <c r="BTE9" s="214"/>
      <c r="BTF9" s="214"/>
      <c r="BTG9" s="214"/>
      <c r="BTH9" s="214"/>
      <c r="BTI9" s="214"/>
      <c r="BTJ9" s="214"/>
      <c r="BTK9" s="214"/>
      <c r="BTL9" s="214"/>
      <c r="BTM9" s="214"/>
      <c r="BTN9" s="214"/>
      <c r="BTO9" s="214"/>
      <c r="BTP9" s="214"/>
      <c r="BTQ9" s="214"/>
      <c r="BTR9" s="214"/>
      <c r="BTS9" s="214"/>
      <c r="BTT9" s="214"/>
      <c r="BTU9" s="214"/>
      <c r="BTV9" s="214"/>
      <c r="BTW9" s="214"/>
      <c r="BTX9" s="214"/>
      <c r="BTY9" s="214"/>
      <c r="BTZ9" s="214"/>
      <c r="BUA9" s="214"/>
      <c r="BUB9" s="214"/>
      <c r="BUC9" s="214"/>
      <c r="BUD9" s="214"/>
      <c r="BUE9" s="214"/>
      <c r="BUF9" s="214"/>
      <c r="BUG9" s="214"/>
      <c r="BUH9" s="214"/>
      <c r="BUI9" s="214"/>
      <c r="BUJ9" s="214"/>
      <c r="BUK9" s="214"/>
      <c r="BUL9" s="214"/>
      <c r="BUM9" s="214"/>
      <c r="BUN9" s="214"/>
      <c r="BUO9" s="214"/>
      <c r="BUP9" s="214"/>
      <c r="BUQ9" s="214"/>
      <c r="BUR9" s="214"/>
      <c r="BUS9" s="214"/>
      <c r="BUT9" s="214"/>
      <c r="BUU9" s="214"/>
      <c r="BUV9" s="214"/>
      <c r="BUW9" s="214"/>
      <c r="BUX9" s="214"/>
      <c r="BUY9" s="214"/>
      <c r="BUZ9" s="214"/>
      <c r="BVA9" s="214"/>
      <c r="BVB9" s="214"/>
      <c r="BVC9" s="214"/>
      <c r="BVD9" s="214"/>
      <c r="BVE9" s="214"/>
      <c r="BVF9" s="214"/>
      <c r="BVG9" s="214"/>
      <c r="BVH9" s="214"/>
      <c r="BVI9" s="214"/>
      <c r="BVJ9" s="214"/>
      <c r="BVK9" s="214"/>
      <c r="BVL9" s="214"/>
      <c r="BVM9" s="214"/>
      <c r="BVN9" s="214"/>
      <c r="BVO9" s="214"/>
      <c r="BVP9" s="214"/>
      <c r="BVQ9" s="214"/>
      <c r="BVR9" s="214"/>
      <c r="BVS9" s="214"/>
      <c r="BVT9" s="214"/>
      <c r="BVU9" s="214"/>
      <c r="BVV9" s="214"/>
      <c r="BVW9" s="214"/>
      <c r="BVX9" s="214"/>
      <c r="BVY9" s="214"/>
      <c r="BVZ9" s="214"/>
      <c r="BWA9" s="214"/>
      <c r="BWB9" s="214"/>
      <c r="BWC9" s="214"/>
      <c r="BWD9" s="214"/>
      <c r="BWE9" s="214"/>
      <c r="BWF9" s="214"/>
      <c r="BWG9" s="214"/>
      <c r="BWH9" s="214"/>
      <c r="BWI9" s="214"/>
      <c r="BWJ9" s="214"/>
      <c r="BWK9" s="214"/>
      <c r="BWL9" s="214"/>
      <c r="BWM9" s="214"/>
      <c r="BWN9" s="214"/>
      <c r="BWO9" s="214"/>
      <c r="BWP9" s="214"/>
      <c r="BWQ9" s="214"/>
      <c r="BWR9" s="214"/>
      <c r="BWS9" s="214"/>
      <c r="BWT9" s="214"/>
      <c r="BWU9" s="214"/>
      <c r="BWV9" s="214"/>
      <c r="BWW9" s="214"/>
      <c r="BWX9" s="214"/>
      <c r="BWY9" s="214"/>
      <c r="BWZ9" s="214"/>
      <c r="BXA9" s="214"/>
      <c r="BXB9" s="214"/>
      <c r="BXC9" s="214"/>
      <c r="BXD9" s="214"/>
      <c r="BXE9" s="214"/>
      <c r="BXF9" s="214"/>
      <c r="BXG9" s="214"/>
      <c r="BXH9" s="214"/>
      <c r="BXI9" s="214"/>
      <c r="BXJ9" s="214"/>
      <c r="BXK9" s="214"/>
      <c r="BXL9" s="214"/>
      <c r="BXM9" s="214"/>
      <c r="BXN9" s="214"/>
      <c r="BXO9" s="214"/>
      <c r="BXP9" s="214"/>
      <c r="BXQ9" s="214"/>
      <c r="BXR9" s="214"/>
      <c r="BXS9" s="214"/>
      <c r="BXT9" s="214"/>
      <c r="BXU9" s="214"/>
      <c r="BXV9" s="214"/>
      <c r="BXW9" s="214"/>
      <c r="BXX9" s="214"/>
      <c r="BXY9" s="214"/>
      <c r="BXZ9" s="214"/>
      <c r="BYA9" s="214"/>
      <c r="BYB9" s="214"/>
      <c r="BYC9" s="214"/>
      <c r="BYD9" s="214"/>
      <c r="BYE9" s="214"/>
      <c r="BYF9" s="214"/>
      <c r="BYG9" s="214"/>
      <c r="BYH9" s="214"/>
      <c r="BYI9" s="214"/>
      <c r="BYJ9" s="214"/>
      <c r="BYK9" s="214"/>
      <c r="BYL9" s="214"/>
      <c r="BYM9" s="214"/>
      <c r="BYN9" s="214"/>
      <c r="BYO9" s="214"/>
      <c r="BYP9" s="214"/>
      <c r="BYQ9" s="214"/>
      <c r="BYR9" s="214"/>
      <c r="BYS9" s="214"/>
      <c r="BYT9" s="214"/>
      <c r="BYU9" s="214"/>
      <c r="BYV9" s="214"/>
      <c r="BYW9" s="214"/>
      <c r="BYX9" s="214"/>
      <c r="BYY9" s="214"/>
      <c r="BYZ9" s="214"/>
      <c r="BZA9" s="214"/>
      <c r="BZB9" s="214"/>
      <c r="BZC9" s="214"/>
      <c r="BZD9" s="214"/>
      <c r="BZE9" s="214"/>
      <c r="BZF9" s="214"/>
      <c r="BZG9" s="214"/>
      <c r="BZH9" s="214"/>
      <c r="BZI9" s="214"/>
      <c r="BZJ9" s="214"/>
      <c r="BZK9" s="214"/>
      <c r="BZL9" s="214"/>
      <c r="BZM9" s="214"/>
      <c r="BZN9" s="214"/>
      <c r="BZO9" s="214"/>
      <c r="BZP9" s="214"/>
      <c r="BZQ9" s="214"/>
      <c r="BZR9" s="214"/>
      <c r="BZS9" s="214"/>
      <c r="BZT9" s="214"/>
      <c r="BZU9" s="214"/>
      <c r="BZV9" s="214"/>
      <c r="BZW9" s="214"/>
      <c r="BZX9" s="214"/>
      <c r="BZY9" s="214"/>
      <c r="BZZ9" s="214"/>
      <c r="CAA9" s="214"/>
      <c r="CAB9" s="214"/>
      <c r="CAC9" s="214"/>
      <c r="CAD9" s="214"/>
      <c r="CAE9" s="214"/>
      <c r="CAF9" s="214"/>
      <c r="CAG9" s="214"/>
      <c r="CAH9" s="214"/>
      <c r="CAI9" s="214"/>
      <c r="CAJ9" s="214"/>
      <c r="CAK9" s="214"/>
      <c r="CAL9" s="214"/>
      <c r="CAM9" s="214"/>
      <c r="CAN9" s="214"/>
      <c r="CAO9" s="214"/>
      <c r="CAP9" s="214"/>
      <c r="CAQ9" s="214"/>
      <c r="CAR9" s="214"/>
      <c r="CAS9" s="214"/>
      <c r="CAT9" s="214"/>
      <c r="CAU9" s="214"/>
      <c r="CAV9" s="214"/>
      <c r="CAW9" s="214"/>
      <c r="CAX9" s="214"/>
      <c r="CAY9" s="214"/>
      <c r="CAZ9" s="214"/>
      <c r="CBA9" s="214"/>
      <c r="CBB9" s="214"/>
      <c r="CBC9" s="214"/>
      <c r="CBD9" s="214"/>
      <c r="CBE9" s="214"/>
      <c r="CBF9" s="214"/>
      <c r="CBG9" s="214"/>
      <c r="CBH9" s="214"/>
      <c r="CBI9" s="214"/>
      <c r="CBJ9" s="214"/>
      <c r="CBK9" s="214"/>
      <c r="CBL9" s="214"/>
      <c r="CBM9" s="214"/>
      <c r="CBN9" s="214"/>
      <c r="CBO9" s="214"/>
      <c r="CBP9" s="214"/>
      <c r="CBQ9" s="214"/>
      <c r="CBR9" s="214"/>
      <c r="CBS9" s="214"/>
      <c r="CBT9" s="214"/>
      <c r="CBU9" s="214"/>
      <c r="CBV9" s="214"/>
      <c r="CBW9" s="214"/>
      <c r="CBX9" s="214"/>
      <c r="CBY9" s="214"/>
      <c r="CBZ9" s="214"/>
      <c r="CCA9" s="214"/>
      <c r="CCB9" s="214"/>
      <c r="CCC9" s="214"/>
      <c r="CCD9" s="214"/>
      <c r="CCE9" s="214"/>
      <c r="CCF9" s="214"/>
      <c r="CCG9" s="214"/>
      <c r="CCH9" s="214"/>
      <c r="CCI9" s="214"/>
      <c r="CCJ9" s="214"/>
      <c r="CCK9" s="214"/>
      <c r="CCL9" s="214"/>
      <c r="CCM9" s="214"/>
      <c r="CCN9" s="214"/>
      <c r="CCO9" s="214"/>
      <c r="CCP9" s="214"/>
      <c r="CCQ9" s="214"/>
      <c r="CCR9" s="214"/>
      <c r="CCS9" s="214"/>
      <c r="CCT9" s="214"/>
      <c r="CCU9" s="214"/>
      <c r="CCV9" s="214"/>
      <c r="CCW9" s="214"/>
      <c r="CCX9" s="214"/>
      <c r="CCY9" s="214"/>
      <c r="CCZ9" s="214"/>
      <c r="CDA9" s="214"/>
      <c r="CDB9" s="214"/>
      <c r="CDC9" s="214"/>
      <c r="CDD9" s="214"/>
      <c r="CDE9" s="214"/>
      <c r="CDF9" s="214"/>
      <c r="CDG9" s="214"/>
      <c r="CDH9" s="214"/>
      <c r="CDI9" s="214"/>
      <c r="CDJ9" s="214"/>
      <c r="CDK9" s="214"/>
      <c r="CDL9" s="214"/>
      <c r="CDM9" s="214"/>
      <c r="CDN9" s="214"/>
      <c r="CDO9" s="214"/>
      <c r="CDP9" s="214"/>
      <c r="CDQ9" s="214"/>
      <c r="CDR9" s="214"/>
      <c r="CDS9" s="214"/>
      <c r="CDT9" s="214"/>
      <c r="CDU9" s="214"/>
      <c r="CDV9" s="214"/>
      <c r="CDW9" s="214"/>
      <c r="CDX9" s="214"/>
      <c r="CDY9" s="214"/>
      <c r="CDZ9" s="214"/>
      <c r="CEA9" s="214"/>
      <c r="CEB9" s="214"/>
      <c r="CEC9" s="214"/>
      <c r="CED9" s="214"/>
      <c r="CEE9" s="214"/>
      <c r="CEF9" s="214"/>
      <c r="CEG9" s="214"/>
      <c r="CEH9" s="214"/>
      <c r="CEI9" s="214"/>
      <c r="CEJ9" s="214"/>
      <c r="CEK9" s="214"/>
      <c r="CEL9" s="214"/>
      <c r="CEM9" s="214"/>
      <c r="CEN9" s="214"/>
      <c r="CEO9" s="214"/>
      <c r="CEP9" s="214"/>
      <c r="CEQ9" s="214"/>
      <c r="CER9" s="214"/>
      <c r="CES9" s="214"/>
      <c r="CET9" s="214"/>
      <c r="CEU9" s="214"/>
      <c r="CEV9" s="214"/>
      <c r="CEW9" s="214"/>
      <c r="CEX9" s="214"/>
      <c r="CEY9" s="214"/>
      <c r="CEZ9" s="214"/>
      <c r="CFA9" s="214"/>
      <c r="CFB9" s="214"/>
      <c r="CFC9" s="214"/>
      <c r="CFD9" s="214"/>
      <c r="CFE9" s="214"/>
      <c r="CFF9" s="214"/>
      <c r="CFG9" s="214"/>
      <c r="CFH9" s="214"/>
      <c r="CFI9" s="214"/>
      <c r="CFJ9" s="214"/>
      <c r="CFK9" s="214"/>
      <c r="CFL9" s="214"/>
      <c r="CFM9" s="214"/>
      <c r="CFN9" s="214"/>
      <c r="CFO9" s="214"/>
      <c r="CFP9" s="214"/>
      <c r="CFQ9" s="214"/>
      <c r="CFR9" s="214"/>
      <c r="CFS9" s="214"/>
      <c r="CFT9" s="214"/>
      <c r="CFU9" s="214"/>
      <c r="CFV9" s="214"/>
      <c r="CFW9" s="214"/>
      <c r="CFX9" s="214"/>
      <c r="CFY9" s="214"/>
      <c r="CFZ9" s="214"/>
      <c r="CGA9" s="214"/>
      <c r="CGB9" s="214"/>
      <c r="CGC9" s="214"/>
      <c r="CGD9" s="214"/>
      <c r="CGE9" s="214"/>
      <c r="CGF9" s="214"/>
      <c r="CGG9" s="214"/>
      <c r="CGH9" s="214"/>
      <c r="CGI9" s="214"/>
      <c r="CGJ9" s="214"/>
      <c r="CGK9" s="214"/>
      <c r="CGL9" s="214"/>
      <c r="CGM9" s="214"/>
      <c r="CGN9" s="214"/>
      <c r="CGO9" s="214"/>
      <c r="CGP9" s="214"/>
      <c r="CGQ9" s="214"/>
      <c r="CGR9" s="214"/>
      <c r="CGS9" s="214"/>
      <c r="CGT9" s="214"/>
      <c r="CGU9" s="214"/>
      <c r="CGV9" s="214"/>
      <c r="CGW9" s="214"/>
      <c r="CGX9" s="214"/>
      <c r="CGY9" s="214"/>
      <c r="CGZ9" s="214"/>
      <c r="CHA9" s="214"/>
      <c r="CHB9" s="214"/>
      <c r="CHC9" s="214"/>
      <c r="CHD9" s="214"/>
      <c r="CHE9" s="214"/>
      <c r="CHF9" s="214"/>
      <c r="CHG9" s="214"/>
      <c r="CHH9" s="214"/>
      <c r="CHI9" s="214"/>
      <c r="CHJ9" s="214"/>
      <c r="CHK9" s="214"/>
      <c r="CHL9" s="214"/>
      <c r="CHM9" s="214"/>
      <c r="CHN9" s="214"/>
      <c r="CHO9" s="214"/>
      <c r="CHP9" s="214"/>
      <c r="CHQ9" s="214"/>
      <c r="CHR9" s="214"/>
      <c r="CHS9" s="214"/>
      <c r="CHT9" s="214"/>
      <c r="CHU9" s="214"/>
      <c r="CHV9" s="214"/>
      <c r="CHW9" s="214"/>
      <c r="CHX9" s="214"/>
      <c r="CHY9" s="214"/>
      <c r="CHZ9" s="214"/>
      <c r="CIA9" s="214"/>
      <c r="CIB9" s="214"/>
      <c r="CIC9" s="214"/>
      <c r="CID9" s="214"/>
      <c r="CIE9" s="214"/>
      <c r="CIF9" s="214"/>
      <c r="CIG9" s="214"/>
      <c r="CIH9" s="214"/>
      <c r="CII9" s="214"/>
      <c r="CIJ9" s="214"/>
      <c r="CIK9" s="214"/>
      <c r="CIL9" s="214"/>
      <c r="CIM9" s="214"/>
      <c r="CIN9" s="214"/>
      <c r="CIO9" s="214"/>
      <c r="CIP9" s="214"/>
      <c r="CIQ9" s="214"/>
      <c r="CIR9" s="214"/>
      <c r="CIS9" s="214"/>
      <c r="CIT9" s="214"/>
      <c r="CIU9" s="214"/>
      <c r="CIV9" s="214"/>
      <c r="CIW9" s="214"/>
      <c r="CIX9" s="214"/>
      <c r="CIY9" s="214"/>
      <c r="CIZ9" s="214"/>
      <c r="CJA9" s="214"/>
      <c r="CJB9" s="214"/>
      <c r="CJC9" s="214"/>
      <c r="CJD9" s="214"/>
      <c r="CJE9" s="214"/>
      <c r="CJF9" s="214"/>
      <c r="CJG9" s="214"/>
      <c r="CJH9" s="214"/>
      <c r="CJI9" s="214"/>
      <c r="CJJ9" s="214"/>
      <c r="CJK9" s="214"/>
      <c r="CJL9" s="214"/>
      <c r="CJM9" s="214"/>
      <c r="CJN9" s="214"/>
      <c r="CJO9" s="214"/>
      <c r="CJP9" s="214"/>
      <c r="CJQ9" s="214"/>
      <c r="CJR9" s="214"/>
      <c r="CJS9" s="214"/>
      <c r="CJT9" s="214"/>
      <c r="CJU9" s="214"/>
      <c r="CJV9" s="214"/>
      <c r="CJW9" s="214"/>
      <c r="CJX9" s="214"/>
      <c r="CJY9" s="214"/>
      <c r="CJZ9" s="214"/>
      <c r="CKA9" s="214"/>
      <c r="CKB9" s="214"/>
      <c r="CKC9" s="214"/>
      <c r="CKD9" s="214"/>
      <c r="CKE9" s="214"/>
      <c r="CKF9" s="214"/>
      <c r="CKG9" s="214"/>
      <c r="CKH9" s="214"/>
      <c r="CKI9" s="214"/>
      <c r="CKJ9" s="214"/>
      <c r="CKK9" s="214"/>
      <c r="CKL9" s="214"/>
      <c r="CKM9" s="214"/>
      <c r="CKN9" s="214"/>
      <c r="CKO9" s="214"/>
      <c r="CKP9" s="214"/>
      <c r="CKQ9" s="214"/>
      <c r="CKR9" s="214"/>
      <c r="CKS9" s="214"/>
      <c r="CKT9" s="214"/>
      <c r="CKU9" s="214"/>
      <c r="CKV9" s="214"/>
      <c r="CKW9" s="214"/>
      <c r="CKX9" s="214"/>
      <c r="CKY9" s="214"/>
      <c r="CKZ9" s="214"/>
      <c r="CLA9" s="214"/>
      <c r="CLB9" s="214"/>
      <c r="CLC9" s="214"/>
      <c r="CLD9" s="214"/>
      <c r="CLE9" s="214"/>
      <c r="CLF9" s="214"/>
      <c r="CLG9" s="214"/>
      <c r="CLH9" s="214"/>
      <c r="CLI9" s="214"/>
      <c r="CLJ9" s="214"/>
      <c r="CLK9" s="214"/>
      <c r="CLL9" s="214"/>
      <c r="CLM9" s="214"/>
      <c r="CLN9" s="214"/>
      <c r="CLO9" s="214"/>
      <c r="CLP9" s="214"/>
      <c r="CLQ9" s="214"/>
      <c r="CLR9" s="214"/>
      <c r="CLS9" s="214"/>
      <c r="CLT9" s="214"/>
      <c r="CLU9" s="214"/>
      <c r="CLV9" s="214"/>
      <c r="CLW9" s="214"/>
      <c r="CLX9" s="214"/>
      <c r="CLY9" s="214"/>
      <c r="CLZ9" s="214"/>
      <c r="CMA9" s="214"/>
      <c r="CMB9" s="214"/>
      <c r="CMC9" s="214"/>
      <c r="CMD9" s="214"/>
      <c r="CME9" s="214"/>
      <c r="CMF9" s="214"/>
      <c r="CMG9" s="214"/>
      <c r="CMH9" s="214"/>
      <c r="CMI9" s="214"/>
      <c r="CMJ9" s="214"/>
      <c r="CMK9" s="214"/>
      <c r="CML9" s="214"/>
      <c r="CMM9" s="214"/>
      <c r="CMN9" s="214"/>
      <c r="CMO9" s="214"/>
      <c r="CMP9" s="214"/>
      <c r="CMQ9" s="214"/>
      <c r="CMR9" s="214"/>
      <c r="CMS9" s="214"/>
      <c r="CMT9" s="214"/>
      <c r="CMU9" s="214"/>
      <c r="CMV9" s="214"/>
      <c r="CMW9" s="214"/>
      <c r="CMX9" s="214"/>
      <c r="CMY9" s="214"/>
      <c r="CMZ9" s="214"/>
      <c r="CNA9" s="214"/>
      <c r="CNB9" s="214"/>
      <c r="CNC9" s="214"/>
      <c r="CND9" s="214"/>
      <c r="CNE9" s="214"/>
      <c r="CNF9" s="214"/>
      <c r="CNG9" s="214"/>
      <c r="CNH9" s="214"/>
      <c r="CNI9" s="214"/>
      <c r="CNJ9" s="214"/>
      <c r="CNK9" s="214"/>
      <c r="CNL9" s="214"/>
      <c r="CNM9" s="214"/>
      <c r="CNN9" s="214"/>
      <c r="CNO9" s="214"/>
      <c r="CNP9" s="214"/>
      <c r="CNQ9" s="214"/>
      <c r="CNR9" s="214"/>
      <c r="CNS9" s="214"/>
      <c r="CNT9" s="214"/>
      <c r="CNU9" s="214"/>
      <c r="CNV9" s="214"/>
      <c r="CNW9" s="214"/>
      <c r="CNX9" s="214"/>
      <c r="CNY9" s="214"/>
      <c r="CNZ9" s="214"/>
      <c r="COA9" s="214"/>
      <c r="COB9" s="214"/>
      <c r="COC9" s="214"/>
      <c r="COD9" s="214"/>
      <c r="COE9" s="214"/>
      <c r="COF9" s="214"/>
      <c r="COG9" s="214"/>
      <c r="COH9" s="214"/>
      <c r="COI9" s="214"/>
      <c r="COJ9" s="214"/>
      <c r="COK9" s="214"/>
      <c r="COL9" s="214"/>
      <c r="COM9" s="214"/>
      <c r="CON9" s="214"/>
      <c r="COO9" s="214"/>
      <c r="COP9" s="214"/>
      <c r="COQ9" s="214"/>
      <c r="COR9" s="214"/>
      <c r="COS9" s="214"/>
      <c r="COT9" s="214"/>
      <c r="COU9" s="214"/>
      <c r="COV9" s="214"/>
      <c r="COW9" s="214"/>
      <c r="COX9" s="214"/>
      <c r="COY9" s="214"/>
      <c r="COZ9" s="214"/>
      <c r="CPA9" s="214"/>
      <c r="CPB9" s="214"/>
      <c r="CPC9" s="214"/>
      <c r="CPD9" s="214"/>
      <c r="CPE9" s="214"/>
      <c r="CPF9" s="214"/>
      <c r="CPG9" s="214"/>
      <c r="CPH9" s="214"/>
      <c r="CPI9" s="214"/>
      <c r="CPJ9" s="214"/>
      <c r="CPK9" s="214"/>
      <c r="CPL9" s="214"/>
      <c r="CPM9" s="214"/>
      <c r="CPN9" s="214"/>
      <c r="CPO9" s="214"/>
      <c r="CPP9" s="214"/>
      <c r="CPQ9" s="214"/>
      <c r="CPR9" s="214"/>
      <c r="CPS9" s="214"/>
      <c r="CPT9" s="214"/>
      <c r="CPU9" s="214"/>
      <c r="CPV9" s="214"/>
      <c r="CPW9" s="214"/>
      <c r="CPX9" s="214"/>
      <c r="CPY9" s="214"/>
      <c r="CPZ9" s="214"/>
      <c r="CQA9" s="214"/>
      <c r="CQB9" s="214"/>
      <c r="CQC9" s="214"/>
      <c r="CQD9" s="214"/>
      <c r="CQE9" s="214"/>
      <c r="CQF9" s="214"/>
      <c r="CQG9" s="214"/>
      <c r="CQH9" s="214"/>
      <c r="CQI9" s="214"/>
      <c r="CQJ9" s="214"/>
      <c r="CQK9" s="214"/>
      <c r="CQL9" s="214"/>
      <c r="CQM9" s="214"/>
      <c r="CQN9" s="214"/>
      <c r="CQO9" s="214"/>
      <c r="CQP9" s="214"/>
      <c r="CQQ9" s="214"/>
      <c r="CQR9" s="214"/>
      <c r="CQS9" s="214"/>
      <c r="CQT9" s="214"/>
      <c r="CQU9" s="214"/>
      <c r="CQV9" s="214"/>
      <c r="CQW9" s="214"/>
      <c r="CQX9" s="214"/>
      <c r="CQY9" s="214"/>
      <c r="CQZ9" s="214"/>
      <c r="CRA9" s="214"/>
      <c r="CRB9" s="214"/>
      <c r="CRC9" s="214"/>
      <c r="CRD9" s="214"/>
      <c r="CRE9" s="214"/>
      <c r="CRF9" s="214"/>
      <c r="CRG9" s="214"/>
      <c r="CRH9" s="214"/>
      <c r="CRI9" s="214"/>
      <c r="CRJ9" s="214"/>
      <c r="CRK9" s="214"/>
      <c r="CRL9" s="214"/>
      <c r="CRM9" s="214"/>
      <c r="CRN9" s="214"/>
      <c r="CRO9" s="214"/>
      <c r="CRP9" s="214"/>
      <c r="CRQ9" s="214"/>
      <c r="CRR9" s="214"/>
      <c r="CRS9" s="214"/>
      <c r="CRT9" s="214"/>
      <c r="CRU9" s="214"/>
      <c r="CRV9" s="214"/>
      <c r="CRW9" s="214"/>
      <c r="CRX9" s="214"/>
      <c r="CRY9" s="214"/>
      <c r="CRZ9" s="214"/>
      <c r="CSA9" s="214"/>
      <c r="CSB9" s="214"/>
      <c r="CSC9" s="214"/>
      <c r="CSD9" s="214"/>
      <c r="CSE9" s="214"/>
      <c r="CSF9" s="214"/>
      <c r="CSG9" s="214"/>
      <c r="CSH9" s="214"/>
      <c r="CSI9" s="214"/>
      <c r="CSJ9" s="214"/>
      <c r="CSK9" s="214"/>
      <c r="CSL9" s="214"/>
      <c r="CSM9" s="214"/>
      <c r="CSN9" s="214"/>
      <c r="CSO9" s="214"/>
      <c r="CSP9" s="214"/>
      <c r="CSQ9" s="214"/>
      <c r="CSR9" s="214"/>
      <c r="CSS9" s="214"/>
      <c r="CST9" s="214"/>
      <c r="CSU9" s="214"/>
      <c r="CSV9" s="214"/>
      <c r="CSW9" s="214"/>
      <c r="CSX9" s="214"/>
      <c r="CSY9" s="214"/>
      <c r="CSZ9" s="214"/>
      <c r="CTA9" s="214"/>
      <c r="CTB9" s="214"/>
      <c r="CTC9" s="214"/>
      <c r="CTD9" s="214"/>
      <c r="CTE9" s="214"/>
      <c r="CTF9" s="214"/>
      <c r="CTG9" s="214"/>
      <c r="CTH9" s="214"/>
      <c r="CTI9" s="214"/>
      <c r="CTJ9" s="214"/>
      <c r="CTK9" s="214"/>
      <c r="CTL9" s="214"/>
      <c r="CTM9" s="214"/>
      <c r="CTN9" s="214"/>
      <c r="CTO9" s="214"/>
      <c r="CTP9" s="214"/>
      <c r="CTQ9" s="214"/>
      <c r="CTR9" s="214"/>
      <c r="CTS9" s="214"/>
      <c r="CTT9" s="214"/>
      <c r="CTU9" s="214"/>
      <c r="CTV9" s="214"/>
      <c r="CTW9" s="214"/>
      <c r="CTX9" s="214"/>
      <c r="CTY9" s="214"/>
      <c r="CTZ9" s="214"/>
      <c r="CUA9" s="214"/>
      <c r="CUB9" s="214"/>
      <c r="CUC9" s="214"/>
      <c r="CUD9" s="214"/>
      <c r="CUE9" s="214"/>
      <c r="CUF9" s="214"/>
      <c r="CUG9" s="214"/>
      <c r="CUH9" s="214"/>
      <c r="CUI9" s="214"/>
      <c r="CUJ9" s="214"/>
      <c r="CUK9" s="214"/>
      <c r="CUL9" s="214"/>
      <c r="CUM9" s="214"/>
      <c r="CUN9" s="214"/>
      <c r="CUO9" s="214"/>
      <c r="CUP9" s="214"/>
      <c r="CUQ9" s="214"/>
      <c r="CUR9" s="214"/>
      <c r="CUS9" s="214"/>
      <c r="CUT9" s="214"/>
      <c r="CUU9" s="214"/>
      <c r="CUV9" s="214"/>
      <c r="CUW9" s="214"/>
      <c r="CUX9" s="214"/>
      <c r="CUY9" s="214"/>
      <c r="CUZ9" s="214"/>
      <c r="CVA9" s="214"/>
      <c r="CVB9" s="214"/>
      <c r="CVC9" s="214"/>
      <c r="CVD9" s="214"/>
      <c r="CVE9" s="214"/>
      <c r="CVF9" s="214"/>
      <c r="CVG9" s="214"/>
      <c r="CVH9" s="214"/>
      <c r="CVI9" s="214"/>
      <c r="CVJ9" s="214"/>
      <c r="CVK9" s="214"/>
      <c r="CVL9" s="214"/>
      <c r="CVM9" s="214"/>
      <c r="CVN9" s="214"/>
      <c r="CVO9" s="214"/>
      <c r="CVP9" s="214"/>
      <c r="CVQ9" s="214"/>
      <c r="CVR9" s="214"/>
      <c r="CVS9" s="214"/>
      <c r="CVT9" s="214"/>
      <c r="CVU9" s="214"/>
      <c r="CVV9" s="214"/>
      <c r="CVW9" s="214"/>
      <c r="CVX9" s="214"/>
      <c r="CVY9" s="214"/>
      <c r="CVZ9" s="214"/>
      <c r="CWA9" s="214"/>
      <c r="CWB9" s="214"/>
      <c r="CWC9" s="214"/>
      <c r="CWD9" s="214"/>
      <c r="CWE9" s="214"/>
      <c r="CWF9" s="214"/>
      <c r="CWG9" s="214"/>
      <c r="CWH9" s="214"/>
      <c r="CWI9" s="214"/>
      <c r="CWJ9" s="214"/>
      <c r="CWK9" s="214"/>
      <c r="CWL9" s="214"/>
      <c r="CWM9" s="214"/>
      <c r="CWN9" s="214"/>
      <c r="CWO9" s="214"/>
      <c r="CWP9" s="214"/>
      <c r="CWQ9" s="214"/>
      <c r="CWR9" s="214"/>
      <c r="CWS9" s="214"/>
      <c r="CWT9" s="214"/>
      <c r="CWU9" s="214"/>
      <c r="CWV9" s="214"/>
      <c r="CWW9" s="214"/>
      <c r="CWX9" s="214"/>
      <c r="CWY9" s="214"/>
      <c r="CWZ9" s="214"/>
      <c r="CXA9" s="214"/>
      <c r="CXB9" s="214"/>
      <c r="CXC9" s="214"/>
      <c r="CXD9" s="214"/>
      <c r="CXE9" s="214"/>
      <c r="CXF9" s="214"/>
      <c r="CXG9" s="214"/>
      <c r="CXH9" s="214"/>
      <c r="CXI9" s="214"/>
      <c r="CXJ9" s="214"/>
      <c r="CXK9" s="214"/>
      <c r="CXL9" s="214"/>
      <c r="CXM9" s="214"/>
      <c r="CXN9" s="214"/>
      <c r="CXO9" s="214"/>
      <c r="CXP9" s="214"/>
      <c r="CXQ9" s="214"/>
      <c r="CXR9" s="214"/>
      <c r="CXS9" s="214"/>
      <c r="CXT9" s="214"/>
      <c r="CXU9" s="214"/>
      <c r="CXV9" s="214"/>
      <c r="CXW9" s="214"/>
      <c r="CXX9" s="214"/>
      <c r="CXY9" s="214"/>
      <c r="CXZ9" s="214"/>
      <c r="CYA9" s="214"/>
      <c r="CYB9" s="214"/>
      <c r="CYC9" s="214"/>
      <c r="CYD9" s="214"/>
      <c r="CYE9" s="214"/>
      <c r="CYF9" s="214"/>
      <c r="CYG9" s="214"/>
      <c r="CYH9" s="214"/>
      <c r="CYI9" s="214"/>
      <c r="CYJ9" s="214"/>
      <c r="CYK9" s="214"/>
      <c r="CYL9" s="214"/>
      <c r="CYM9" s="214"/>
      <c r="CYN9" s="214"/>
      <c r="CYO9" s="214"/>
      <c r="CYP9" s="214"/>
      <c r="CYQ9" s="214"/>
      <c r="CYR9" s="214"/>
      <c r="CYS9" s="214"/>
      <c r="CYT9" s="214"/>
      <c r="CYU9" s="214"/>
      <c r="CYV9" s="214"/>
      <c r="CYW9" s="214"/>
      <c r="CYX9" s="214"/>
      <c r="CYY9" s="214"/>
      <c r="CYZ9" s="214"/>
      <c r="CZA9" s="214"/>
      <c r="CZB9" s="214"/>
      <c r="CZC9" s="214"/>
      <c r="CZD9" s="214"/>
      <c r="CZE9" s="214"/>
      <c r="CZF9" s="214"/>
      <c r="CZG9" s="214"/>
      <c r="CZH9" s="214"/>
      <c r="CZI9" s="214"/>
      <c r="CZJ9" s="214"/>
      <c r="CZK9" s="214"/>
      <c r="CZL9" s="214"/>
      <c r="CZM9" s="214"/>
      <c r="CZN9" s="214"/>
      <c r="CZO9" s="214"/>
      <c r="CZP9" s="214"/>
      <c r="CZQ9" s="214"/>
      <c r="CZR9" s="214"/>
      <c r="CZS9" s="214"/>
      <c r="CZT9" s="214"/>
      <c r="CZU9" s="214"/>
      <c r="CZV9" s="214"/>
      <c r="CZW9" s="214"/>
      <c r="CZX9" s="214"/>
      <c r="CZY9" s="214"/>
      <c r="CZZ9" s="214"/>
      <c r="DAA9" s="214"/>
      <c r="DAB9" s="214"/>
      <c r="DAC9" s="214"/>
      <c r="DAD9" s="214"/>
      <c r="DAE9" s="214"/>
      <c r="DAF9" s="214"/>
      <c r="DAG9" s="214"/>
      <c r="DAH9" s="214"/>
      <c r="DAI9" s="214"/>
      <c r="DAJ9" s="214"/>
      <c r="DAK9" s="214"/>
      <c r="DAL9" s="214"/>
      <c r="DAM9" s="214"/>
      <c r="DAN9" s="214"/>
      <c r="DAO9" s="214"/>
      <c r="DAP9" s="214"/>
      <c r="DAQ9" s="214"/>
      <c r="DAR9" s="214"/>
      <c r="DAS9" s="214"/>
      <c r="DAT9" s="214"/>
      <c r="DAU9" s="214"/>
      <c r="DAV9" s="214"/>
      <c r="DAW9" s="214"/>
      <c r="DAX9" s="214"/>
      <c r="DAY9" s="214"/>
      <c r="DAZ9" s="214"/>
      <c r="DBA9" s="214"/>
      <c r="DBB9" s="214"/>
      <c r="DBC9" s="214"/>
      <c r="DBD9" s="214"/>
      <c r="DBE9" s="214"/>
      <c r="DBF9" s="214"/>
      <c r="DBG9" s="214"/>
      <c r="DBH9" s="214"/>
      <c r="DBI9" s="214"/>
      <c r="DBJ9" s="214"/>
      <c r="DBK9" s="214"/>
      <c r="DBL9" s="214"/>
      <c r="DBM9" s="214"/>
      <c r="DBN9" s="214"/>
      <c r="DBO9" s="214"/>
      <c r="DBP9" s="214"/>
      <c r="DBQ9" s="214"/>
      <c r="DBR9" s="214"/>
      <c r="DBS9" s="214"/>
      <c r="DBT9" s="214"/>
      <c r="DBU9" s="214"/>
      <c r="DBV9" s="214"/>
      <c r="DBW9" s="214"/>
      <c r="DBX9" s="214"/>
      <c r="DBY9" s="214"/>
      <c r="DBZ9" s="214"/>
      <c r="DCA9" s="214"/>
      <c r="DCB9" s="214"/>
      <c r="DCC9" s="214"/>
      <c r="DCD9" s="214"/>
      <c r="DCE9" s="214"/>
      <c r="DCF9" s="214"/>
      <c r="DCG9" s="214"/>
      <c r="DCH9" s="214"/>
      <c r="DCI9" s="214"/>
      <c r="DCJ9" s="214"/>
      <c r="DCK9" s="214"/>
      <c r="DCL9" s="214"/>
      <c r="DCM9" s="214"/>
      <c r="DCN9" s="214"/>
      <c r="DCO9" s="214"/>
      <c r="DCP9" s="214"/>
      <c r="DCQ9" s="214"/>
      <c r="DCR9" s="214"/>
      <c r="DCS9" s="214"/>
      <c r="DCT9" s="214"/>
      <c r="DCU9" s="214"/>
      <c r="DCV9" s="214"/>
      <c r="DCW9" s="214"/>
      <c r="DCX9" s="214"/>
      <c r="DCY9" s="214"/>
      <c r="DCZ9" s="214"/>
      <c r="DDA9" s="214"/>
      <c r="DDB9" s="214"/>
      <c r="DDC9" s="214"/>
      <c r="DDD9" s="214"/>
      <c r="DDE9" s="214"/>
      <c r="DDF9" s="214"/>
      <c r="DDG9" s="214"/>
      <c r="DDH9" s="214"/>
      <c r="DDI9" s="214"/>
      <c r="DDJ9" s="214"/>
      <c r="DDK9" s="214"/>
      <c r="DDL9" s="214"/>
      <c r="DDM9" s="214"/>
      <c r="DDN9" s="214"/>
      <c r="DDO9" s="214"/>
      <c r="DDP9" s="214"/>
      <c r="DDQ9" s="214"/>
      <c r="DDR9" s="214"/>
      <c r="DDS9" s="214"/>
      <c r="DDT9" s="214"/>
      <c r="DDU9" s="214"/>
      <c r="DDV9" s="214"/>
      <c r="DDW9" s="214"/>
      <c r="DDX9" s="214"/>
      <c r="DDY9" s="214"/>
      <c r="DDZ9" s="214"/>
      <c r="DEA9" s="214"/>
      <c r="DEB9" s="214"/>
      <c r="DEC9" s="214"/>
      <c r="DED9" s="214"/>
      <c r="DEE9" s="214"/>
      <c r="DEF9" s="214"/>
      <c r="DEG9" s="214"/>
      <c r="DEH9" s="214"/>
      <c r="DEI9" s="214"/>
      <c r="DEJ9" s="214"/>
      <c r="DEK9" s="214"/>
      <c r="DEL9" s="214"/>
      <c r="DEM9" s="214"/>
      <c r="DEN9" s="214"/>
      <c r="DEO9" s="214"/>
      <c r="DEP9" s="214"/>
      <c r="DEQ9" s="214"/>
      <c r="DER9" s="214"/>
      <c r="DES9" s="214"/>
      <c r="DET9" s="214"/>
      <c r="DEU9" s="214"/>
      <c r="DEV9" s="214"/>
      <c r="DEW9" s="214"/>
      <c r="DEX9" s="214"/>
      <c r="DEY9" s="214"/>
      <c r="DEZ9" s="214"/>
      <c r="DFA9" s="214"/>
      <c r="DFB9" s="214"/>
      <c r="DFC9" s="214"/>
      <c r="DFD9" s="214"/>
      <c r="DFE9" s="214"/>
      <c r="DFF9" s="214"/>
      <c r="DFG9" s="214"/>
      <c r="DFH9" s="214"/>
      <c r="DFI9" s="214"/>
      <c r="DFJ9" s="214"/>
      <c r="DFK9" s="214"/>
      <c r="DFL9" s="214"/>
      <c r="DFM9" s="214"/>
      <c r="DFN9" s="214"/>
      <c r="DFO9" s="214"/>
      <c r="DFP9" s="214"/>
      <c r="DFQ9" s="214"/>
      <c r="DFR9" s="214"/>
      <c r="DFS9" s="214"/>
      <c r="DFT9" s="214"/>
      <c r="DFU9" s="214"/>
      <c r="DFV9" s="214"/>
      <c r="DFW9" s="214"/>
      <c r="DFX9" s="214"/>
      <c r="DFY9" s="214"/>
      <c r="DFZ9" s="214"/>
      <c r="DGA9" s="214"/>
      <c r="DGB9" s="214"/>
      <c r="DGC9" s="214"/>
      <c r="DGD9" s="214"/>
      <c r="DGE9" s="214"/>
      <c r="DGF9" s="214"/>
      <c r="DGG9" s="214"/>
      <c r="DGH9" s="214"/>
      <c r="DGI9" s="214"/>
      <c r="DGJ9" s="214"/>
      <c r="DGK9" s="214"/>
      <c r="DGL9" s="214"/>
      <c r="DGM9" s="214"/>
      <c r="DGN9" s="214"/>
      <c r="DGO9" s="214"/>
      <c r="DGP9" s="214"/>
      <c r="DGQ9" s="214"/>
      <c r="DGR9" s="214"/>
      <c r="DGS9" s="214"/>
      <c r="DGT9" s="214"/>
      <c r="DGU9" s="214"/>
      <c r="DGV9" s="214"/>
      <c r="DGW9" s="214"/>
      <c r="DGX9" s="214"/>
      <c r="DGY9" s="214"/>
      <c r="DGZ9" s="214"/>
      <c r="DHA9" s="214"/>
      <c r="DHB9" s="214"/>
      <c r="DHC9" s="214"/>
      <c r="DHD9" s="214"/>
      <c r="DHE9" s="214"/>
      <c r="DHF9" s="214"/>
      <c r="DHG9" s="214"/>
      <c r="DHH9" s="214"/>
      <c r="DHI9" s="214"/>
      <c r="DHJ9" s="214"/>
      <c r="DHK9" s="214"/>
      <c r="DHL9" s="214"/>
      <c r="DHM9" s="214"/>
      <c r="DHN9" s="214"/>
      <c r="DHO9" s="214"/>
      <c r="DHP9" s="214"/>
      <c r="DHQ9" s="214"/>
      <c r="DHR9" s="214"/>
      <c r="DHS9" s="214"/>
      <c r="DHT9" s="214"/>
      <c r="DHU9" s="214"/>
      <c r="DHV9" s="214"/>
      <c r="DHW9" s="214"/>
      <c r="DHX9" s="214"/>
      <c r="DHY9" s="214"/>
      <c r="DHZ9" s="214"/>
      <c r="DIA9" s="214"/>
      <c r="DIB9" s="214"/>
      <c r="DIC9" s="214"/>
      <c r="DID9" s="214"/>
      <c r="DIE9" s="214"/>
      <c r="DIF9" s="214"/>
      <c r="DIG9" s="214"/>
      <c r="DIH9" s="214"/>
      <c r="DII9" s="214"/>
      <c r="DIJ9" s="214"/>
      <c r="DIK9" s="214"/>
      <c r="DIL9" s="214"/>
      <c r="DIM9" s="214"/>
      <c r="DIN9" s="214"/>
      <c r="DIO9" s="214"/>
      <c r="DIP9" s="214"/>
      <c r="DIQ9" s="214"/>
      <c r="DIR9" s="214"/>
      <c r="DIS9" s="214"/>
      <c r="DIT9" s="214"/>
      <c r="DIU9" s="214"/>
      <c r="DIV9" s="214"/>
      <c r="DIW9" s="214"/>
      <c r="DIX9" s="214"/>
      <c r="DIY9" s="214"/>
      <c r="DIZ9" s="214"/>
      <c r="DJA9" s="214"/>
      <c r="DJB9" s="214"/>
      <c r="DJC9" s="214"/>
      <c r="DJD9" s="214"/>
      <c r="DJE9" s="214"/>
      <c r="DJF9" s="214"/>
      <c r="DJG9" s="214"/>
      <c r="DJH9" s="214"/>
      <c r="DJI9" s="214"/>
      <c r="DJJ9" s="214"/>
      <c r="DJK9" s="214"/>
      <c r="DJL9" s="214"/>
      <c r="DJM9" s="214"/>
      <c r="DJN9" s="214"/>
      <c r="DJO9" s="214"/>
      <c r="DJP9" s="214"/>
      <c r="DJQ9" s="214"/>
      <c r="DJR9" s="214"/>
      <c r="DJS9" s="214"/>
      <c r="DJT9" s="214"/>
      <c r="DJU9" s="214"/>
      <c r="DJV9" s="214"/>
      <c r="DJW9" s="214"/>
      <c r="DJX9" s="214"/>
      <c r="DJY9" s="214"/>
      <c r="DJZ9" s="214"/>
      <c r="DKA9" s="214"/>
      <c r="DKB9" s="214"/>
      <c r="DKC9" s="214"/>
      <c r="DKD9" s="214"/>
      <c r="DKE9" s="214"/>
      <c r="DKF9" s="214"/>
      <c r="DKG9" s="214"/>
      <c r="DKH9" s="214"/>
      <c r="DKI9" s="214"/>
      <c r="DKJ9" s="214"/>
      <c r="DKK9" s="214"/>
      <c r="DKL9" s="214"/>
      <c r="DKM9" s="214"/>
      <c r="DKN9" s="214"/>
      <c r="DKO9" s="214"/>
      <c r="DKP9" s="214"/>
      <c r="DKQ9" s="214"/>
      <c r="DKR9" s="214"/>
      <c r="DKS9" s="214"/>
      <c r="DKT9" s="214"/>
      <c r="DKU9" s="214"/>
      <c r="DKV9" s="214"/>
      <c r="DKW9" s="214"/>
      <c r="DKX9" s="214"/>
      <c r="DKY9" s="214"/>
      <c r="DKZ9" s="214"/>
      <c r="DLA9" s="214"/>
      <c r="DLB9" s="214"/>
      <c r="DLC9" s="214"/>
      <c r="DLD9" s="214"/>
      <c r="DLE9" s="214"/>
      <c r="DLF9" s="214"/>
      <c r="DLG9" s="214"/>
      <c r="DLH9" s="214"/>
      <c r="DLI9" s="214"/>
      <c r="DLJ9" s="214"/>
      <c r="DLK9" s="214"/>
      <c r="DLL9" s="214"/>
      <c r="DLM9" s="214"/>
      <c r="DLN9" s="214"/>
      <c r="DLO9" s="214"/>
      <c r="DLP9" s="214"/>
      <c r="DLQ9" s="214"/>
      <c r="DLR9" s="214"/>
      <c r="DLS9" s="214"/>
      <c r="DLT9" s="214"/>
      <c r="DLU9" s="214"/>
      <c r="DLV9" s="214"/>
      <c r="DLW9" s="214"/>
      <c r="DLX9" s="214"/>
      <c r="DLY9" s="214"/>
      <c r="DLZ9" s="214"/>
      <c r="DMA9" s="214"/>
      <c r="DMB9" s="214"/>
      <c r="DMC9" s="214"/>
      <c r="DMD9" s="214"/>
      <c r="DME9" s="214"/>
      <c r="DMF9" s="214"/>
      <c r="DMG9" s="214"/>
      <c r="DMH9" s="214"/>
      <c r="DMI9" s="214"/>
      <c r="DMJ9" s="214"/>
      <c r="DMK9" s="214"/>
      <c r="DML9" s="214"/>
      <c r="DMM9" s="214"/>
      <c r="DMN9" s="214"/>
      <c r="DMO9" s="214"/>
      <c r="DMP9" s="214"/>
      <c r="DMQ9" s="214"/>
      <c r="DMR9" s="214"/>
      <c r="DMS9" s="214"/>
      <c r="DMT9" s="214"/>
      <c r="DMU9" s="214"/>
      <c r="DMV9" s="214"/>
      <c r="DMW9" s="214"/>
      <c r="DMX9" s="214"/>
      <c r="DMY9" s="214"/>
      <c r="DMZ9" s="214"/>
      <c r="DNA9" s="214"/>
      <c r="DNB9" s="214"/>
      <c r="DNC9" s="214"/>
      <c r="DND9" s="214"/>
      <c r="DNE9" s="214"/>
      <c r="DNF9" s="214"/>
      <c r="DNG9" s="214"/>
      <c r="DNH9" s="214"/>
      <c r="DNI9" s="214"/>
      <c r="DNJ9" s="214"/>
      <c r="DNK9" s="214"/>
      <c r="DNL9" s="214"/>
      <c r="DNM9" s="214"/>
      <c r="DNN9" s="214"/>
      <c r="DNO9" s="214"/>
      <c r="DNP9" s="214"/>
      <c r="DNQ9" s="214"/>
      <c r="DNR9" s="214"/>
      <c r="DNS9" s="214"/>
      <c r="DNT9" s="214"/>
      <c r="DNU9" s="214"/>
      <c r="DNV9" s="214"/>
      <c r="DNW9" s="214"/>
      <c r="DNX9" s="214"/>
      <c r="DNY9" s="214"/>
      <c r="DNZ9" s="214"/>
      <c r="DOA9" s="214"/>
      <c r="DOB9" s="214"/>
      <c r="DOC9" s="214"/>
      <c r="DOD9" s="214"/>
      <c r="DOE9" s="214"/>
      <c r="DOF9" s="214"/>
      <c r="DOG9" s="214"/>
      <c r="DOH9" s="214"/>
      <c r="DOI9" s="214"/>
      <c r="DOJ9" s="214"/>
      <c r="DOK9" s="214"/>
      <c r="DOL9" s="214"/>
      <c r="DOM9" s="214"/>
      <c r="DON9" s="214"/>
      <c r="DOO9" s="214"/>
      <c r="DOP9" s="214"/>
      <c r="DOQ9" s="214"/>
      <c r="DOR9" s="214"/>
      <c r="DOS9" s="214"/>
      <c r="DOT9" s="214"/>
      <c r="DOU9" s="214"/>
      <c r="DOV9" s="214"/>
      <c r="DOW9" s="214"/>
      <c r="DOX9" s="214"/>
      <c r="DOY9" s="214"/>
      <c r="DOZ9" s="214"/>
      <c r="DPA9" s="214"/>
      <c r="DPB9" s="214"/>
      <c r="DPC9" s="214"/>
      <c r="DPD9" s="214"/>
      <c r="DPE9" s="214"/>
      <c r="DPF9" s="214"/>
      <c r="DPG9" s="214"/>
      <c r="DPH9" s="214"/>
      <c r="DPI9" s="214"/>
      <c r="DPJ9" s="214"/>
      <c r="DPK9" s="214"/>
      <c r="DPL9" s="214"/>
      <c r="DPM9" s="214"/>
      <c r="DPN9" s="214"/>
      <c r="DPO9" s="214"/>
      <c r="DPP9" s="214"/>
      <c r="DPQ9" s="214"/>
      <c r="DPR9" s="214"/>
      <c r="DPS9" s="214"/>
      <c r="DPT9" s="214"/>
      <c r="DPU9" s="214"/>
      <c r="DPV9" s="214"/>
      <c r="DPW9" s="214"/>
      <c r="DPX9" s="214"/>
      <c r="DPY9" s="214"/>
      <c r="DPZ9" s="214"/>
      <c r="DQA9" s="214"/>
      <c r="DQB9" s="214"/>
      <c r="DQC9" s="214"/>
      <c r="DQD9" s="214"/>
      <c r="DQE9" s="214"/>
      <c r="DQF9" s="214"/>
      <c r="DQG9" s="214"/>
      <c r="DQH9" s="214"/>
      <c r="DQI9" s="214"/>
      <c r="DQJ9" s="214"/>
      <c r="DQK9" s="214"/>
      <c r="DQL9" s="214"/>
      <c r="DQM9" s="214"/>
      <c r="DQN9" s="214"/>
      <c r="DQO9" s="214"/>
      <c r="DQP9" s="214"/>
      <c r="DQQ9" s="214"/>
      <c r="DQR9" s="214"/>
      <c r="DQS9" s="214"/>
      <c r="DQT9" s="214"/>
      <c r="DQU9" s="214"/>
      <c r="DQV9" s="214"/>
      <c r="DQW9" s="214"/>
      <c r="DQX9" s="214"/>
      <c r="DQY9" s="214"/>
      <c r="DQZ9" s="214"/>
      <c r="DRA9" s="214"/>
      <c r="DRB9" s="214"/>
      <c r="DRC9" s="214"/>
      <c r="DRD9" s="214"/>
      <c r="DRE9" s="214"/>
      <c r="DRF9" s="214"/>
      <c r="DRG9" s="214"/>
      <c r="DRH9" s="214"/>
      <c r="DRI9" s="214"/>
      <c r="DRJ9" s="214"/>
      <c r="DRK9" s="214"/>
      <c r="DRL9" s="214"/>
      <c r="DRM9" s="214"/>
      <c r="DRN9" s="214"/>
      <c r="DRO9" s="214"/>
      <c r="DRP9" s="214"/>
      <c r="DRQ9" s="214"/>
      <c r="DRR9" s="214"/>
      <c r="DRS9" s="214"/>
      <c r="DRT9" s="214"/>
      <c r="DRU9" s="214"/>
      <c r="DRV9" s="214"/>
      <c r="DRW9" s="214"/>
      <c r="DRX9" s="214"/>
      <c r="DRY9" s="214"/>
      <c r="DRZ9" s="214"/>
      <c r="DSA9" s="214"/>
      <c r="DSB9" s="214"/>
      <c r="DSC9" s="214"/>
      <c r="DSD9" s="214"/>
      <c r="DSE9" s="214"/>
      <c r="DSF9" s="214"/>
      <c r="DSG9" s="214"/>
      <c r="DSH9" s="214"/>
      <c r="DSI9" s="214"/>
      <c r="DSJ9" s="214"/>
      <c r="DSK9" s="214"/>
      <c r="DSL9" s="214"/>
      <c r="DSM9" s="214"/>
      <c r="DSN9" s="214"/>
      <c r="DSO9" s="214"/>
      <c r="DSP9" s="214"/>
      <c r="DSQ9" s="214"/>
      <c r="DSR9" s="214"/>
      <c r="DSS9" s="214"/>
      <c r="DST9" s="214"/>
      <c r="DSU9" s="214"/>
      <c r="DSV9" s="214"/>
      <c r="DSW9" s="214"/>
      <c r="DSX9" s="214"/>
      <c r="DSY9" s="214"/>
      <c r="DSZ9" s="214"/>
      <c r="DTA9" s="214"/>
      <c r="DTB9" s="214"/>
      <c r="DTC9" s="214"/>
      <c r="DTD9" s="214"/>
      <c r="DTE9" s="214"/>
      <c r="DTF9" s="214"/>
      <c r="DTG9" s="214"/>
      <c r="DTH9" s="214"/>
      <c r="DTI9" s="214"/>
      <c r="DTJ9" s="214"/>
      <c r="DTK9" s="214"/>
      <c r="DTL9" s="214"/>
      <c r="DTM9" s="214"/>
      <c r="DTN9" s="214"/>
      <c r="DTO9" s="214"/>
      <c r="DTP9" s="214"/>
      <c r="DTQ9" s="214"/>
      <c r="DTR9" s="214"/>
      <c r="DTS9" s="214"/>
      <c r="DTT9" s="214"/>
      <c r="DTU9" s="214"/>
      <c r="DTV9" s="214"/>
      <c r="DTW9" s="214"/>
      <c r="DTX9" s="214"/>
      <c r="DTY9" s="214"/>
      <c r="DTZ9" s="214"/>
      <c r="DUA9" s="214"/>
      <c r="DUB9" s="214"/>
      <c r="DUC9" s="214"/>
      <c r="DUD9" s="214"/>
      <c r="DUE9" s="214"/>
      <c r="DUF9" s="214"/>
      <c r="DUG9" s="214"/>
      <c r="DUH9" s="214"/>
      <c r="DUI9" s="214"/>
      <c r="DUJ9" s="214"/>
      <c r="DUK9" s="214"/>
      <c r="DUL9" s="214"/>
      <c r="DUM9" s="214"/>
      <c r="DUN9" s="214"/>
      <c r="DUO9" s="214"/>
      <c r="DUP9" s="214"/>
      <c r="DUQ9" s="214"/>
      <c r="DUR9" s="214"/>
      <c r="DUS9" s="214"/>
      <c r="DUT9" s="214"/>
      <c r="DUU9" s="214"/>
      <c r="DUV9" s="214"/>
      <c r="DUW9" s="214"/>
      <c r="DUX9" s="214"/>
      <c r="DUY9" s="214"/>
      <c r="DUZ9" s="214"/>
      <c r="DVA9" s="214"/>
      <c r="DVB9" s="214"/>
      <c r="DVC9" s="214"/>
      <c r="DVD9" s="214"/>
      <c r="DVE9" s="214"/>
      <c r="DVF9" s="214"/>
      <c r="DVG9" s="214"/>
      <c r="DVH9" s="214"/>
      <c r="DVI9" s="214"/>
      <c r="DVJ9" s="214"/>
      <c r="DVK9" s="214"/>
      <c r="DVL9" s="214"/>
      <c r="DVM9" s="214"/>
      <c r="DVN9" s="214"/>
      <c r="DVO9" s="214"/>
      <c r="DVP9" s="214"/>
      <c r="DVQ9" s="214"/>
      <c r="DVR9" s="214"/>
      <c r="DVS9" s="214"/>
      <c r="DVT9" s="214"/>
      <c r="DVU9" s="214"/>
      <c r="DVV9" s="214"/>
      <c r="DVW9" s="214"/>
      <c r="DVX9" s="214"/>
      <c r="DVY9" s="214"/>
      <c r="DVZ9" s="214"/>
      <c r="DWA9" s="214"/>
      <c r="DWB9" s="214"/>
      <c r="DWC9" s="214"/>
      <c r="DWD9" s="214"/>
      <c r="DWE9" s="214"/>
      <c r="DWF9" s="214"/>
      <c r="DWG9" s="214"/>
      <c r="DWH9" s="214"/>
      <c r="DWI9" s="214"/>
      <c r="DWJ9" s="214"/>
      <c r="DWK9" s="214"/>
      <c r="DWL9" s="214"/>
      <c r="DWM9" s="214"/>
      <c r="DWN9" s="214"/>
      <c r="DWO9" s="214"/>
      <c r="DWP9" s="214"/>
      <c r="DWQ9" s="214"/>
      <c r="DWR9" s="214"/>
      <c r="DWS9" s="214"/>
      <c r="DWT9" s="214"/>
      <c r="DWU9" s="214"/>
      <c r="DWV9" s="214"/>
      <c r="DWW9" s="214"/>
      <c r="DWX9" s="214"/>
      <c r="DWY9" s="214"/>
      <c r="DWZ9" s="214"/>
      <c r="DXA9" s="214"/>
      <c r="DXB9" s="214"/>
      <c r="DXC9" s="214"/>
      <c r="DXD9" s="214"/>
      <c r="DXE9" s="214"/>
      <c r="DXF9" s="214"/>
      <c r="DXG9" s="214"/>
      <c r="DXH9" s="214"/>
      <c r="DXI9" s="214"/>
      <c r="DXJ9" s="214"/>
      <c r="DXK9" s="214"/>
      <c r="DXL9" s="214"/>
      <c r="DXM9" s="214"/>
      <c r="DXN9" s="214"/>
      <c r="DXO9" s="214"/>
      <c r="DXP9" s="214"/>
      <c r="DXQ9" s="214"/>
      <c r="DXR9" s="214"/>
      <c r="DXS9" s="214"/>
      <c r="DXT9" s="214"/>
      <c r="DXU9" s="214"/>
      <c r="DXV9" s="214"/>
      <c r="DXW9" s="214"/>
      <c r="DXX9" s="214"/>
      <c r="DXY9" s="214"/>
      <c r="DXZ9" s="214"/>
      <c r="DYA9" s="214"/>
      <c r="DYB9" s="214"/>
      <c r="DYC9" s="214"/>
      <c r="DYD9" s="214"/>
      <c r="DYE9" s="214"/>
      <c r="DYF9" s="214"/>
      <c r="DYG9" s="214"/>
      <c r="DYH9" s="214"/>
      <c r="DYI9" s="214"/>
      <c r="DYJ9" s="214"/>
      <c r="DYK9" s="214"/>
      <c r="DYL9" s="214"/>
      <c r="DYM9" s="214"/>
      <c r="DYN9" s="214"/>
      <c r="DYO9" s="214"/>
      <c r="DYP9" s="214"/>
      <c r="DYQ9" s="214"/>
      <c r="DYR9" s="214"/>
      <c r="DYS9" s="214"/>
      <c r="DYT9" s="214"/>
      <c r="DYU9" s="214"/>
      <c r="DYV9" s="214"/>
      <c r="DYW9" s="214"/>
      <c r="DYX9" s="214"/>
      <c r="DYY9" s="214"/>
      <c r="DYZ9" s="214"/>
      <c r="DZA9" s="214"/>
      <c r="DZB9" s="214"/>
      <c r="DZC9" s="214"/>
      <c r="DZD9" s="214"/>
      <c r="DZE9" s="214"/>
      <c r="DZF9" s="214"/>
      <c r="DZG9" s="214"/>
      <c r="DZH9" s="214"/>
      <c r="DZI9" s="214"/>
      <c r="DZJ9" s="214"/>
      <c r="DZK9" s="214"/>
      <c r="DZL9" s="214"/>
      <c r="DZM9" s="214"/>
      <c r="DZN9" s="214"/>
      <c r="DZO9" s="214"/>
      <c r="DZP9" s="214"/>
      <c r="DZQ9" s="214"/>
      <c r="DZR9" s="214"/>
      <c r="DZS9" s="214"/>
      <c r="DZT9" s="214"/>
      <c r="DZU9" s="214"/>
      <c r="DZV9" s="214"/>
      <c r="DZW9" s="214"/>
      <c r="DZX9" s="214"/>
      <c r="DZY9" s="214"/>
      <c r="DZZ9" s="214"/>
      <c r="EAA9" s="214"/>
      <c r="EAB9" s="214"/>
      <c r="EAC9" s="214"/>
      <c r="EAD9" s="214"/>
      <c r="EAE9" s="214"/>
      <c r="EAF9" s="214"/>
      <c r="EAG9" s="214"/>
      <c r="EAH9" s="214"/>
      <c r="EAI9" s="214"/>
      <c r="EAJ9" s="214"/>
      <c r="EAK9" s="214"/>
      <c r="EAL9" s="214"/>
      <c r="EAM9" s="214"/>
      <c r="EAN9" s="214"/>
      <c r="EAO9" s="214"/>
      <c r="EAP9" s="214"/>
      <c r="EAQ9" s="214"/>
      <c r="EAR9" s="214"/>
      <c r="EAS9" s="214"/>
      <c r="EAT9" s="214"/>
      <c r="EAU9" s="214"/>
      <c r="EAV9" s="214"/>
      <c r="EAW9" s="214"/>
      <c r="EAX9" s="214"/>
      <c r="EAY9" s="214"/>
      <c r="EAZ9" s="214"/>
      <c r="EBA9" s="214"/>
      <c r="EBB9" s="214"/>
      <c r="EBC9" s="214"/>
      <c r="EBD9" s="214"/>
      <c r="EBE9" s="214"/>
      <c r="EBF9" s="214"/>
      <c r="EBG9" s="214"/>
      <c r="EBH9" s="214"/>
      <c r="EBI9" s="214"/>
      <c r="EBJ9" s="214"/>
      <c r="EBK9" s="214"/>
      <c r="EBL9" s="214"/>
      <c r="EBM9" s="214"/>
      <c r="EBN9" s="214"/>
      <c r="EBO9" s="214"/>
      <c r="EBP9" s="214"/>
      <c r="EBQ9" s="214"/>
      <c r="EBR9" s="214"/>
      <c r="EBS9" s="214"/>
      <c r="EBT9" s="214"/>
      <c r="EBU9" s="214"/>
      <c r="EBV9" s="214"/>
      <c r="EBW9" s="214"/>
      <c r="EBX9" s="214"/>
      <c r="EBY9" s="214"/>
      <c r="EBZ9" s="214"/>
      <c r="ECA9" s="214"/>
      <c r="ECB9" s="214"/>
      <c r="ECC9" s="214"/>
      <c r="ECD9" s="214"/>
      <c r="ECE9" s="214"/>
      <c r="ECF9" s="214"/>
      <c r="ECG9" s="214"/>
      <c r="ECH9" s="214"/>
      <c r="ECI9" s="214"/>
      <c r="ECJ9" s="214"/>
      <c r="ECK9" s="214"/>
      <c r="ECL9" s="214"/>
      <c r="ECM9" s="214"/>
      <c r="ECN9" s="214"/>
      <c r="ECO9" s="214"/>
      <c r="ECP9" s="214"/>
      <c r="ECQ9" s="214"/>
      <c r="ECR9" s="214"/>
      <c r="ECS9" s="214"/>
      <c r="ECT9" s="214"/>
      <c r="ECU9" s="214"/>
      <c r="ECV9" s="214"/>
      <c r="ECW9" s="214"/>
      <c r="ECX9" s="214"/>
      <c r="ECY9" s="214"/>
      <c r="ECZ9" s="214"/>
      <c r="EDA9" s="214"/>
      <c r="EDB9" s="214"/>
      <c r="EDC9" s="214"/>
      <c r="EDD9" s="214"/>
      <c r="EDE9" s="214"/>
      <c r="EDF9" s="214"/>
      <c r="EDG9" s="214"/>
      <c r="EDH9" s="214"/>
      <c r="EDI9" s="214"/>
      <c r="EDJ9" s="214"/>
      <c r="EDK9" s="214"/>
      <c r="EDL9" s="214"/>
      <c r="EDM9" s="214"/>
      <c r="EDN9" s="214"/>
      <c r="EDO9" s="214"/>
      <c r="EDP9" s="214"/>
      <c r="EDQ9" s="214"/>
      <c r="EDR9" s="214"/>
      <c r="EDS9" s="214"/>
      <c r="EDT9" s="214"/>
      <c r="EDU9" s="214"/>
      <c r="EDV9" s="214"/>
      <c r="EDW9" s="214"/>
      <c r="EDX9" s="214"/>
      <c r="EDY9" s="214"/>
      <c r="EDZ9" s="214"/>
      <c r="EEA9" s="214"/>
      <c r="EEB9" s="214"/>
      <c r="EEC9" s="214"/>
      <c r="EED9" s="214"/>
      <c r="EEE9" s="214"/>
      <c r="EEF9" s="214"/>
      <c r="EEG9" s="214"/>
      <c r="EEH9" s="214"/>
      <c r="EEI9" s="214"/>
      <c r="EEJ9" s="214"/>
      <c r="EEK9" s="214"/>
      <c r="EEL9" s="214"/>
      <c r="EEM9" s="214"/>
      <c r="EEN9" s="214"/>
      <c r="EEO9" s="214"/>
      <c r="EEP9" s="214"/>
      <c r="EEQ9" s="214"/>
      <c r="EER9" s="214"/>
      <c r="EES9" s="214"/>
      <c r="EET9" s="214"/>
      <c r="EEU9" s="214"/>
      <c r="EEV9" s="214"/>
      <c r="EEW9" s="214"/>
      <c r="EEX9" s="214"/>
      <c r="EEY9" s="214"/>
      <c r="EEZ9" s="214"/>
      <c r="EFA9" s="214"/>
      <c r="EFB9" s="214"/>
      <c r="EFC9" s="214"/>
      <c r="EFD9" s="214"/>
      <c r="EFE9" s="214"/>
      <c r="EFF9" s="214"/>
      <c r="EFG9" s="214"/>
      <c r="EFH9" s="214"/>
      <c r="EFI9" s="214"/>
      <c r="EFJ9" s="214"/>
      <c r="EFK9" s="214"/>
      <c r="EFL9" s="214"/>
      <c r="EFM9" s="214"/>
      <c r="EFN9" s="214"/>
      <c r="EFO9" s="214"/>
      <c r="EFP9" s="214"/>
      <c r="EFQ9" s="214"/>
      <c r="EFR9" s="214"/>
      <c r="EFS9" s="214"/>
      <c r="EFT9" s="214"/>
      <c r="EFU9" s="214"/>
      <c r="EFV9" s="214"/>
      <c r="EFW9" s="214"/>
      <c r="EFX9" s="214"/>
      <c r="EFY9" s="214"/>
      <c r="EFZ9" s="214"/>
      <c r="EGA9" s="214"/>
      <c r="EGB9" s="214"/>
      <c r="EGC9" s="214"/>
      <c r="EGD9" s="214"/>
      <c r="EGE9" s="214"/>
      <c r="EGF9" s="214"/>
      <c r="EGG9" s="214"/>
      <c r="EGH9" s="214"/>
      <c r="EGI9" s="214"/>
      <c r="EGJ9" s="214"/>
      <c r="EGK9" s="214"/>
      <c r="EGL9" s="214"/>
      <c r="EGM9" s="214"/>
      <c r="EGN9" s="214"/>
      <c r="EGO9" s="214"/>
      <c r="EGP9" s="214"/>
      <c r="EGQ9" s="214"/>
      <c r="EGR9" s="214"/>
      <c r="EGS9" s="214"/>
      <c r="EGT9" s="214"/>
      <c r="EGU9" s="214"/>
      <c r="EGV9" s="214"/>
      <c r="EGW9" s="214"/>
      <c r="EGX9" s="214"/>
      <c r="EGY9" s="214"/>
      <c r="EGZ9" s="214"/>
      <c r="EHA9" s="214"/>
      <c r="EHB9" s="214"/>
      <c r="EHC9" s="214"/>
      <c r="EHD9" s="214"/>
      <c r="EHE9" s="214"/>
      <c r="EHF9" s="214"/>
      <c r="EHG9" s="214"/>
      <c r="EHH9" s="214"/>
      <c r="EHI9" s="214"/>
      <c r="EHJ9" s="214"/>
      <c r="EHK9" s="214"/>
      <c r="EHL9" s="214"/>
      <c r="EHM9" s="214"/>
      <c r="EHN9" s="214"/>
      <c r="EHO9" s="214"/>
      <c r="EHP9" s="214"/>
      <c r="EHQ9" s="214"/>
      <c r="EHR9" s="214"/>
      <c r="EHS9" s="214"/>
      <c r="EHT9" s="214"/>
      <c r="EHU9" s="214"/>
      <c r="EHV9" s="214"/>
      <c r="EHW9" s="214"/>
      <c r="EHX9" s="214"/>
      <c r="EHY9" s="214"/>
      <c r="EHZ9" s="214"/>
      <c r="EIA9" s="214"/>
      <c r="EIB9" s="214"/>
      <c r="EIC9" s="214"/>
      <c r="EID9" s="214"/>
      <c r="EIE9" s="214"/>
      <c r="EIF9" s="214"/>
      <c r="EIG9" s="214"/>
      <c r="EIH9" s="214"/>
      <c r="EII9" s="214"/>
      <c r="EIJ9" s="214"/>
      <c r="EIK9" s="214"/>
      <c r="EIL9" s="214"/>
      <c r="EIM9" s="214"/>
      <c r="EIN9" s="214"/>
      <c r="EIO9" s="214"/>
      <c r="EIP9" s="214"/>
      <c r="EIQ9" s="214"/>
      <c r="EIR9" s="214"/>
      <c r="EIS9" s="214"/>
      <c r="EIT9" s="214"/>
      <c r="EIU9" s="214"/>
      <c r="EIV9" s="214"/>
      <c r="EIW9" s="214"/>
      <c r="EIX9" s="214"/>
      <c r="EIY9" s="214"/>
      <c r="EIZ9" s="214"/>
      <c r="EJA9" s="214"/>
      <c r="EJB9" s="214"/>
      <c r="EJC9" s="214"/>
      <c r="EJD9" s="214"/>
      <c r="EJE9" s="214"/>
      <c r="EJF9" s="214"/>
      <c r="EJG9" s="214"/>
      <c r="EJH9" s="214"/>
      <c r="EJI9" s="214"/>
      <c r="EJJ9" s="214"/>
      <c r="EJK9" s="214"/>
      <c r="EJL9" s="214"/>
      <c r="EJM9" s="214"/>
      <c r="EJN9" s="214"/>
      <c r="EJO9" s="214"/>
      <c r="EJP9" s="214"/>
      <c r="EJQ9" s="214"/>
      <c r="EJR9" s="214"/>
      <c r="EJS9" s="214"/>
      <c r="EJT9" s="214"/>
      <c r="EJU9" s="214"/>
      <c r="EJV9" s="214"/>
      <c r="EJW9" s="214"/>
      <c r="EJX9" s="214"/>
      <c r="EJY9" s="214"/>
      <c r="EJZ9" s="214"/>
      <c r="EKA9" s="214"/>
      <c r="EKB9" s="214"/>
      <c r="EKC9" s="214"/>
      <c r="EKD9" s="214"/>
      <c r="EKE9" s="214"/>
      <c r="EKF9" s="214"/>
      <c r="EKG9" s="214"/>
      <c r="EKH9" s="214"/>
      <c r="EKI9" s="214"/>
      <c r="EKJ9" s="214"/>
      <c r="EKK9" s="214"/>
      <c r="EKL9" s="214"/>
      <c r="EKM9" s="214"/>
      <c r="EKN9" s="214"/>
      <c r="EKO9" s="214"/>
      <c r="EKP9" s="214"/>
      <c r="EKQ9" s="214"/>
      <c r="EKR9" s="214"/>
      <c r="EKS9" s="214"/>
      <c r="EKT9" s="214"/>
      <c r="EKU9" s="214"/>
      <c r="EKV9" s="214"/>
      <c r="EKW9" s="214"/>
      <c r="EKX9" s="214"/>
      <c r="EKY9" s="214"/>
      <c r="EKZ9" s="214"/>
      <c r="ELA9" s="214"/>
      <c r="ELB9" s="214"/>
      <c r="ELC9" s="214"/>
      <c r="ELD9" s="214"/>
      <c r="ELE9" s="214"/>
      <c r="ELF9" s="214"/>
      <c r="ELG9" s="214"/>
      <c r="ELH9" s="214"/>
      <c r="ELI9" s="214"/>
      <c r="ELJ9" s="214"/>
      <c r="ELK9" s="214"/>
      <c r="ELL9" s="214"/>
      <c r="ELM9" s="214"/>
      <c r="ELN9" s="214"/>
      <c r="ELO9" s="214"/>
      <c r="ELP9" s="214"/>
      <c r="ELQ9" s="214"/>
      <c r="ELR9" s="214"/>
      <c r="ELS9" s="214"/>
      <c r="ELT9" s="214"/>
      <c r="ELU9" s="214"/>
      <c r="ELV9" s="214"/>
      <c r="ELW9" s="214"/>
      <c r="ELX9" s="214"/>
      <c r="ELY9" s="214"/>
      <c r="ELZ9" s="214"/>
      <c r="EMA9" s="214"/>
      <c r="EMB9" s="214"/>
      <c r="EMC9" s="214"/>
      <c r="EMD9" s="214"/>
      <c r="EME9" s="214"/>
      <c r="EMF9" s="214"/>
      <c r="EMG9" s="214"/>
      <c r="EMH9" s="214"/>
      <c r="EMI9" s="214"/>
      <c r="EMJ9" s="214"/>
      <c r="EMK9" s="214"/>
      <c r="EML9" s="214"/>
      <c r="EMM9" s="214"/>
      <c r="EMN9" s="214"/>
      <c r="EMO9" s="214"/>
      <c r="EMP9" s="214"/>
      <c r="EMQ9" s="214"/>
      <c r="EMR9" s="214"/>
      <c r="EMS9" s="214"/>
      <c r="EMT9" s="214"/>
      <c r="EMU9" s="214"/>
      <c r="EMV9" s="214"/>
      <c r="EMW9" s="214"/>
      <c r="EMX9" s="214"/>
      <c r="EMY9" s="214"/>
      <c r="EMZ9" s="214"/>
      <c r="ENA9" s="214"/>
      <c r="ENB9" s="214"/>
      <c r="ENC9" s="214"/>
      <c r="END9" s="214"/>
      <c r="ENE9" s="214"/>
      <c r="ENF9" s="214"/>
      <c r="ENG9" s="214"/>
      <c r="ENH9" s="214"/>
      <c r="ENI9" s="214"/>
      <c r="ENJ9" s="214"/>
      <c r="ENK9" s="214"/>
      <c r="ENL9" s="214"/>
      <c r="ENM9" s="214"/>
      <c r="ENN9" s="214"/>
      <c r="ENO9" s="214"/>
      <c r="ENP9" s="214"/>
      <c r="ENQ9" s="214"/>
      <c r="ENR9" s="214"/>
      <c r="ENS9" s="214"/>
      <c r="ENT9" s="214"/>
      <c r="ENU9" s="214"/>
      <c r="ENV9" s="214"/>
      <c r="ENW9" s="214"/>
      <c r="ENX9" s="214"/>
      <c r="ENY9" s="214"/>
      <c r="ENZ9" s="214"/>
      <c r="EOA9" s="214"/>
      <c r="EOB9" s="214"/>
      <c r="EOC9" s="214"/>
      <c r="EOD9" s="214"/>
      <c r="EOE9" s="214"/>
      <c r="EOF9" s="214"/>
      <c r="EOG9" s="214"/>
      <c r="EOH9" s="214"/>
      <c r="EOI9" s="214"/>
      <c r="EOJ9" s="214"/>
      <c r="EOK9" s="214"/>
      <c r="EOL9" s="214"/>
      <c r="EOM9" s="214"/>
      <c r="EON9" s="214"/>
      <c r="EOO9" s="214"/>
      <c r="EOP9" s="214"/>
      <c r="EOQ9" s="214"/>
      <c r="EOR9" s="214"/>
      <c r="EOS9" s="214"/>
      <c r="EOT9" s="214"/>
      <c r="EOU9" s="214"/>
      <c r="EOV9" s="214"/>
      <c r="EOW9" s="214"/>
      <c r="EOX9" s="214"/>
      <c r="EOY9" s="214"/>
      <c r="EOZ9" s="214"/>
      <c r="EPA9" s="214"/>
      <c r="EPB9" s="214"/>
      <c r="EPC9" s="214"/>
      <c r="EPD9" s="214"/>
      <c r="EPE9" s="214"/>
      <c r="EPF9" s="214"/>
      <c r="EPG9" s="214"/>
      <c r="EPH9" s="214"/>
      <c r="EPI9" s="214"/>
      <c r="EPJ9" s="214"/>
      <c r="EPK9" s="214"/>
      <c r="EPL9" s="214"/>
      <c r="EPM9" s="214"/>
      <c r="EPN9" s="214"/>
      <c r="EPO9" s="214"/>
      <c r="EPP9" s="214"/>
      <c r="EPQ9" s="214"/>
      <c r="EPR9" s="214"/>
      <c r="EPS9" s="214"/>
      <c r="EPT9" s="214"/>
      <c r="EPU9" s="214"/>
      <c r="EPV9" s="214"/>
      <c r="EPW9" s="214"/>
      <c r="EPX9" s="214"/>
      <c r="EPY9" s="214"/>
      <c r="EPZ9" s="214"/>
      <c r="EQA9" s="214"/>
      <c r="EQB9" s="214"/>
      <c r="EQC9" s="214"/>
      <c r="EQD9" s="214"/>
      <c r="EQE9" s="214"/>
      <c r="EQF9" s="214"/>
      <c r="EQG9" s="214"/>
      <c r="EQH9" s="214"/>
      <c r="EQI9" s="214"/>
      <c r="EQJ9" s="214"/>
      <c r="EQK9" s="214"/>
      <c r="EQL9" s="214"/>
      <c r="EQM9" s="214"/>
      <c r="EQN9" s="214"/>
      <c r="EQO9" s="214"/>
      <c r="EQP9" s="214"/>
      <c r="EQQ9" s="214"/>
      <c r="EQR9" s="214"/>
      <c r="EQS9" s="214"/>
      <c r="EQT9" s="214"/>
      <c r="EQU9" s="214"/>
      <c r="EQV9" s="214"/>
      <c r="EQW9" s="214"/>
      <c r="EQX9" s="214"/>
      <c r="EQY9" s="214"/>
      <c r="EQZ9" s="214"/>
      <c r="ERA9" s="214"/>
      <c r="ERB9" s="214"/>
      <c r="ERC9" s="214"/>
      <c r="ERD9" s="214"/>
      <c r="ERE9" s="214"/>
      <c r="ERF9" s="214"/>
      <c r="ERG9" s="214"/>
      <c r="ERH9" s="214"/>
      <c r="ERI9" s="214"/>
      <c r="ERJ9" s="214"/>
      <c r="ERK9" s="214"/>
      <c r="ERL9" s="214"/>
      <c r="ERM9" s="214"/>
      <c r="ERN9" s="214"/>
      <c r="ERO9" s="214"/>
      <c r="ERP9" s="214"/>
      <c r="ERQ9" s="214"/>
      <c r="ERR9" s="214"/>
      <c r="ERS9" s="214"/>
      <c r="ERT9" s="214"/>
      <c r="ERU9" s="214"/>
      <c r="ERV9" s="214"/>
      <c r="ERW9" s="214"/>
      <c r="ERX9" s="214"/>
      <c r="ERY9" s="214"/>
      <c r="ERZ9" s="214"/>
      <c r="ESA9" s="214"/>
      <c r="ESB9" s="214"/>
      <c r="ESC9" s="214"/>
      <c r="ESD9" s="214"/>
      <c r="ESE9" s="214"/>
      <c r="ESF9" s="214"/>
      <c r="ESG9" s="214"/>
      <c r="ESH9" s="214"/>
      <c r="ESI9" s="214"/>
      <c r="ESJ9" s="214"/>
      <c r="ESK9" s="214"/>
      <c r="ESL9" s="214"/>
      <c r="ESM9" s="214"/>
      <c r="ESN9" s="214"/>
      <c r="ESO9" s="214"/>
      <c r="ESP9" s="214"/>
      <c r="ESQ9" s="214"/>
      <c r="ESR9" s="214"/>
      <c r="ESS9" s="214"/>
      <c r="EST9" s="214"/>
      <c r="ESU9" s="214"/>
      <c r="ESV9" s="214"/>
      <c r="ESW9" s="214"/>
      <c r="ESX9" s="214"/>
      <c r="ESY9" s="214"/>
      <c r="ESZ9" s="214"/>
      <c r="ETA9" s="214"/>
      <c r="ETB9" s="214"/>
      <c r="ETC9" s="214"/>
      <c r="ETD9" s="214"/>
      <c r="ETE9" s="214"/>
      <c r="ETF9" s="214"/>
      <c r="ETG9" s="214"/>
      <c r="ETH9" s="214"/>
      <c r="ETI9" s="214"/>
      <c r="ETJ9" s="214"/>
      <c r="ETK9" s="214"/>
      <c r="ETL9" s="214"/>
      <c r="ETM9" s="214"/>
      <c r="ETN9" s="214"/>
      <c r="ETO9" s="214"/>
      <c r="ETP9" s="214"/>
      <c r="ETQ9" s="214"/>
      <c r="ETR9" s="214"/>
      <c r="ETS9" s="214"/>
      <c r="ETT9" s="214"/>
      <c r="ETU9" s="214"/>
      <c r="ETV9" s="214"/>
      <c r="ETW9" s="214"/>
      <c r="ETX9" s="214"/>
      <c r="ETY9" s="214"/>
      <c r="ETZ9" s="214"/>
      <c r="EUA9" s="214"/>
      <c r="EUB9" s="214"/>
      <c r="EUC9" s="214"/>
      <c r="EUD9" s="214"/>
      <c r="EUE9" s="214"/>
      <c r="EUF9" s="214"/>
      <c r="EUG9" s="214"/>
      <c r="EUH9" s="214"/>
      <c r="EUI9" s="214"/>
      <c r="EUJ9" s="214"/>
      <c r="EUK9" s="214"/>
      <c r="EUL9" s="214"/>
      <c r="EUM9" s="214"/>
      <c r="EUN9" s="214"/>
      <c r="EUO9" s="214"/>
      <c r="EUP9" s="214"/>
      <c r="EUQ9" s="214"/>
      <c r="EUR9" s="214"/>
      <c r="EUS9" s="214"/>
      <c r="EUT9" s="214"/>
      <c r="EUU9" s="214"/>
      <c r="EUV9" s="214"/>
      <c r="EUW9" s="214"/>
      <c r="EUX9" s="214"/>
      <c r="EUY9" s="214"/>
      <c r="EUZ9" s="214"/>
      <c r="EVA9" s="214"/>
      <c r="EVB9" s="214"/>
      <c r="EVC9" s="214"/>
      <c r="EVD9" s="214"/>
      <c r="EVE9" s="214"/>
      <c r="EVF9" s="214"/>
      <c r="EVG9" s="214"/>
      <c r="EVH9" s="214"/>
      <c r="EVI9" s="214"/>
      <c r="EVJ9" s="214"/>
      <c r="EVK9" s="214"/>
      <c r="EVL9" s="214"/>
      <c r="EVM9" s="214"/>
      <c r="EVN9" s="214"/>
      <c r="EVO9" s="214"/>
      <c r="EVP9" s="214"/>
      <c r="EVQ9" s="214"/>
      <c r="EVR9" s="214"/>
      <c r="EVS9" s="214"/>
      <c r="EVT9" s="214"/>
      <c r="EVU9" s="214"/>
      <c r="EVV9" s="214"/>
      <c r="EVW9" s="214"/>
      <c r="EVX9" s="214"/>
      <c r="EVY9" s="214"/>
      <c r="EVZ9" s="214"/>
      <c r="EWA9" s="214"/>
      <c r="EWB9" s="214"/>
      <c r="EWC9" s="214"/>
      <c r="EWD9" s="214"/>
      <c r="EWE9" s="214"/>
      <c r="EWF9" s="214"/>
      <c r="EWG9" s="214"/>
      <c r="EWH9" s="214"/>
      <c r="EWI9" s="214"/>
      <c r="EWJ9" s="214"/>
      <c r="EWK9" s="214"/>
      <c r="EWL9" s="214"/>
      <c r="EWM9" s="214"/>
      <c r="EWN9" s="214"/>
      <c r="EWO9" s="214"/>
      <c r="EWP9" s="214"/>
      <c r="EWQ9" s="214"/>
      <c r="EWR9" s="214"/>
      <c r="EWS9" s="214"/>
      <c r="EWT9" s="214"/>
      <c r="EWU9" s="214"/>
      <c r="EWV9" s="214"/>
      <c r="EWW9" s="214"/>
      <c r="EWX9" s="214"/>
      <c r="EWY9" s="214"/>
      <c r="EWZ9" s="214"/>
      <c r="EXA9" s="214"/>
      <c r="EXB9" s="214"/>
      <c r="EXC9" s="214"/>
      <c r="EXD9" s="214"/>
      <c r="EXE9" s="214"/>
      <c r="EXF9" s="214"/>
      <c r="EXG9" s="214"/>
      <c r="EXH9" s="214"/>
      <c r="EXI9" s="214"/>
      <c r="EXJ9" s="214"/>
      <c r="EXK9" s="214"/>
      <c r="EXL9" s="214"/>
      <c r="EXM9" s="214"/>
      <c r="EXN9" s="214"/>
      <c r="EXO9" s="214"/>
      <c r="EXP9" s="214"/>
      <c r="EXQ9" s="214"/>
      <c r="EXR9" s="214"/>
      <c r="EXS9" s="214"/>
      <c r="EXT9" s="214"/>
      <c r="EXU9" s="214"/>
      <c r="EXV9" s="214"/>
      <c r="EXW9" s="214"/>
      <c r="EXX9" s="214"/>
      <c r="EXY9" s="214"/>
      <c r="EXZ9" s="214"/>
      <c r="EYA9" s="214"/>
      <c r="EYB9" s="214"/>
      <c r="EYC9" s="214"/>
      <c r="EYD9" s="214"/>
      <c r="EYE9" s="214"/>
      <c r="EYF9" s="214"/>
      <c r="EYG9" s="214"/>
      <c r="EYH9" s="214"/>
      <c r="EYI9" s="214"/>
      <c r="EYJ9" s="214"/>
      <c r="EYK9" s="214"/>
      <c r="EYL9" s="214"/>
      <c r="EYM9" s="214"/>
      <c r="EYN9" s="214"/>
      <c r="EYO9" s="214"/>
      <c r="EYP9" s="214"/>
      <c r="EYQ9" s="214"/>
      <c r="EYR9" s="214"/>
      <c r="EYS9" s="214"/>
      <c r="EYT9" s="214"/>
      <c r="EYU9" s="214"/>
      <c r="EYV9" s="214"/>
      <c r="EYW9" s="214"/>
      <c r="EYX9" s="214"/>
      <c r="EYY9" s="214"/>
      <c r="EYZ9" s="214"/>
      <c r="EZA9" s="214"/>
      <c r="EZB9" s="214"/>
      <c r="EZC9" s="214"/>
      <c r="EZD9" s="214"/>
      <c r="EZE9" s="214"/>
      <c r="EZF9" s="214"/>
      <c r="EZG9" s="214"/>
      <c r="EZH9" s="214"/>
      <c r="EZI9" s="214"/>
      <c r="EZJ9" s="214"/>
      <c r="EZK9" s="214"/>
      <c r="EZL9" s="214"/>
      <c r="EZM9" s="214"/>
      <c r="EZN9" s="214"/>
      <c r="EZO9" s="214"/>
      <c r="EZP9" s="214"/>
      <c r="EZQ9" s="214"/>
      <c r="EZR9" s="214"/>
      <c r="EZS9" s="214"/>
      <c r="EZT9" s="214"/>
      <c r="EZU9" s="214"/>
      <c r="EZV9" s="214"/>
      <c r="EZW9" s="214"/>
      <c r="EZX9" s="214"/>
      <c r="EZY9" s="214"/>
      <c r="EZZ9" s="214"/>
      <c r="FAA9" s="214"/>
      <c r="FAB9" s="214"/>
      <c r="FAC9" s="214"/>
      <c r="FAD9" s="214"/>
      <c r="FAE9" s="214"/>
      <c r="FAF9" s="214"/>
      <c r="FAG9" s="214"/>
      <c r="FAH9" s="214"/>
      <c r="FAI9" s="214"/>
      <c r="FAJ9" s="214"/>
      <c r="FAK9" s="214"/>
      <c r="FAL9" s="214"/>
      <c r="FAM9" s="214"/>
      <c r="FAN9" s="214"/>
      <c r="FAO9" s="214"/>
      <c r="FAP9" s="214"/>
      <c r="FAQ9" s="214"/>
      <c r="FAR9" s="214"/>
      <c r="FAS9" s="214"/>
      <c r="FAT9" s="214"/>
      <c r="FAU9" s="214"/>
      <c r="FAV9" s="214"/>
      <c r="FAW9" s="214"/>
      <c r="FAX9" s="214"/>
      <c r="FAY9" s="214"/>
      <c r="FAZ9" s="214"/>
      <c r="FBA9" s="214"/>
      <c r="FBB9" s="214"/>
      <c r="FBC9" s="214"/>
      <c r="FBD9" s="214"/>
      <c r="FBE9" s="214"/>
      <c r="FBF9" s="214"/>
      <c r="FBG9" s="214"/>
      <c r="FBH9" s="214"/>
      <c r="FBI9" s="214"/>
      <c r="FBJ9" s="214"/>
      <c r="FBK9" s="214"/>
      <c r="FBL9" s="214"/>
      <c r="FBM9" s="214"/>
      <c r="FBN9" s="214"/>
      <c r="FBO9" s="214"/>
      <c r="FBP9" s="214"/>
      <c r="FBQ9" s="214"/>
      <c r="FBR9" s="214"/>
      <c r="FBS9" s="214"/>
      <c r="FBT9" s="214"/>
      <c r="FBU9" s="214"/>
      <c r="FBV9" s="214"/>
      <c r="FBW9" s="214"/>
      <c r="FBX9" s="214"/>
      <c r="FBY9" s="214"/>
      <c r="FBZ9" s="214"/>
      <c r="FCA9" s="214"/>
      <c r="FCB9" s="214"/>
      <c r="FCC9" s="214"/>
      <c r="FCD9" s="214"/>
      <c r="FCE9" s="214"/>
      <c r="FCF9" s="214"/>
      <c r="FCG9" s="214"/>
      <c r="FCH9" s="214"/>
      <c r="FCI9" s="214"/>
      <c r="FCJ9" s="214"/>
      <c r="FCK9" s="214"/>
      <c r="FCL9" s="214"/>
      <c r="FCM9" s="214"/>
      <c r="FCN9" s="214"/>
      <c r="FCO9" s="214"/>
      <c r="FCP9" s="214"/>
      <c r="FCQ9" s="214"/>
      <c r="FCR9" s="214"/>
      <c r="FCS9" s="214"/>
      <c r="FCT9" s="214"/>
      <c r="FCU9" s="214"/>
      <c r="FCV9" s="214"/>
      <c r="FCW9" s="214"/>
      <c r="FCX9" s="214"/>
      <c r="FCY9" s="214"/>
      <c r="FCZ9" s="214"/>
      <c r="FDA9" s="214"/>
      <c r="FDB9" s="214"/>
      <c r="FDC9" s="214"/>
      <c r="FDD9" s="214"/>
      <c r="FDE9" s="214"/>
      <c r="FDF9" s="214"/>
      <c r="FDG9" s="214"/>
      <c r="FDH9" s="214"/>
      <c r="FDI9" s="214"/>
      <c r="FDJ9" s="214"/>
      <c r="FDK9" s="214"/>
      <c r="FDL9" s="214"/>
      <c r="FDM9" s="214"/>
      <c r="FDN9" s="214"/>
      <c r="FDO9" s="214"/>
      <c r="FDP9" s="214"/>
      <c r="FDQ9" s="214"/>
      <c r="FDR9" s="214"/>
      <c r="FDS9" s="214"/>
      <c r="FDT9" s="214"/>
      <c r="FDU9" s="214"/>
      <c r="FDV9" s="214"/>
      <c r="FDW9" s="214"/>
      <c r="FDX9" s="214"/>
      <c r="FDY9" s="214"/>
      <c r="FDZ9" s="214"/>
      <c r="FEA9" s="214"/>
      <c r="FEB9" s="214"/>
      <c r="FEC9" s="214"/>
      <c r="FED9" s="214"/>
      <c r="FEE9" s="214"/>
      <c r="FEF9" s="214"/>
      <c r="FEG9" s="214"/>
      <c r="FEH9" s="214"/>
      <c r="FEI9" s="214"/>
      <c r="FEJ9" s="214"/>
      <c r="FEK9" s="214"/>
      <c r="FEL9" s="214"/>
      <c r="FEM9" s="214"/>
      <c r="FEN9" s="214"/>
      <c r="FEO9" s="214"/>
      <c r="FEP9" s="214"/>
      <c r="FEQ9" s="214"/>
      <c r="FER9" s="214"/>
      <c r="FES9" s="214"/>
      <c r="FET9" s="214"/>
      <c r="FEU9" s="214"/>
      <c r="FEV9" s="214"/>
      <c r="FEW9" s="214"/>
      <c r="FEX9" s="214"/>
      <c r="FEY9" s="214"/>
      <c r="FEZ9" s="214"/>
      <c r="FFA9" s="214"/>
      <c r="FFB9" s="214"/>
      <c r="FFC9" s="214"/>
      <c r="FFD9" s="214"/>
      <c r="FFE9" s="214"/>
      <c r="FFF9" s="214"/>
      <c r="FFG9" s="214"/>
      <c r="FFH9" s="214"/>
      <c r="FFI9" s="214"/>
      <c r="FFJ9" s="214"/>
      <c r="FFK9" s="214"/>
      <c r="FFL9" s="214"/>
      <c r="FFM9" s="214"/>
      <c r="FFN9" s="214"/>
      <c r="FFO9" s="214"/>
      <c r="FFP9" s="214"/>
      <c r="FFQ9" s="214"/>
      <c r="FFR9" s="214"/>
      <c r="FFS9" s="214"/>
      <c r="FFT9" s="214"/>
      <c r="FFU9" s="214"/>
      <c r="FFV9" s="214"/>
      <c r="FFW9" s="214"/>
      <c r="FFX9" s="214"/>
      <c r="FFY9" s="214"/>
      <c r="FFZ9" s="214"/>
      <c r="FGA9" s="214"/>
      <c r="FGB9" s="214"/>
      <c r="FGC9" s="214"/>
      <c r="FGD9" s="214"/>
      <c r="FGE9" s="214"/>
      <c r="FGF9" s="214"/>
      <c r="FGG9" s="214"/>
      <c r="FGH9" s="214"/>
      <c r="FGI9" s="214"/>
      <c r="FGJ9" s="214"/>
      <c r="FGK9" s="214"/>
      <c r="FGL9" s="214"/>
      <c r="FGM9" s="214"/>
      <c r="FGN9" s="214"/>
      <c r="FGO9" s="214"/>
      <c r="FGP9" s="214"/>
      <c r="FGQ9" s="214"/>
      <c r="FGR9" s="214"/>
      <c r="FGS9" s="214"/>
      <c r="FGT9" s="214"/>
      <c r="FGU9" s="214"/>
      <c r="FGV9" s="214"/>
      <c r="FGW9" s="214"/>
      <c r="FGX9" s="214"/>
      <c r="FGY9" s="214"/>
      <c r="FGZ9" s="214"/>
      <c r="FHA9" s="214"/>
      <c r="FHB9" s="214"/>
      <c r="FHC9" s="214"/>
      <c r="FHD9" s="214"/>
      <c r="FHE9" s="214"/>
      <c r="FHF9" s="214"/>
      <c r="FHG9" s="214"/>
      <c r="FHH9" s="214"/>
      <c r="FHI9" s="214"/>
      <c r="FHJ9" s="214"/>
      <c r="FHK9" s="214"/>
      <c r="FHL9" s="214"/>
      <c r="FHM9" s="214"/>
      <c r="FHN9" s="214"/>
      <c r="FHO9" s="214"/>
      <c r="FHP9" s="214"/>
      <c r="FHQ9" s="214"/>
      <c r="FHR9" s="214"/>
      <c r="FHS9" s="214"/>
      <c r="FHT9" s="214"/>
      <c r="FHU9" s="214"/>
      <c r="FHV9" s="214"/>
      <c r="FHW9" s="214"/>
      <c r="FHX9" s="214"/>
      <c r="FHY9" s="214"/>
      <c r="FHZ9" s="214"/>
      <c r="FIA9" s="214"/>
      <c r="FIB9" s="214"/>
      <c r="FIC9" s="214"/>
      <c r="FID9" s="214"/>
      <c r="FIE9" s="214"/>
      <c r="FIF9" s="214"/>
      <c r="FIG9" s="214"/>
      <c r="FIH9" s="214"/>
      <c r="FII9" s="214"/>
      <c r="FIJ9" s="214"/>
      <c r="FIK9" s="214"/>
      <c r="FIL9" s="214"/>
      <c r="FIM9" s="214"/>
      <c r="FIN9" s="214"/>
      <c r="FIO9" s="214"/>
      <c r="FIP9" s="214"/>
      <c r="FIQ9" s="214"/>
      <c r="FIR9" s="214"/>
      <c r="FIS9" s="214"/>
      <c r="FIT9" s="214"/>
      <c r="FIU9" s="214"/>
      <c r="FIV9" s="214"/>
      <c r="FIW9" s="214"/>
      <c r="FIX9" s="214"/>
      <c r="FIY9" s="214"/>
      <c r="FIZ9" s="214"/>
      <c r="FJA9" s="214"/>
      <c r="FJB9" s="214"/>
      <c r="FJC9" s="214"/>
      <c r="FJD9" s="214"/>
      <c r="FJE9" s="214"/>
      <c r="FJF9" s="214"/>
      <c r="FJG9" s="214"/>
      <c r="FJH9" s="214"/>
      <c r="FJI9" s="214"/>
      <c r="FJJ9" s="214"/>
      <c r="FJK9" s="214"/>
      <c r="FJL9" s="214"/>
      <c r="FJM9" s="214"/>
      <c r="FJN9" s="214"/>
      <c r="FJO9" s="214"/>
      <c r="FJP9" s="214"/>
      <c r="FJQ9" s="214"/>
      <c r="FJR9" s="214"/>
      <c r="FJS9" s="214"/>
      <c r="FJT9" s="214"/>
      <c r="FJU9" s="214"/>
      <c r="FJV9" s="214"/>
      <c r="FJW9" s="214"/>
      <c r="FJX9" s="214"/>
      <c r="FJY9" s="214"/>
      <c r="FJZ9" s="214"/>
      <c r="FKA9" s="214"/>
      <c r="FKB9" s="214"/>
      <c r="FKC9" s="214"/>
      <c r="FKD9" s="214"/>
      <c r="FKE9" s="214"/>
      <c r="FKF9" s="214"/>
      <c r="FKG9" s="214"/>
      <c r="FKH9" s="214"/>
      <c r="FKI9" s="214"/>
      <c r="FKJ9" s="214"/>
      <c r="FKK9" s="214"/>
      <c r="FKL9" s="214"/>
      <c r="FKM9" s="214"/>
      <c r="FKN9" s="214"/>
      <c r="FKO9" s="214"/>
      <c r="FKP9" s="214"/>
      <c r="FKQ9" s="214"/>
      <c r="FKR9" s="214"/>
      <c r="FKS9" s="214"/>
      <c r="FKT9" s="214"/>
      <c r="FKU9" s="214"/>
      <c r="FKV9" s="214"/>
      <c r="FKW9" s="214"/>
      <c r="FKX9" s="214"/>
      <c r="FKY9" s="214"/>
      <c r="FKZ9" s="214"/>
      <c r="FLA9" s="214"/>
      <c r="FLB9" s="214"/>
      <c r="FLC9" s="214"/>
      <c r="FLD9" s="214"/>
      <c r="FLE9" s="214"/>
      <c r="FLF9" s="214"/>
      <c r="FLG9" s="214"/>
      <c r="FLH9" s="214"/>
      <c r="FLI9" s="214"/>
      <c r="FLJ9" s="214"/>
      <c r="FLK9" s="214"/>
      <c r="FLL9" s="214"/>
      <c r="FLM9" s="214"/>
      <c r="FLN9" s="214"/>
      <c r="FLO9" s="214"/>
      <c r="FLP9" s="214"/>
      <c r="FLQ9" s="214"/>
      <c r="FLR9" s="214"/>
      <c r="FLS9" s="214"/>
      <c r="FLT9" s="214"/>
      <c r="FLU9" s="214"/>
      <c r="FLV9" s="214"/>
      <c r="FLW9" s="214"/>
      <c r="FLX9" s="214"/>
      <c r="FLY9" s="214"/>
      <c r="FLZ9" s="214"/>
      <c r="FMA9" s="214"/>
      <c r="FMB9" s="214"/>
      <c r="FMC9" s="214"/>
      <c r="FMD9" s="214"/>
      <c r="FME9" s="214"/>
      <c r="FMF9" s="214"/>
      <c r="FMG9" s="214"/>
      <c r="FMH9" s="214"/>
      <c r="FMI9" s="214"/>
      <c r="FMJ9" s="214"/>
      <c r="FMK9" s="214"/>
      <c r="FML9" s="214"/>
      <c r="FMM9" s="214"/>
      <c r="FMN9" s="214"/>
      <c r="FMO9" s="214"/>
      <c r="FMP9" s="214"/>
      <c r="FMQ9" s="214"/>
      <c r="FMR9" s="214"/>
      <c r="FMS9" s="214"/>
      <c r="FMT9" s="214"/>
      <c r="FMU9" s="214"/>
      <c r="FMV9" s="214"/>
      <c r="FMW9" s="214"/>
      <c r="FMX9" s="214"/>
      <c r="FMY9" s="214"/>
      <c r="FMZ9" s="214"/>
      <c r="FNA9" s="214"/>
      <c r="FNB9" s="214"/>
      <c r="FNC9" s="214"/>
      <c r="FND9" s="214"/>
      <c r="FNE9" s="214"/>
      <c r="FNF9" s="214"/>
      <c r="FNG9" s="214"/>
      <c r="FNH9" s="214"/>
      <c r="FNI9" s="214"/>
      <c r="FNJ9" s="214"/>
      <c r="FNK9" s="214"/>
      <c r="FNL9" s="214"/>
      <c r="FNM9" s="214"/>
      <c r="FNN9" s="214"/>
      <c r="FNO9" s="214"/>
      <c r="FNP9" s="214"/>
      <c r="FNQ9" s="214"/>
      <c r="FNR9" s="214"/>
      <c r="FNS9" s="214"/>
      <c r="FNT9" s="214"/>
      <c r="FNU9" s="214"/>
      <c r="FNV9" s="214"/>
      <c r="FNW9" s="214"/>
      <c r="FNX9" s="214"/>
      <c r="FNY9" s="214"/>
      <c r="FNZ9" s="214"/>
      <c r="FOA9" s="214"/>
      <c r="FOB9" s="214"/>
      <c r="FOC9" s="214"/>
      <c r="FOD9" s="214"/>
      <c r="FOE9" s="214"/>
      <c r="FOF9" s="214"/>
      <c r="FOG9" s="214"/>
      <c r="FOH9" s="214"/>
      <c r="FOI9" s="214"/>
      <c r="FOJ9" s="214"/>
      <c r="FOK9" s="214"/>
      <c r="FOL9" s="214"/>
      <c r="FOM9" s="214"/>
      <c r="FON9" s="214"/>
      <c r="FOO9" s="214"/>
      <c r="FOP9" s="214"/>
      <c r="FOQ9" s="214"/>
      <c r="FOR9" s="214"/>
      <c r="FOS9" s="214"/>
      <c r="FOT9" s="214"/>
      <c r="FOU9" s="214"/>
      <c r="FOV9" s="214"/>
      <c r="FOW9" s="214"/>
      <c r="FOX9" s="214"/>
      <c r="FOY9" s="214"/>
      <c r="FOZ9" s="214"/>
      <c r="FPA9" s="214"/>
      <c r="FPB9" s="214"/>
      <c r="FPC9" s="214"/>
      <c r="FPD9" s="214"/>
      <c r="FPE9" s="214"/>
      <c r="FPF9" s="214"/>
      <c r="FPG9" s="214"/>
      <c r="FPH9" s="214"/>
      <c r="FPI9" s="214"/>
      <c r="FPJ9" s="214"/>
      <c r="FPK9" s="214"/>
      <c r="FPL9" s="214"/>
      <c r="FPM9" s="214"/>
      <c r="FPN9" s="214"/>
      <c r="FPO9" s="214"/>
      <c r="FPP9" s="214"/>
      <c r="FPQ9" s="214"/>
      <c r="FPR9" s="214"/>
      <c r="FPS9" s="214"/>
      <c r="FPT9" s="214"/>
      <c r="FPU9" s="214"/>
      <c r="FPV9" s="214"/>
      <c r="FPW9" s="214"/>
      <c r="FPX9" s="214"/>
      <c r="FPY9" s="214"/>
      <c r="FPZ9" s="214"/>
      <c r="FQA9" s="214"/>
      <c r="FQB9" s="214"/>
      <c r="FQC9" s="214"/>
      <c r="FQD9" s="214"/>
      <c r="FQE9" s="214"/>
      <c r="FQF9" s="214"/>
      <c r="FQG9" s="214"/>
      <c r="FQH9" s="214"/>
      <c r="FQI9" s="214"/>
      <c r="FQJ9" s="214"/>
      <c r="FQK9" s="214"/>
      <c r="FQL9" s="214"/>
      <c r="FQM9" s="214"/>
      <c r="FQN9" s="214"/>
      <c r="FQO9" s="214"/>
      <c r="FQP9" s="214"/>
      <c r="FQQ9" s="214"/>
      <c r="FQR9" s="214"/>
      <c r="FQS9" s="214"/>
      <c r="FQT9" s="214"/>
      <c r="FQU9" s="214"/>
      <c r="FQV9" s="214"/>
      <c r="FQW9" s="214"/>
      <c r="FQX9" s="214"/>
      <c r="FQY9" s="214"/>
      <c r="FQZ9" s="214"/>
      <c r="FRA9" s="214"/>
      <c r="FRB9" s="214"/>
      <c r="FRC9" s="214"/>
      <c r="FRD9" s="214"/>
      <c r="FRE9" s="214"/>
      <c r="FRF9" s="214"/>
      <c r="FRG9" s="214"/>
      <c r="FRH9" s="214"/>
      <c r="FRI9" s="214"/>
      <c r="FRJ9" s="214"/>
      <c r="FRK9" s="214"/>
      <c r="FRL9" s="214"/>
      <c r="FRM9" s="214"/>
      <c r="FRN9" s="214"/>
      <c r="FRO9" s="214"/>
      <c r="FRP9" s="214"/>
      <c r="FRQ9" s="214"/>
      <c r="FRR9" s="214"/>
      <c r="FRS9" s="214"/>
      <c r="FRT9" s="214"/>
      <c r="FRU9" s="214"/>
      <c r="FRV9" s="214"/>
      <c r="FRW9" s="214"/>
      <c r="FRX9" s="214"/>
      <c r="FRY9" s="214"/>
      <c r="FRZ9" s="214"/>
      <c r="FSA9" s="214"/>
      <c r="FSB9" s="214"/>
      <c r="FSC9" s="214"/>
      <c r="FSD9" s="214"/>
      <c r="FSE9" s="214"/>
      <c r="FSF9" s="214"/>
      <c r="FSG9" s="214"/>
      <c r="FSH9" s="214"/>
      <c r="FSI9" s="214"/>
      <c r="FSJ9" s="214"/>
      <c r="FSK9" s="214"/>
      <c r="FSL9" s="214"/>
      <c r="FSM9" s="214"/>
      <c r="FSN9" s="214"/>
      <c r="FSO9" s="214"/>
      <c r="FSP9" s="214"/>
      <c r="FSQ9" s="214"/>
      <c r="FSR9" s="214"/>
      <c r="FSS9" s="214"/>
      <c r="FST9" s="214"/>
      <c r="FSU9" s="214"/>
      <c r="FSV9" s="214"/>
      <c r="FSW9" s="214"/>
      <c r="FSX9" s="214"/>
      <c r="FSY9" s="214"/>
      <c r="FSZ9" s="214"/>
      <c r="FTA9" s="214"/>
      <c r="FTB9" s="214"/>
      <c r="FTC9" s="214"/>
      <c r="FTD9" s="214"/>
      <c r="FTE9" s="214"/>
      <c r="FTF9" s="214"/>
      <c r="FTG9" s="214"/>
      <c r="FTH9" s="214"/>
      <c r="FTI9" s="214"/>
      <c r="FTJ9" s="214"/>
      <c r="FTK9" s="214"/>
      <c r="FTL9" s="214"/>
      <c r="FTM9" s="214"/>
      <c r="FTN9" s="214"/>
      <c r="FTO9" s="214"/>
      <c r="FTP9" s="214"/>
      <c r="FTQ9" s="214"/>
      <c r="FTR9" s="214"/>
      <c r="FTS9" s="214"/>
      <c r="FTT9" s="214"/>
      <c r="FTU9" s="214"/>
      <c r="FTV9" s="214"/>
      <c r="FTW9" s="214"/>
      <c r="FTX9" s="214"/>
      <c r="FTY9" s="214"/>
      <c r="FTZ9" s="214"/>
      <c r="FUA9" s="214"/>
      <c r="FUB9" s="214"/>
      <c r="FUC9" s="214"/>
      <c r="FUD9" s="214"/>
      <c r="FUE9" s="214"/>
      <c r="FUF9" s="214"/>
      <c r="FUG9" s="214"/>
      <c r="FUH9" s="214"/>
      <c r="FUI9" s="214"/>
      <c r="FUJ9" s="214"/>
      <c r="FUK9" s="214"/>
      <c r="FUL9" s="214"/>
      <c r="FUM9" s="214"/>
      <c r="FUN9" s="214"/>
      <c r="FUO9" s="214"/>
      <c r="FUP9" s="214"/>
      <c r="FUQ9" s="214"/>
      <c r="FUR9" s="214"/>
      <c r="FUS9" s="214"/>
      <c r="FUT9" s="214"/>
      <c r="FUU9" s="214"/>
      <c r="FUV9" s="214"/>
      <c r="FUW9" s="214"/>
      <c r="FUX9" s="214"/>
      <c r="FUY9" s="214"/>
      <c r="FUZ9" s="214"/>
      <c r="FVA9" s="214"/>
      <c r="FVB9" s="214"/>
      <c r="FVC9" s="214"/>
      <c r="FVD9" s="214"/>
      <c r="FVE9" s="214"/>
      <c r="FVF9" s="214"/>
      <c r="FVG9" s="214"/>
      <c r="FVH9" s="214"/>
      <c r="FVI9" s="214"/>
      <c r="FVJ9" s="214"/>
      <c r="FVK9" s="214"/>
      <c r="FVL9" s="214"/>
      <c r="FVM9" s="214"/>
      <c r="FVN9" s="214"/>
      <c r="FVO9" s="214"/>
      <c r="FVP9" s="214"/>
      <c r="FVQ9" s="214"/>
      <c r="FVR9" s="214"/>
      <c r="FVS9" s="214"/>
      <c r="FVT9" s="214"/>
      <c r="FVU9" s="214"/>
      <c r="FVV9" s="214"/>
      <c r="FVW9" s="214"/>
      <c r="FVX9" s="214"/>
      <c r="FVY9" s="214"/>
      <c r="FVZ9" s="214"/>
      <c r="FWA9" s="214"/>
      <c r="FWB9" s="214"/>
      <c r="FWC9" s="214"/>
      <c r="FWD9" s="214"/>
      <c r="FWE9" s="214"/>
      <c r="FWF9" s="214"/>
      <c r="FWG9" s="214"/>
      <c r="FWH9" s="214"/>
      <c r="FWI9" s="214"/>
      <c r="FWJ9" s="214"/>
      <c r="FWK9" s="214"/>
      <c r="FWL9" s="214"/>
      <c r="FWM9" s="214"/>
      <c r="FWN9" s="214"/>
      <c r="FWO9" s="214"/>
      <c r="FWP9" s="214"/>
      <c r="FWQ9" s="214"/>
      <c r="FWR9" s="214"/>
      <c r="FWS9" s="214"/>
      <c r="FWT9" s="214"/>
      <c r="FWU9" s="214"/>
      <c r="FWV9" s="214"/>
      <c r="FWW9" s="214"/>
      <c r="FWX9" s="214"/>
      <c r="FWY9" s="214"/>
      <c r="FWZ9" s="214"/>
      <c r="FXA9" s="214"/>
      <c r="FXB9" s="214"/>
      <c r="FXC9" s="214"/>
      <c r="FXD9" s="214"/>
      <c r="FXE9" s="214"/>
      <c r="FXF9" s="214"/>
      <c r="FXG9" s="214"/>
      <c r="FXH9" s="214"/>
      <c r="FXI9" s="214"/>
      <c r="FXJ9" s="214"/>
      <c r="FXK9" s="214"/>
      <c r="FXL9" s="214"/>
      <c r="FXM9" s="214"/>
      <c r="FXN9" s="214"/>
      <c r="FXO9" s="214"/>
      <c r="FXP9" s="214"/>
      <c r="FXQ9" s="214"/>
      <c r="FXR9" s="214"/>
      <c r="FXS9" s="214"/>
      <c r="FXT9" s="214"/>
      <c r="FXU9" s="214"/>
      <c r="FXV9" s="214"/>
      <c r="FXW9" s="214"/>
      <c r="FXX9" s="214"/>
      <c r="FXY9" s="214"/>
      <c r="FXZ9" s="214"/>
      <c r="FYA9" s="214"/>
      <c r="FYB9" s="214"/>
      <c r="FYC9" s="214"/>
      <c r="FYD9" s="214"/>
      <c r="FYE9" s="214"/>
      <c r="FYF9" s="214"/>
      <c r="FYG9" s="214"/>
      <c r="FYH9" s="214"/>
      <c r="FYI9" s="214"/>
      <c r="FYJ9" s="214"/>
      <c r="FYK9" s="214"/>
      <c r="FYL9" s="214"/>
      <c r="FYM9" s="214"/>
      <c r="FYN9" s="214"/>
      <c r="FYO9" s="214"/>
      <c r="FYP9" s="214"/>
      <c r="FYQ9" s="214"/>
      <c r="FYR9" s="214"/>
      <c r="FYS9" s="214"/>
      <c r="FYT9" s="214"/>
      <c r="FYU9" s="214"/>
      <c r="FYV9" s="214"/>
      <c r="FYW9" s="214"/>
      <c r="FYX9" s="214"/>
      <c r="FYY9" s="214"/>
      <c r="FYZ9" s="214"/>
      <c r="FZA9" s="214"/>
      <c r="FZB9" s="214"/>
      <c r="FZC9" s="214"/>
      <c r="FZD9" s="214"/>
      <c r="FZE9" s="214"/>
      <c r="FZF9" s="214"/>
      <c r="FZG9" s="214"/>
      <c r="FZH9" s="214"/>
      <c r="FZI9" s="214"/>
      <c r="FZJ9" s="214"/>
      <c r="FZK9" s="214"/>
      <c r="FZL9" s="214"/>
      <c r="FZM9" s="214"/>
      <c r="FZN9" s="214"/>
      <c r="FZO9" s="214"/>
      <c r="FZP9" s="214"/>
      <c r="FZQ9" s="214"/>
      <c r="FZR9" s="214"/>
      <c r="FZS9" s="214"/>
      <c r="FZT9" s="214"/>
      <c r="FZU9" s="214"/>
      <c r="FZV9" s="214"/>
      <c r="FZW9" s="214"/>
      <c r="FZX9" s="214"/>
      <c r="FZY9" s="214"/>
      <c r="FZZ9" s="214"/>
      <c r="GAA9" s="214"/>
      <c r="GAB9" s="214"/>
      <c r="GAC9" s="214"/>
      <c r="GAD9" s="214"/>
      <c r="GAE9" s="214"/>
      <c r="GAF9" s="214"/>
      <c r="GAG9" s="214"/>
      <c r="GAH9" s="214"/>
      <c r="GAI9" s="214"/>
      <c r="GAJ9" s="214"/>
      <c r="GAK9" s="214"/>
      <c r="GAL9" s="214"/>
      <c r="GAM9" s="214"/>
      <c r="GAN9" s="214"/>
      <c r="GAO9" s="214"/>
      <c r="GAP9" s="214"/>
      <c r="GAQ9" s="214"/>
      <c r="GAR9" s="214"/>
      <c r="GAS9" s="214"/>
      <c r="GAT9" s="214"/>
      <c r="GAU9" s="214"/>
      <c r="GAV9" s="214"/>
      <c r="GAW9" s="214"/>
      <c r="GAX9" s="214"/>
      <c r="GAY9" s="214"/>
      <c r="GAZ9" s="214"/>
      <c r="GBA9" s="214"/>
      <c r="GBB9" s="214"/>
      <c r="GBC9" s="214"/>
      <c r="GBD9" s="214"/>
      <c r="GBE9" s="214"/>
      <c r="GBF9" s="214"/>
      <c r="GBG9" s="214"/>
      <c r="GBH9" s="214"/>
      <c r="GBI9" s="214"/>
      <c r="GBJ9" s="214"/>
      <c r="GBK9" s="214"/>
      <c r="GBL9" s="214"/>
      <c r="GBM9" s="214"/>
      <c r="GBN9" s="214"/>
      <c r="GBO9" s="214"/>
      <c r="GBP9" s="214"/>
      <c r="GBQ9" s="214"/>
      <c r="GBR9" s="214"/>
      <c r="GBS9" s="214"/>
      <c r="GBT9" s="214"/>
      <c r="GBU9" s="214"/>
      <c r="GBV9" s="214"/>
      <c r="GBW9" s="214"/>
      <c r="GBX9" s="214"/>
      <c r="GBY9" s="214"/>
      <c r="GBZ9" s="214"/>
      <c r="GCA9" s="214"/>
      <c r="GCB9" s="214"/>
      <c r="GCC9" s="214"/>
      <c r="GCD9" s="214"/>
      <c r="GCE9" s="214"/>
      <c r="GCF9" s="214"/>
      <c r="GCG9" s="214"/>
      <c r="GCH9" s="214"/>
      <c r="GCI9" s="214"/>
      <c r="GCJ9" s="214"/>
      <c r="GCK9" s="214"/>
      <c r="GCL9" s="214"/>
      <c r="GCM9" s="214"/>
      <c r="GCN9" s="214"/>
      <c r="GCO9" s="214"/>
      <c r="GCP9" s="214"/>
      <c r="GCQ9" s="214"/>
      <c r="GCR9" s="214"/>
      <c r="GCS9" s="214"/>
      <c r="GCT9" s="214"/>
      <c r="GCU9" s="214"/>
      <c r="GCV9" s="214"/>
      <c r="GCW9" s="214"/>
      <c r="GCX9" s="214"/>
      <c r="GCY9" s="214"/>
      <c r="GCZ9" s="214"/>
      <c r="GDA9" s="214"/>
      <c r="GDB9" s="214"/>
      <c r="GDC9" s="214"/>
      <c r="GDD9" s="214"/>
      <c r="GDE9" s="214"/>
      <c r="GDF9" s="214"/>
      <c r="GDG9" s="214"/>
      <c r="GDH9" s="214"/>
      <c r="GDI9" s="214"/>
      <c r="GDJ9" s="214"/>
      <c r="GDK9" s="214"/>
      <c r="GDL9" s="214"/>
      <c r="GDM9" s="214"/>
      <c r="GDN9" s="214"/>
      <c r="GDO9" s="214"/>
      <c r="GDP9" s="214"/>
      <c r="GDQ9" s="214"/>
      <c r="GDR9" s="214"/>
      <c r="GDS9" s="214"/>
      <c r="GDT9" s="214"/>
      <c r="GDU9" s="214"/>
      <c r="GDV9" s="214"/>
      <c r="GDW9" s="214"/>
      <c r="GDX9" s="214"/>
      <c r="GDY9" s="214"/>
      <c r="GDZ9" s="214"/>
      <c r="GEA9" s="214"/>
      <c r="GEB9" s="214"/>
      <c r="GEC9" s="214"/>
      <c r="GED9" s="214"/>
      <c r="GEE9" s="214"/>
      <c r="GEF9" s="214"/>
      <c r="GEG9" s="214"/>
      <c r="GEH9" s="214"/>
      <c r="GEI9" s="214"/>
      <c r="GEJ9" s="214"/>
      <c r="GEK9" s="214"/>
      <c r="GEL9" s="214"/>
      <c r="GEM9" s="214"/>
      <c r="GEN9" s="214"/>
      <c r="GEO9" s="214"/>
      <c r="GEP9" s="214"/>
      <c r="GEQ9" s="214"/>
      <c r="GER9" s="214"/>
      <c r="GES9" s="214"/>
      <c r="GET9" s="214"/>
      <c r="GEU9" s="214"/>
      <c r="GEV9" s="214"/>
      <c r="GEW9" s="214"/>
      <c r="GEX9" s="214"/>
      <c r="GEY9" s="214"/>
      <c r="GEZ9" s="214"/>
      <c r="GFA9" s="214"/>
      <c r="GFB9" s="214"/>
      <c r="GFC9" s="214"/>
      <c r="GFD9" s="214"/>
      <c r="GFE9" s="214"/>
      <c r="GFF9" s="214"/>
      <c r="GFG9" s="214"/>
      <c r="GFH9" s="214"/>
      <c r="GFI9" s="214"/>
      <c r="GFJ9" s="214"/>
      <c r="GFK9" s="214"/>
      <c r="GFL9" s="214"/>
      <c r="GFM9" s="214"/>
      <c r="GFN9" s="214"/>
      <c r="GFO9" s="214"/>
      <c r="GFP9" s="214"/>
      <c r="GFQ9" s="214"/>
      <c r="GFR9" s="214"/>
      <c r="GFS9" s="214"/>
      <c r="GFT9" s="214"/>
      <c r="GFU9" s="214"/>
      <c r="GFV9" s="214"/>
      <c r="GFW9" s="214"/>
      <c r="GFX9" s="214"/>
      <c r="GFY9" s="214"/>
      <c r="GFZ9" s="214"/>
      <c r="GGA9" s="214"/>
      <c r="GGB9" s="214"/>
      <c r="GGC9" s="214"/>
      <c r="GGD9" s="214"/>
      <c r="GGE9" s="214"/>
      <c r="GGF9" s="214"/>
      <c r="GGG9" s="214"/>
      <c r="GGH9" s="214"/>
      <c r="GGI9" s="214"/>
      <c r="GGJ9" s="214"/>
      <c r="GGK9" s="214"/>
      <c r="GGL9" s="214"/>
      <c r="GGM9" s="214"/>
      <c r="GGN9" s="214"/>
      <c r="GGO9" s="214"/>
      <c r="GGP9" s="214"/>
      <c r="GGQ9" s="214"/>
      <c r="GGR9" s="214"/>
      <c r="GGS9" s="214"/>
      <c r="GGT9" s="214"/>
      <c r="GGU9" s="214"/>
      <c r="GGV9" s="214"/>
      <c r="GGW9" s="214"/>
      <c r="GGX9" s="214"/>
      <c r="GGY9" s="214"/>
      <c r="GGZ9" s="214"/>
      <c r="GHA9" s="214"/>
      <c r="GHB9" s="214"/>
      <c r="GHC9" s="214"/>
      <c r="GHD9" s="214"/>
      <c r="GHE9" s="214"/>
      <c r="GHF9" s="214"/>
      <c r="GHG9" s="214"/>
      <c r="GHH9" s="214"/>
      <c r="GHI9" s="214"/>
      <c r="GHJ9" s="214"/>
      <c r="GHK9" s="214"/>
      <c r="GHL9" s="214"/>
      <c r="GHM9" s="214"/>
      <c r="GHN9" s="214"/>
      <c r="GHO9" s="214"/>
      <c r="GHP9" s="214"/>
      <c r="GHQ9" s="214"/>
      <c r="GHR9" s="214"/>
      <c r="GHS9" s="214"/>
      <c r="GHT9" s="214"/>
      <c r="GHU9" s="214"/>
      <c r="GHV9" s="214"/>
      <c r="GHW9" s="214"/>
      <c r="GHX9" s="214"/>
      <c r="GHY9" s="214"/>
      <c r="GHZ9" s="214"/>
      <c r="GIA9" s="214"/>
      <c r="GIB9" s="214"/>
      <c r="GIC9" s="214"/>
      <c r="GID9" s="214"/>
      <c r="GIE9" s="214"/>
      <c r="GIF9" s="214"/>
      <c r="GIG9" s="214"/>
      <c r="GIH9" s="214"/>
      <c r="GII9" s="214"/>
      <c r="GIJ9" s="214"/>
      <c r="GIK9" s="214"/>
      <c r="GIL9" s="214"/>
      <c r="GIM9" s="214"/>
      <c r="GIN9" s="214"/>
      <c r="GIO9" s="214"/>
      <c r="GIP9" s="214"/>
      <c r="GIQ9" s="214"/>
      <c r="GIR9" s="214"/>
      <c r="GIS9" s="214"/>
      <c r="GIT9" s="214"/>
      <c r="GIU9" s="214"/>
      <c r="GIV9" s="214"/>
      <c r="GIW9" s="214"/>
      <c r="GIX9" s="214"/>
      <c r="GIY9" s="214"/>
      <c r="GIZ9" s="214"/>
      <c r="GJA9" s="214"/>
      <c r="GJB9" s="214"/>
      <c r="GJC9" s="214"/>
      <c r="GJD9" s="214"/>
      <c r="GJE9" s="214"/>
      <c r="GJF9" s="214"/>
      <c r="GJG9" s="214"/>
      <c r="GJH9" s="214"/>
      <c r="GJI9" s="214"/>
      <c r="GJJ9" s="214"/>
      <c r="GJK9" s="214"/>
      <c r="GJL9" s="214"/>
      <c r="GJM9" s="214"/>
      <c r="GJN9" s="214"/>
      <c r="GJO9" s="214"/>
      <c r="GJP9" s="214"/>
      <c r="GJQ9" s="214"/>
      <c r="GJR9" s="214"/>
      <c r="GJS9" s="214"/>
      <c r="GJT9" s="214"/>
      <c r="GJU9" s="214"/>
      <c r="GJV9" s="214"/>
      <c r="GJW9" s="214"/>
      <c r="GJX9" s="214"/>
      <c r="GJY9" s="214"/>
      <c r="GJZ9" s="214"/>
      <c r="GKA9" s="214"/>
      <c r="GKB9" s="214"/>
      <c r="GKC9" s="214"/>
      <c r="GKD9" s="214"/>
      <c r="GKE9" s="214"/>
      <c r="GKF9" s="214"/>
      <c r="GKG9" s="214"/>
      <c r="GKH9" s="214"/>
      <c r="GKI9" s="214"/>
      <c r="GKJ9" s="214"/>
      <c r="GKK9" s="214"/>
      <c r="GKL9" s="214"/>
      <c r="GKM9" s="214"/>
      <c r="GKN9" s="214"/>
      <c r="GKO9" s="214"/>
      <c r="GKP9" s="214"/>
      <c r="GKQ9" s="214"/>
      <c r="GKR9" s="214"/>
      <c r="GKS9" s="214"/>
      <c r="GKT9" s="214"/>
      <c r="GKU9" s="214"/>
      <c r="GKV9" s="214"/>
      <c r="GKW9" s="214"/>
      <c r="GKX9" s="214"/>
      <c r="GKY9" s="214"/>
      <c r="GKZ9" s="214"/>
      <c r="GLA9" s="214"/>
      <c r="GLB9" s="214"/>
      <c r="GLC9" s="214"/>
      <c r="GLD9" s="214"/>
      <c r="GLE9" s="214"/>
      <c r="GLF9" s="214"/>
      <c r="GLG9" s="214"/>
      <c r="GLH9" s="214"/>
      <c r="GLI9" s="214"/>
      <c r="GLJ9" s="214"/>
      <c r="GLK9" s="214"/>
      <c r="GLL9" s="214"/>
      <c r="GLM9" s="214"/>
      <c r="GLN9" s="214"/>
      <c r="GLO9" s="214"/>
      <c r="GLP9" s="214"/>
      <c r="GLQ9" s="214"/>
      <c r="GLR9" s="214"/>
      <c r="GLS9" s="214"/>
      <c r="GLT9" s="214"/>
      <c r="GLU9" s="214"/>
      <c r="GLV9" s="214"/>
      <c r="GLW9" s="214"/>
      <c r="GLX9" s="214"/>
      <c r="GLY9" s="214"/>
      <c r="GLZ9" s="214"/>
      <c r="GMA9" s="214"/>
      <c r="GMB9" s="214"/>
      <c r="GMC9" s="214"/>
      <c r="GMD9" s="214"/>
      <c r="GME9" s="214"/>
      <c r="GMF9" s="214"/>
      <c r="GMG9" s="214"/>
      <c r="GMH9" s="214"/>
      <c r="GMI9" s="214"/>
      <c r="GMJ9" s="214"/>
      <c r="GMK9" s="214"/>
      <c r="GML9" s="214"/>
      <c r="GMM9" s="214"/>
      <c r="GMN9" s="214"/>
      <c r="GMO9" s="214"/>
      <c r="GMP9" s="214"/>
      <c r="GMQ9" s="214"/>
      <c r="GMR9" s="214"/>
      <c r="GMS9" s="214"/>
      <c r="GMT9" s="214"/>
      <c r="GMU9" s="214"/>
      <c r="GMV9" s="214"/>
      <c r="GMW9" s="214"/>
      <c r="GMX9" s="214"/>
      <c r="GMY9" s="214"/>
      <c r="GMZ9" s="214"/>
      <c r="GNA9" s="214"/>
      <c r="GNB9" s="214"/>
      <c r="GNC9" s="214"/>
      <c r="GND9" s="214"/>
      <c r="GNE9" s="214"/>
      <c r="GNF9" s="214"/>
      <c r="GNG9" s="214"/>
      <c r="GNH9" s="214"/>
      <c r="GNI9" s="214"/>
      <c r="GNJ9" s="214"/>
      <c r="GNK9" s="214"/>
      <c r="GNL9" s="214"/>
      <c r="GNM9" s="214"/>
      <c r="GNN9" s="214"/>
      <c r="GNO9" s="214"/>
      <c r="GNP9" s="214"/>
      <c r="GNQ9" s="214"/>
      <c r="GNR9" s="214"/>
      <c r="GNS9" s="214"/>
      <c r="GNT9" s="214"/>
      <c r="GNU9" s="214"/>
      <c r="GNV9" s="214"/>
      <c r="GNW9" s="214"/>
      <c r="GNX9" s="214"/>
      <c r="GNY9" s="214"/>
      <c r="GNZ9" s="214"/>
      <c r="GOA9" s="214"/>
      <c r="GOB9" s="214"/>
      <c r="GOC9" s="214"/>
      <c r="GOD9" s="214"/>
      <c r="GOE9" s="214"/>
      <c r="GOF9" s="214"/>
      <c r="GOG9" s="214"/>
      <c r="GOH9" s="214"/>
      <c r="GOI9" s="214"/>
      <c r="GOJ9" s="214"/>
      <c r="GOK9" s="214"/>
      <c r="GOL9" s="214"/>
      <c r="GOM9" s="214"/>
      <c r="GON9" s="214"/>
      <c r="GOO9" s="214"/>
      <c r="GOP9" s="214"/>
      <c r="GOQ9" s="214"/>
      <c r="GOR9" s="214"/>
      <c r="GOS9" s="214"/>
      <c r="GOT9" s="214"/>
      <c r="GOU9" s="214"/>
      <c r="GOV9" s="214"/>
      <c r="GOW9" s="214"/>
      <c r="GOX9" s="214"/>
      <c r="GOY9" s="214"/>
      <c r="GOZ9" s="214"/>
      <c r="GPA9" s="214"/>
      <c r="GPB9" s="214"/>
      <c r="GPC9" s="214"/>
      <c r="GPD9" s="214"/>
      <c r="GPE9" s="214"/>
      <c r="GPF9" s="214"/>
      <c r="GPG9" s="214"/>
      <c r="GPH9" s="214"/>
      <c r="GPI9" s="214"/>
      <c r="GPJ9" s="214"/>
      <c r="GPK9" s="214"/>
      <c r="GPL9" s="214"/>
      <c r="GPM9" s="214"/>
      <c r="GPN9" s="214"/>
      <c r="GPO9" s="214"/>
      <c r="GPP9" s="214"/>
      <c r="GPQ9" s="214"/>
      <c r="GPR9" s="214"/>
      <c r="GPS9" s="214"/>
      <c r="GPT9" s="214"/>
      <c r="GPU9" s="214"/>
      <c r="GPV9" s="214"/>
      <c r="GPW9" s="214"/>
      <c r="GPX9" s="214"/>
      <c r="GPY9" s="214"/>
      <c r="GPZ9" s="214"/>
      <c r="GQA9" s="214"/>
      <c r="GQB9" s="214"/>
      <c r="GQC9" s="214"/>
      <c r="GQD9" s="214"/>
      <c r="GQE9" s="214"/>
      <c r="GQF9" s="214"/>
      <c r="GQG9" s="214"/>
      <c r="GQH9" s="214"/>
      <c r="GQI9" s="214"/>
      <c r="GQJ9" s="214"/>
      <c r="GQK9" s="214"/>
      <c r="GQL9" s="214"/>
      <c r="GQM9" s="214"/>
      <c r="GQN9" s="214"/>
      <c r="GQO9" s="214"/>
      <c r="GQP9" s="214"/>
      <c r="GQQ9" s="214"/>
      <c r="GQR9" s="214"/>
      <c r="GQS9" s="214"/>
      <c r="GQT9" s="214"/>
      <c r="GQU9" s="214"/>
      <c r="GQV9" s="214"/>
      <c r="GQW9" s="214"/>
      <c r="GQX9" s="214"/>
      <c r="GQY9" s="214"/>
      <c r="GQZ9" s="214"/>
      <c r="GRA9" s="214"/>
      <c r="GRB9" s="214"/>
      <c r="GRC9" s="214"/>
      <c r="GRD9" s="214"/>
      <c r="GRE9" s="214"/>
      <c r="GRF9" s="214"/>
      <c r="GRG9" s="214"/>
      <c r="GRH9" s="214"/>
      <c r="GRI9" s="214"/>
      <c r="GRJ9" s="214"/>
      <c r="GRK9" s="214"/>
      <c r="GRL9" s="214"/>
      <c r="GRM9" s="214"/>
      <c r="GRN9" s="214"/>
      <c r="GRO9" s="214"/>
      <c r="GRP9" s="214"/>
      <c r="GRQ9" s="214"/>
      <c r="GRR9" s="214"/>
      <c r="GRS9" s="214"/>
      <c r="GRT9" s="214"/>
      <c r="GRU9" s="214"/>
      <c r="GRV9" s="214"/>
      <c r="GRW9" s="214"/>
      <c r="GRX9" s="214"/>
      <c r="GRY9" s="214"/>
      <c r="GRZ9" s="214"/>
      <c r="GSA9" s="214"/>
      <c r="GSB9" s="214"/>
      <c r="GSC9" s="214"/>
      <c r="GSD9" s="214"/>
      <c r="GSE9" s="214"/>
      <c r="GSF9" s="214"/>
      <c r="GSG9" s="214"/>
      <c r="GSH9" s="214"/>
      <c r="GSI9" s="214"/>
      <c r="GSJ9" s="214"/>
      <c r="GSK9" s="214"/>
      <c r="GSL9" s="214"/>
      <c r="GSM9" s="214"/>
      <c r="GSN9" s="214"/>
      <c r="GSO9" s="214"/>
      <c r="GSP9" s="214"/>
      <c r="GSQ9" s="214"/>
      <c r="GSR9" s="214"/>
      <c r="GSS9" s="214"/>
      <c r="GST9" s="214"/>
      <c r="GSU9" s="214"/>
      <c r="GSV9" s="214"/>
      <c r="GSW9" s="214"/>
      <c r="GSX9" s="214"/>
      <c r="GSY9" s="214"/>
      <c r="GSZ9" s="214"/>
      <c r="GTA9" s="214"/>
      <c r="GTB9" s="214"/>
      <c r="GTC9" s="214"/>
      <c r="GTD9" s="214"/>
      <c r="GTE9" s="214"/>
      <c r="GTF9" s="214"/>
      <c r="GTG9" s="214"/>
      <c r="GTH9" s="214"/>
      <c r="GTI9" s="214"/>
      <c r="GTJ9" s="214"/>
      <c r="GTK9" s="214"/>
      <c r="GTL9" s="214"/>
      <c r="GTM9" s="214"/>
      <c r="GTN9" s="214"/>
      <c r="GTO9" s="214"/>
      <c r="GTP9" s="214"/>
      <c r="GTQ9" s="214"/>
      <c r="GTR9" s="214"/>
      <c r="GTS9" s="214"/>
      <c r="GTT9" s="214"/>
      <c r="GTU9" s="214"/>
      <c r="GTV9" s="214"/>
      <c r="GTW9" s="214"/>
      <c r="GTX9" s="214"/>
      <c r="GTY9" s="214"/>
      <c r="GTZ9" s="214"/>
      <c r="GUA9" s="214"/>
      <c r="GUB9" s="214"/>
      <c r="GUC9" s="214"/>
      <c r="GUD9" s="214"/>
      <c r="GUE9" s="214"/>
      <c r="GUF9" s="214"/>
      <c r="GUG9" s="214"/>
      <c r="GUH9" s="214"/>
      <c r="GUI9" s="214"/>
      <c r="GUJ9" s="214"/>
      <c r="GUK9" s="214"/>
      <c r="GUL9" s="214"/>
      <c r="GUM9" s="214"/>
      <c r="GUN9" s="214"/>
      <c r="GUO9" s="214"/>
      <c r="GUP9" s="214"/>
      <c r="GUQ9" s="214"/>
      <c r="GUR9" s="214"/>
      <c r="GUS9" s="214"/>
      <c r="GUT9" s="214"/>
      <c r="GUU9" s="214"/>
      <c r="GUV9" s="214"/>
      <c r="GUW9" s="214"/>
      <c r="GUX9" s="214"/>
      <c r="GUY9" s="214"/>
      <c r="GUZ9" s="214"/>
      <c r="GVA9" s="214"/>
      <c r="GVB9" s="214"/>
      <c r="GVC9" s="214"/>
      <c r="GVD9" s="214"/>
      <c r="GVE9" s="214"/>
      <c r="GVF9" s="214"/>
      <c r="GVG9" s="214"/>
      <c r="GVH9" s="214"/>
      <c r="GVI9" s="214"/>
      <c r="GVJ9" s="214"/>
      <c r="GVK9" s="214"/>
      <c r="GVL9" s="214"/>
      <c r="GVM9" s="214"/>
      <c r="GVN9" s="214"/>
      <c r="GVO9" s="214"/>
      <c r="GVP9" s="214"/>
      <c r="GVQ9" s="214"/>
      <c r="GVR9" s="214"/>
      <c r="GVS9" s="214"/>
      <c r="GVT9" s="214"/>
      <c r="GVU9" s="214"/>
      <c r="GVV9" s="214"/>
      <c r="GVW9" s="214"/>
      <c r="GVX9" s="214"/>
      <c r="GVY9" s="214"/>
      <c r="GVZ9" s="214"/>
      <c r="GWA9" s="214"/>
      <c r="GWB9" s="214"/>
      <c r="GWC9" s="214"/>
      <c r="GWD9" s="214"/>
      <c r="GWE9" s="214"/>
      <c r="GWF9" s="214"/>
      <c r="GWG9" s="214"/>
      <c r="GWH9" s="214"/>
      <c r="GWI9" s="214"/>
      <c r="GWJ9" s="214"/>
      <c r="GWK9" s="214"/>
      <c r="GWL9" s="214"/>
      <c r="GWM9" s="214"/>
      <c r="GWN9" s="214"/>
      <c r="GWO9" s="214"/>
      <c r="GWP9" s="214"/>
      <c r="GWQ9" s="214"/>
      <c r="GWR9" s="214"/>
      <c r="GWS9" s="214"/>
      <c r="GWT9" s="214"/>
      <c r="GWU9" s="214"/>
      <c r="GWV9" s="214"/>
      <c r="GWW9" s="214"/>
      <c r="GWX9" s="214"/>
      <c r="GWY9" s="214"/>
      <c r="GWZ9" s="214"/>
      <c r="GXA9" s="214"/>
      <c r="GXB9" s="214"/>
      <c r="GXC9" s="214"/>
      <c r="GXD9" s="214"/>
      <c r="GXE9" s="214"/>
      <c r="GXF9" s="214"/>
      <c r="GXG9" s="214"/>
      <c r="GXH9" s="214"/>
      <c r="GXI9" s="214"/>
      <c r="GXJ9" s="214"/>
      <c r="GXK9" s="214"/>
      <c r="GXL9" s="214"/>
      <c r="GXM9" s="214"/>
      <c r="GXN9" s="214"/>
      <c r="GXO9" s="214"/>
      <c r="GXP9" s="214"/>
      <c r="GXQ9" s="214"/>
      <c r="GXR9" s="214"/>
      <c r="GXS9" s="214"/>
      <c r="GXT9" s="214"/>
      <c r="GXU9" s="214"/>
      <c r="GXV9" s="214"/>
      <c r="GXW9" s="214"/>
      <c r="GXX9" s="214"/>
      <c r="GXY9" s="214"/>
      <c r="GXZ9" s="214"/>
      <c r="GYA9" s="214"/>
      <c r="GYB9" s="214"/>
      <c r="GYC9" s="214"/>
      <c r="GYD9" s="214"/>
      <c r="GYE9" s="214"/>
      <c r="GYF9" s="214"/>
      <c r="GYG9" s="214"/>
      <c r="GYH9" s="214"/>
      <c r="GYI9" s="214"/>
      <c r="GYJ9" s="214"/>
      <c r="GYK9" s="214"/>
      <c r="GYL9" s="214"/>
      <c r="GYM9" s="214"/>
      <c r="GYN9" s="214"/>
      <c r="GYO9" s="214"/>
      <c r="GYP9" s="214"/>
      <c r="GYQ9" s="214"/>
      <c r="GYR9" s="214"/>
      <c r="GYS9" s="214"/>
      <c r="GYT9" s="214"/>
      <c r="GYU9" s="214"/>
      <c r="GYV9" s="214"/>
      <c r="GYW9" s="214"/>
      <c r="GYX9" s="214"/>
      <c r="GYY9" s="214"/>
      <c r="GYZ9" s="214"/>
      <c r="GZA9" s="214"/>
      <c r="GZB9" s="214"/>
      <c r="GZC9" s="214"/>
      <c r="GZD9" s="214"/>
      <c r="GZE9" s="214"/>
      <c r="GZF9" s="214"/>
      <c r="GZG9" s="214"/>
      <c r="GZH9" s="214"/>
      <c r="GZI9" s="214"/>
      <c r="GZJ9" s="214"/>
      <c r="GZK9" s="214"/>
      <c r="GZL9" s="214"/>
      <c r="GZM9" s="214"/>
      <c r="GZN9" s="214"/>
      <c r="GZO9" s="214"/>
      <c r="GZP9" s="214"/>
      <c r="GZQ9" s="214"/>
      <c r="GZR9" s="214"/>
      <c r="GZS9" s="214"/>
      <c r="GZT9" s="214"/>
      <c r="GZU9" s="214"/>
      <c r="GZV9" s="214"/>
      <c r="GZW9" s="214"/>
      <c r="GZX9" s="214"/>
      <c r="GZY9" s="214"/>
      <c r="GZZ9" s="214"/>
      <c r="HAA9" s="214"/>
      <c r="HAB9" s="214"/>
      <c r="HAC9" s="214"/>
      <c r="HAD9" s="214"/>
      <c r="HAE9" s="214"/>
      <c r="HAF9" s="214"/>
      <c r="HAG9" s="214"/>
      <c r="HAH9" s="214"/>
      <c r="HAI9" s="214"/>
      <c r="HAJ9" s="214"/>
      <c r="HAK9" s="214"/>
      <c r="HAL9" s="214"/>
      <c r="HAM9" s="214"/>
      <c r="HAN9" s="214"/>
      <c r="HAO9" s="214"/>
      <c r="HAP9" s="214"/>
      <c r="HAQ9" s="214"/>
      <c r="HAR9" s="214"/>
      <c r="HAS9" s="214"/>
      <c r="HAT9" s="214"/>
      <c r="HAU9" s="214"/>
      <c r="HAV9" s="214"/>
      <c r="HAW9" s="214"/>
      <c r="HAX9" s="214"/>
      <c r="HAY9" s="214"/>
      <c r="HAZ9" s="214"/>
      <c r="HBA9" s="214"/>
      <c r="HBB9" s="214"/>
      <c r="HBC9" s="214"/>
      <c r="HBD9" s="214"/>
      <c r="HBE9" s="214"/>
      <c r="HBF9" s="214"/>
      <c r="HBG9" s="214"/>
      <c r="HBH9" s="214"/>
      <c r="HBI9" s="214"/>
      <c r="HBJ9" s="214"/>
      <c r="HBK9" s="214"/>
      <c r="HBL9" s="214"/>
      <c r="HBM9" s="214"/>
      <c r="HBN9" s="214"/>
      <c r="HBO9" s="214"/>
      <c r="HBP9" s="214"/>
      <c r="HBQ9" s="214"/>
      <c r="HBR9" s="214"/>
      <c r="HBS9" s="214"/>
      <c r="HBT9" s="214"/>
      <c r="HBU9" s="214"/>
      <c r="HBV9" s="214"/>
      <c r="HBW9" s="214"/>
      <c r="HBX9" s="214"/>
      <c r="HBY9" s="214"/>
      <c r="HBZ9" s="214"/>
      <c r="HCA9" s="214"/>
      <c r="HCB9" s="214"/>
      <c r="HCC9" s="214"/>
      <c r="HCD9" s="214"/>
      <c r="HCE9" s="214"/>
      <c r="HCF9" s="214"/>
      <c r="HCG9" s="214"/>
      <c r="HCH9" s="214"/>
      <c r="HCI9" s="214"/>
      <c r="HCJ9" s="214"/>
      <c r="HCK9" s="214"/>
      <c r="HCL9" s="214"/>
      <c r="HCM9" s="214"/>
      <c r="HCN9" s="214"/>
      <c r="HCO9" s="214"/>
      <c r="HCP9" s="214"/>
      <c r="HCQ9" s="214"/>
      <c r="HCR9" s="214"/>
      <c r="HCS9" s="214"/>
      <c r="HCT9" s="214"/>
      <c r="HCU9" s="214"/>
      <c r="HCV9" s="214"/>
      <c r="HCW9" s="214"/>
      <c r="HCX9" s="214"/>
      <c r="HCY9" s="214"/>
      <c r="HCZ9" s="214"/>
      <c r="HDA9" s="214"/>
      <c r="HDB9" s="214"/>
      <c r="HDC9" s="214"/>
      <c r="HDD9" s="214"/>
      <c r="HDE9" s="214"/>
      <c r="HDF9" s="214"/>
      <c r="HDG9" s="214"/>
      <c r="HDH9" s="214"/>
      <c r="HDI9" s="214"/>
      <c r="HDJ9" s="214"/>
      <c r="HDK9" s="214"/>
      <c r="HDL9" s="214"/>
      <c r="HDM9" s="214"/>
      <c r="HDN9" s="214"/>
      <c r="HDO9" s="214"/>
      <c r="HDP9" s="214"/>
      <c r="HDQ9" s="214"/>
      <c r="HDR9" s="214"/>
      <c r="HDS9" s="214"/>
      <c r="HDT9" s="214"/>
      <c r="HDU9" s="214"/>
      <c r="HDV9" s="214"/>
      <c r="HDW9" s="214"/>
      <c r="HDX9" s="214"/>
      <c r="HDY9" s="214"/>
      <c r="HDZ9" s="214"/>
      <c r="HEA9" s="214"/>
      <c r="HEB9" s="214"/>
      <c r="HEC9" s="214"/>
      <c r="HED9" s="214"/>
      <c r="HEE9" s="214"/>
      <c r="HEF9" s="214"/>
      <c r="HEG9" s="214"/>
      <c r="HEH9" s="214"/>
      <c r="HEI9" s="214"/>
      <c r="HEJ9" s="214"/>
      <c r="HEK9" s="214"/>
      <c r="HEL9" s="214"/>
      <c r="HEM9" s="214"/>
      <c r="HEN9" s="214"/>
      <c r="HEO9" s="214"/>
      <c r="HEP9" s="214"/>
      <c r="HEQ9" s="214"/>
      <c r="HER9" s="214"/>
      <c r="HES9" s="214"/>
      <c r="HET9" s="214"/>
      <c r="HEU9" s="214"/>
      <c r="HEV9" s="214"/>
      <c r="HEW9" s="214"/>
      <c r="HEX9" s="214"/>
      <c r="HEY9" s="214"/>
      <c r="HEZ9" s="214"/>
      <c r="HFA9" s="214"/>
      <c r="HFB9" s="214"/>
      <c r="HFC9" s="214"/>
      <c r="HFD9" s="214"/>
      <c r="HFE9" s="214"/>
      <c r="HFF9" s="214"/>
      <c r="HFG9" s="214"/>
      <c r="HFH9" s="214"/>
      <c r="HFI9" s="214"/>
      <c r="HFJ9" s="214"/>
      <c r="HFK9" s="214"/>
      <c r="HFL9" s="214"/>
      <c r="HFM9" s="214"/>
      <c r="HFN9" s="214"/>
      <c r="HFO9" s="214"/>
      <c r="HFP9" s="214"/>
      <c r="HFQ9" s="214"/>
      <c r="HFR9" s="214"/>
      <c r="HFS9" s="214"/>
      <c r="HFT9" s="214"/>
      <c r="HFU9" s="214"/>
      <c r="HFV9" s="214"/>
      <c r="HFW9" s="214"/>
      <c r="HFX9" s="214"/>
      <c r="HFY9" s="214"/>
      <c r="HFZ9" s="214"/>
      <c r="HGA9" s="214"/>
      <c r="HGB9" s="214"/>
      <c r="HGC9" s="214"/>
      <c r="HGD9" s="214"/>
      <c r="HGE9" s="214"/>
      <c r="HGF9" s="214"/>
      <c r="HGG9" s="214"/>
      <c r="HGH9" s="214"/>
      <c r="HGI9" s="214"/>
      <c r="HGJ9" s="214"/>
      <c r="HGK9" s="214"/>
      <c r="HGL9" s="214"/>
      <c r="HGM9" s="214"/>
      <c r="HGN9" s="214"/>
      <c r="HGO9" s="214"/>
      <c r="HGP9" s="214"/>
      <c r="HGQ9" s="214"/>
      <c r="HGR9" s="214"/>
      <c r="HGS9" s="214"/>
      <c r="HGT9" s="214"/>
      <c r="HGU9" s="214"/>
      <c r="HGV9" s="214"/>
      <c r="HGW9" s="214"/>
      <c r="HGX9" s="214"/>
      <c r="HGY9" s="214"/>
      <c r="HGZ9" s="214"/>
      <c r="HHA9" s="214"/>
      <c r="HHB9" s="214"/>
      <c r="HHC9" s="214"/>
      <c r="HHD9" s="214"/>
      <c r="HHE9" s="214"/>
      <c r="HHF9" s="214"/>
      <c r="HHG9" s="214"/>
      <c r="HHH9" s="214"/>
      <c r="HHI9" s="214"/>
      <c r="HHJ9" s="214"/>
      <c r="HHK9" s="214"/>
      <c r="HHL9" s="214"/>
      <c r="HHM9" s="214"/>
      <c r="HHN9" s="214"/>
      <c r="HHO9" s="214"/>
      <c r="HHP9" s="214"/>
      <c r="HHQ9" s="214"/>
      <c r="HHR9" s="214"/>
      <c r="HHS9" s="214"/>
      <c r="HHT9" s="214"/>
      <c r="HHU9" s="214"/>
      <c r="HHV9" s="214"/>
      <c r="HHW9" s="214"/>
      <c r="HHX9" s="214"/>
      <c r="HHY9" s="214"/>
      <c r="HHZ9" s="214"/>
      <c r="HIA9" s="214"/>
      <c r="HIB9" s="214"/>
      <c r="HIC9" s="214"/>
      <c r="HID9" s="214"/>
      <c r="HIE9" s="214"/>
      <c r="HIF9" s="214"/>
      <c r="HIG9" s="214"/>
      <c r="HIH9" s="214"/>
      <c r="HII9" s="214"/>
      <c r="HIJ9" s="214"/>
      <c r="HIK9" s="214"/>
      <c r="HIL9" s="214"/>
      <c r="HIM9" s="214"/>
      <c r="HIN9" s="214"/>
      <c r="HIO9" s="214"/>
      <c r="HIP9" s="214"/>
      <c r="HIQ9" s="214"/>
      <c r="HIR9" s="214"/>
      <c r="HIS9" s="214"/>
      <c r="HIT9" s="214"/>
      <c r="HIU9" s="214"/>
      <c r="HIV9" s="214"/>
      <c r="HIW9" s="214"/>
      <c r="HIX9" s="214"/>
      <c r="HIY9" s="214"/>
      <c r="HIZ9" s="214"/>
      <c r="HJA9" s="214"/>
      <c r="HJB9" s="214"/>
      <c r="HJC9" s="214"/>
      <c r="HJD9" s="214"/>
      <c r="HJE9" s="214"/>
      <c r="HJF9" s="214"/>
      <c r="HJG9" s="214"/>
      <c r="HJH9" s="214"/>
      <c r="HJI9" s="214"/>
      <c r="HJJ9" s="214"/>
      <c r="HJK9" s="214"/>
      <c r="HJL9" s="214"/>
      <c r="HJM9" s="214"/>
      <c r="HJN9" s="214"/>
      <c r="HJO9" s="214"/>
      <c r="HJP9" s="214"/>
      <c r="HJQ9" s="214"/>
      <c r="HJR9" s="214"/>
      <c r="HJS9" s="214"/>
      <c r="HJT9" s="214"/>
      <c r="HJU9" s="214"/>
      <c r="HJV9" s="214"/>
      <c r="HJW9" s="214"/>
      <c r="HJX9" s="214"/>
      <c r="HJY9" s="214"/>
      <c r="HJZ9" s="214"/>
      <c r="HKA9" s="214"/>
      <c r="HKB9" s="214"/>
      <c r="HKC9" s="214"/>
      <c r="HKD9" s="214"/>
      <c r="HKE9" s="214"/>
      <c r="HKF9" s="214"/>
      <c r="HKG9" s="214"/>
      <c r="HKH9" s="214"/>
      <c r="HKI9" s="214"/>
      <c r="HKJ9" s="214"/>
      <c r="HKK9" s="214"/>
      <c r="HKL9" s="214"/>
      <c r="HKM9" s="214"/>
      <c r="HKN9" s="214"/>
      <c r="HKO9" s="214"/>
      <c r="HKP9" s="214"/>
      <c r="HKQ9" s="214"/>
      <c r="HKR9" s="214"/>
      <c r="HKS9" s="214"/>
      <c r="HKT9" s="214"/>
      <c r="HKU9" s="214"/>
      <c r="HKV9" s="214"/>
      <c r="HKW9" s="214"/>
      <c r="HKX9" s="214"/>
      <c r="HKY9" s="214"/>
      <c r="HKZ9" s="214"/>
      <c r="HLA9" s="214"/>
      <c r="HLB9" s="214"/>
      <c r="HLC9" s="214"/>
      <c r="HLD9" s="214"/>
      <c r="HLE9" s="214"/>
      <c r="HLF9" s="214"/>
      <c r="HLG9" s="214"/>
      <c r="HLH9" s="214"/>
      <c r="HLI9" s="214"/>
      <c r="HLJ9" s="214"/>
      <c r="HLK9" s="214"/>
      <c r="HLL9" s="214"/>
      <c r="HLM9" s="214"/>
      <c r="HLN9" s="214"/>
      <c r="HLO9" s="214"/>
      <c r="HLP9" s="214"/>
      <c r="HLQ9" s="214"/>
      <c r="HLR9" s="214"/>
      <c r="HLS9" s="214"/>
      <c r="HLT9" s="214"/>
      <c r="HLU9" s="214"/>
      <c r="HLV9" s="214"/>
      <c r="HLW9" s="214"/>
      <c r="HLX9" s="214"/>
      <c r="HLY9" s="214"/>
      <c r="HLZ9" s="214"/>
      <c r="HMA9" s="214"/>
      <c r="HMB9" s="214"/>
      <c r="HMC9" s="214"/>
      <c r="HMD9" s="214"/>
      <c r="HME9" s="214"/>
      <c r="HMF9" s="214"/>
      <c r="HMG9" s="214"/>
      <c r="HMH9" s="214"/>
      <c r="HMI9" s="214"/>
      <c r="HMJ9" s="214"/>
      <c r="HMK9" s="214"/>
      <c r="HML9" s="214"/>
      <c r="HMM9" s="214"/>
      <c r="HMN9" s="214"/>
      <c r="HMO9" s="214"/>
      <c r="HMP9" s="214"/>
      <c r="HMQ9" s="214"/>
      <c r="HMR9" s="214"/>
      <c r="HMS9" s="214"/>
      <c r="HMT9" s="214"/>
      <c r="HMU9" s="214"/>
      <c r="HMV9" s="214"/>
      <c r="HMW9" s="214"/>
      <c r="HMX9" s="214"/>
      <c r="HMY9" s="214"/>
      <c r="HMZ9" s="214"/>
      <c r="HNA9" s="214"/>
      <c r="HNB9" s="214"/>
      <c r="HNC9" s="214"/>
      <c r="HND9" s="214"/>
      <c r="HNE9" s="214"/>
      <c r="HNF9" s="214"/>
      <c r="HNG9" s="214"/>
      <c r="HNH9" s="214"/>
      <c r="HNI9" s="214"/>
      <c r="HNJ9" s="214"/>
      <c r="HNK9" s="214"/>
      <c r="HNL9" s="214"/>
      <c r="HNM9" s="214"/>
      <c r="HNN9" s="214"/>
      <c r="HNO9" s="214"/>
      <c r="HNP9" s="214"/>
      <c r="HNQ9" s="214"/>
      <c r="HNR9" s="214"/>
      <c r="HNS9" s="214"/>
      <c r="HNT9" s="214"/>
      <c r="HNU9" s="214"/>
      <c r="HNV9" s="214"/>
      <c r="HNW9" s="214"/>
      <c r="HNX9" s="214"/>
      <c r="HNY9" s="214"/>
      <c r="HNZ9" s="214"/>
      <c r="HOA9" s="214"/>
      <c r="HOB9" s="214"/>
      <c r="HOC9" s="214"/>
      <c r="HOD9" s="214"/>
      <c r="HOE9" s="214"/>
      <c r="HOF9" s="214"/>
      <c r="HOG9" s="214"/>
      <c r="HOH9" s="214"/>
      <c r="HOI9" s="214"/>
      <c r="HOJ9" s="214"/>
      <c r="HOK9" s="214"/>
      <c r="HOL9" s="214"/>
      <c r="HOM9" s="214"/>
      <c r="HON9" s="214"/>
      <c r="HOO9" s="214"/>
      <c r="HOP9" s="214"/>
      <c r="HOQ9" s="214"/>
      <c r="HOR9" s="214"/>
      <c r="HOS9" s="214"/>
      <c r="HOT9" s="214"/>
      <c r="HOU9" s="214"/>
      <c r="HOV9" s="214"/>
      <c r="HOW9" s="214"/>
      <c r="HOX9" s="214"/>
      <c r="HOY9" s="214"/>
      <c r="HOZ9" s="214"/>
      <c r="HPA9" s="214"/>
      <c r="HPB9" s="214"/>
      <c r="HPC9" s="214"/>
      <c r="HPD9" s="214"/>
      <c r="HPE9" s="214"/>
      <c r="HPF9" s="214"/>
      <c r="HPG9" s="214"/>
      <c r="HPH9" s="214"/>
      <c r="HPI9" s="214"/>
      <c r="HPJ9" s="214"/>
      <c r="HPK9" s="214"/>
      <c r="HPL9" s="214"/>
      <c r="HPM9" s="214"/>
      <c r="HPN9" s="214"/>
      <c r="HPO9" s="214"/>
      <c r="HPP9" s="214"/>
      <c r="HPQ9" s="214"/>
      <c r="HPR9" s="214"/>
      <c r="HPS9" s="214"/>
      <c r="HPT9" s="214"/>
      <c r="HPU9" s="214"/>
      <c r="HPV9" s="214"/>
      <c r="HPW9" s="214"/>
      <c r="HPX9" s="214"/>
      <c r="HPY9" s="214"/>
      <c r="HPZ9" s="214"/>
      <c r="HQA9" s="214"/>
      <c r="HQB9" s="214"/>
      <c r="HQC9" s="214"/>
      <c r="HQD9" s="214"/>
      <c r="HQE9" s="214"/>
      <c r="HQF9" s="214"/>
      <c r="HQG9" s="214"/>
      <c r="HQH9" s="214"/>
      <c r="HQI9" s="214"/>
      <c r="HQJ9" s="214"/>
      <c r="HQK9" s="214"/>
      <c r="HQL9" s="214"/>
      <c r="HQM9" s="214"/>
      <c r="HQN9" s="214"/>
      <c r="HQO9" s="214"/>
      <c r="HQP9" s="214"/>
      <c r="HQQ9" s="214"/>
      <c r="HQR9" s="214"/>
      <c r="HQS9" s="214"/>
      <c r="HQT9" s="214"/>
      <c r="HQU9" s="214"/>
      <c r="HQV9" s="214"/>
      <c r="HQW9" s="214"/>
      <c r="HQX9" s="214"/>
      <c r="HQY9" s="214"/>
      <c r="HQZ9" s="214"/>
      <c r="HRA9" s="214"/>
      <c r="HRB9" s="214"/>
      <c r="HRC9" s="214"/>
      <c r="HRD9" s="214"/>
      <c r="HRE9" s="214"/>
      <c r="HRF9" s="214"/>
      <c r="HRG9" s="214"/>
      <c r="HRH9" s="214"/>
      <c r="HRI9" s="214"/>
      <c r="HRJ9" s="214"/>
      <c r="HRK9" s="214"/>
      <c r="HRL9" s="214"/>
      <c r="HRM9" s="214"/>
      <c r="HRN9" s="214"/>
      <c r="HRO9" s="214"/>
      <c r="HRP9" s="214"/>
      <c r="HRQ9" s="214"/>
      <c r="HRR9" s="214"/>
      <c r="HRS9" s="214"/>
      <c r="HRT9" s="214"/>
      <c r="HRU9" s="214"/>
      <c r="HRV9" s="214"/>
      <c r="HRW9" s="214"/>
      <c r="HRX9" s="214"/>
      <c r="HRY9" s="214"/>
      <c r="HRZ9" s="214"/>
      <c r="HSA9" s="214"/>
      <c r="HSB9" s="214"/>
      <c r="HSC9" s="214"/>
      <c r="HSD9" s="214"/>
      <c r="HSE9" s="214"/>
      <c r="HSF9" s="214"/>
      <c r="HSG9" s="214"/>
      <c r="HSH9" s="214"/>
      <c r="HSI9" s="214"/>
      <c r="HSJ9" s="214"/>
      <c r="HSK9" s="214"/>
      <c r="HSL9" s="214"/>
      <c r="HSM9" s="214"/>
      <c r="HSN9" s="214"/>
      <c r="HSO9" s="214"/>
      <c r="HSP9" s="214"/>
      <c r="HSQ9" s="214"/>
      <c r="HSR9" s="214"/>
      <c r="HSS9" s="214"/>
      <c r="HST9" s="214"/>
      <c r="HSU9" s="214"/>
      <c r="HSV9" s="214"/>
      <c r="HSW9" s="214"/>
      <c r="HSX9" s="214"/>
      <c r="HSY9" s="214"/>
      <c r="HSZ9" s="214"/>
      <c r="HTA9" s="214"/>
      <c r="HTB9" s="214"/>
      <c r="HTC9" s="214"/>
      <c r="HTD9" s="214"/>
      <c r="HTE9" s="214"/>
      <c r="HTF9" s="214"/>
      <c r="HTG9" s="214"/>
      <c r="HTH9" s="214"/>
      <c r="HTI9" s="214"/>
      <c r="HTJ9" s="214"/>
      <c r="HTK9" s="214"/>
      <c r="HTL9" s="214"/>
      <c r="HTM9" s="214"/>
      <c r="HTN9" s="214"/>
      <c r="HTO9" s="214"/>
      <c r="HTP9" s="214"/>
      <c r="HTQ9" s="214"/>
      <c r="HTR9" s="214"/>
      <c r="HTS9" s="214"/>
      <c r="HTT9" s="214"/>
      <c r="HTU9" s="214"/>
      <c r="HTV9" s="214"/>
      <c r="HTW9" s="214"/>
      <c r="HTX9" s="214"/>
      <c r="HTY9" s="214"/>
      <c r="HTZ9" s="214"/>
      <c r="HUA9" s="214"/>
      <c r="HUB9" s="214"/>
      <c r="HUC9" s="214"/>
      <c r="HUD9" s="214"/>
      <c r="HUE9" s="214"/>
      <c r="HUF9" s="214"/>
      <c r="HUG9" s="214"/>
      <c r="HUH9" s="214"/>
      <c r="HUI9" s="214"/>
      <c r="HUJ9" s="214"/>
      <c r="HUK9" s="214"/>
      <c r="HUL9" s="214"/>
      <c r="HUM9" s="214"/>
      <c r="HUN9" s="214"/>
      <c r="HUO9" s="214"/>
      <c r="HUP9" s="214"/>
      <c r="HUQ9" s="214"/>
      <c r="HUR9" s="214"/>
      <c r="HUS9" s="214"/>
      <c r="HUT9" s="214"/>
      <c r="HUU9" s="214"/>
      <c r="HUV9" s="214"/>
      <c r="HUW9" s="214"/>
      <c r="HUX9" s="214"/>
      <c r="HUY9" s="214"/>
      <c r="HUZ9" s="214"/>
      <c r="HVA9" s="214"/>
      <c r="HVB9" s="214"/>
      <c r="HVC9" s="214"/>
      <c r="HVD9" s="214"/>
      <c r="HVE9" s="214"/>
      <c r="HVF9" s="214"/>
      <c r="HVG9" s="214"/>
      <c r="HVH9" s="214"/>
      <c r="HVI9" s="214"/>
      <c r="HVJ9" s="214"/>
      <c r="HVK9" s="214"/>
      <c r="HVL9" s="214"/>
      <c r="HVM9" s="214"/>
      <c r="HVN9" s="214"/>
      <c r="HVO9" s="214"/>
      <c r="HVP9" s="214"/>
      <c r="HVQ9" s="214"/>
      <c r="HVR9" s="214"/>
      <c r="HVS9" s="214"/>
      <c r="HVT9" s="214"/>
      <c r="HVU9" s="214"/>
      <c r="HVV9" s="214"/>
      <c r="HVW9" s="214"/>
      <c r="HVX9" s="214"/>
      <c r="HVY9" s="214"/>
      <c r="HVZ9" s="214"/>
      <c r="HWA9" s="214"/>
      <c r="HWB9" s="214"/>
      <c r="HWC9" s="214"/>
      <c r="HWD9" s="214"/>
      <c r="HWE9" s="214"/>
      <c r="HWF9" s="214"/>
      <c r="HWG9" s="214"/>
      <c r="HWH9" s="214"/>
      <c r="HWI9" s="214"/>
      <c r="HWJ9" s="214"/>
      <c r="HWK9" s="214"/>
      <c r="HWL9" s="214"/>
      <c r="HWM9" s="214"/>
      <c r="HWN9" s="214"/>
      <c r="HWO9" s="214"/>
      <c r="HWP9" s="214"/>
      <c r="HWQ9" s="214"/>
      <c r="HWR9" s="214"/>
      <c r="HWS9" s="214"/>
      <c r="HWT9" s="214"/>
      <c r="HWU9" s="214"/>
      <c r="HWV9" s="214"/>
      <c r="HWW9" s="214"/>
      <c r="HWX9" s="214"/>
      <c r="HWY9" s="214"/>
      <c r="HWZ9" s="214"/>
      <c r="HXA9" s="214"/>
      <c r="HXB9" s="214"/>
      <c r="HXC9" s="214"/>
      <c r="HXD9" s="214"/>
      <c r="HXE9" s="214"/>
      <c r="HXF9" s="214"/>
      <c r="HXG9" s="214"/>
      <c r="HXH9" s="214"/>
      <c r="HXI9" s="214"/>
      <c r="HXJ9" s="214"/>
      <c r="HXK9" s="214"/>
      <c r="HXL9" s="214"/>
      <c r="HXM9" s="214"/>
      <c r="HXN9" s="214"/>
      <c r="HXO9" s="214"/>
      <c r="HXP9" s="214"/>
      <c r="HXQ9" s="214"/>
      <c r="HXR9" s="214"/>
      <c r="HXS9" s="214"/>
      <c r="HXT9" s="214"/>
      <c r="HXU9" s="214"/>
      <c r="HXV9" s="214"/>
      <c r="HXW9" s="214"/>
      <c r="HXX9" s="214"/>
      <c r="HXY9" s="214"/>
      <c r="HXZ9" s="214"/>
      <c r="HYA9" s="214"/>
      <c r="HYB9" s="214"/>
      <c r="HYC9" s="214"/>
      <c r="HYD9" s="214"/>
      <c r="HYE9" s="214"/>
      <c r="HYF9" s="214"/>
      <c r="HYG9" s="214"/>
      <c r="HYH9" s="214"/>
      <c r="HYI9" s="214"/>
      <c r="HYJ9" s="214"/>
      <c r="HYK9" s="214"/>
      <c r="HYL9" s="214"/>
      <c r="HYM9" s="214"/>
      <c r="HYN9" s="214"/>
      <c r="HYO9" s="214"/>
      <c r="HYP9" s="214"/>
      <c r="HYQ9" s="214"/>
      <c r="HYR9" s="214"/>
      <c r="HYS9" s="214"/>
      <c r="HYT9" s="214"/>
      <c r="HYU9" s="214"/>
      <c r="HYV9" s="214"/>
      <c r="HYW9" s="214"/>
      <c r="HYX9" s="214"/>
      <c r="HYY9" s="214"/>
      <c r="HYZ9" s="214"/>
      <c r="HZA9" s="214"/>
      <c r="HZB9" s="214"/>
      <c r="HZC9" s="214"/>
      <c r="HZD9" s="214"/>
      <c r="HZE9" s="214"/>
      <c r="HZF9" s="214"/>
      <c r="HZG9" s="214"/>
      <c r="HZH9" s="214"/>
      <c r="HZI9" s="214"/>
      <c r="HZJ9" s="214"/>
      <c r="HZK9" s="214"/>
      <c r="HZL9" s="214"/>
      <c r="HZM9" s="214"/>
      <c r="HZN9" s="214"/>
      <c r="HZO9" s="214"/>
      <c r="HZP9" s="214"/>
      <c r="HZQ9" s="214"/>
      <c r="HZR9" s="214"/>
      <c r="HZS9" s="214"/>
      <c r="HZT9" s="214"/>
      <c r="HZU9" s="214"/>
      <c r="HZV9" s="214"/>
      <c r="HZW9" s="214"/>
      <c r="HZX9" s="214"/>
      <c r="HZY9" s="214"/>
      <c r="HZZ9" s="214"/>
      <c r="IAA9" s="214"/>
      <c r="IAB9" s="214"/>
      <c r="IAC9" s="214"/>
      <c r="IAD9" s="214"/>
      <c r="IAE9" s="214"/>
      <c r="IAF9" s="214"/>
      <c r="IAG9" s="214"/>
      <c r="IAH9" s="214"/>
      <c r="IAI9" s="214"/>
      <c r="IAJ9" s="214"/>
      <c r="IAK9" s="214"/>
      <c r="IAL9" s="214"/>
      <c r="IAM9" s="214"/>
      <c r="IAN9" s="214"/>
      <c r="IAO9" s="214"/>
      <c r="IAP9" s="214"/>
      <c r="IAQ9" s="214"/>
      <c r="IAR9" s="214"/>
      <c r="IAS9" s="214"/>
      <c r="IAT9" s="214"/>
      <c r="IAU9" s="214"/>
      <c r="IAV9" s="214"/>
      <c r="IAW9" s="214"/>
      <c r="IAX9" s="214"/>
      <c r="IAY9" s="214"/>
      <c r="IAZ9" s="214"/>
      <c r="IBA9" s="214"/>
      <c r="IBB9" s="214"/>
      <c r="IBC9" s="214"/>
      <c r="IBD9" s="214"/>
      <c r="IBE9" s="214"/>
      <c r="IBF9" s="214"/>
      <c r="IBG9" s="214"/>
      <c r="IBH9" s="214"/>
      <c r="IBI9" s="214"/>
      <c r="IBJ9" s="214"/>
      <c r="IBK9" s="214"/>
      <c r="IBL9" s="214"/>
      <c r="IBM9" s="214"/>
      <c r="IBN9" s="214"/>
      <c r="IBO9" s="214"/>
      <c r="IBP9" s="214"/>
      <c r="IBQ9" s="214"/>
      <c r="IBR9" s="214"/>
      <c r="IBS9" s="214"/>
      <c r="IBT9" s="214"/>
      <c r="IBU9" s="214"/>
      <c r="IBV9" s="214"/>
      <c r="IBW9" s="214"/>
      <c r="IBX9" s="214"/>
      <c r="IBY9" s="214"/>
      <c r="IBZ9" s="214"/>
      <c r="ICA9" s="214"/>
      <c r="ICB9" s="214"/>
      <c r="ICC9" s="214"/>
      <c r="ICD9" s="214"/>
      <c r="ICE9" s="214"/>
      <c r="ICF9" s="214"/>
      <c r="ICG9" s="214"/>
      <c r="ICH9" s="214"/>
      <c r="ICI9" s="214"/>
      <c r="ICJ9" s="214"/>
      <c r="ICK9" s="214"/>
      <c r="ICL9" s="214"/>
      <c r="ICM9" s="214"/>
      <c r="ICN9" s="214"/>
      <c r="ICO9" s="214"/>
      <c r="ICP9" s="214"/>
      <c r="ICQ9" s="214"/>
      <c r="ICR9" s="214"/>
      <c r="ICS9" s="214"/>
      <c r="ICT9" s="214"/>
      <c r="ICU9" s="214"/>
      <c r="ICV9" s="214"/>
      <c r="ICW9" s="214"/>
      <c r="ICX9" s="214"/>
      <c r="ICY9" s="214"/>
      <c r="ICZ9" s="214"/>
      <c r="IDA9" s="214"/>
      <c r="IDB9" s="214"/>
      <c r="IDC9" s="214"/>
      <c r="IDD9" s="214"/>
      <c r="IDE9" s="214"/>
      <c r="IDF9" s="214"/>
      <c r="IDG9" s="214"/>
      <c r="IDH9" s="214"/>
      <c r="IDI9" s="214"/>
      <c r="IDJ9" s="214"/>
      <c r="IDK9" s="214"/>
      <c r="IDL9" s="214"/>
      <c r="IDM9" s="214"/>
      <c r="IDN9" s="214"/>
      <c r="IDO9" s="214"/>
      <c r="IDP9" s="214"/>
      <c r="IDQ9" s="214"/>
      <c r="IDR9" s="214"/>
      <c r="IDS9" s="214"/>
      <c r="IDT9" s="214"/>
      <c r="IDU9" s="214"/>
      <c r="IDV9" s="214"/>
      <c r="IDW9" s="214"/>
      <c r="IDX9" s="214"/>
      <c r="IDY9" s="214"/>
      <c r="IDZ9" s="214"/>
      <c r="IEA9" s="214"/>
      <c r="IEB9" s="214"/>
      <c r="IEC9" s="214"/>
      <c r="IED9" s="214"/>
      <c r="IEE9" s="214"/>
      <c r="IEF9" s="214"/>
      <c r="IEG9" s="214"/>
      <c r="IEH9" s="214"/>
      <c r="IEI9" s="214"/>
      <c r="IEJ9" s="214"/>
      <c r="IEK9" s="214"/>
      <c r="IEL9" s="214"/>
      <c r="IEM9" s="214"/>
      <c r="IEN9" s="214"/>
      <c r="IEO9" s="214"/>
      <c r="IEP9" s="214"/>
      <c r="IEQ9" s="214"/>
      <c r="IER9" s="214"/>
      <c r="IES9" s="214"/>
      <c r="IET9" s="214"/>
      <c r="IEU9" s="214"/>
      <c r="IEV9" s="214"/>
      <c r="IEW9" s="214"/>
      <c r="IEX9" s="214"/>
      <c r="IEY9" s="214"/>
      <c r="IEZ9" s="214"/>
      <c r="IFA9" s="214"/>
      <c r="IFB9" s="214"/>
      <c r="IFC9" s="214"/>
      <c r="IFD9" s="214"/>
      <c r="IFE9" s="214"/>
      <c r="IFF9" s="214"/>
      <c r="IFG9" s="214"/>
      <c r="IFH9" s="214"/>
      <c r="IFI9" s="214"/>
      <c r="IFJ9" s="214"/>
      <c r="IFK9" s="214"/>
      <c r="IFL9" s="214"/>
      <c r="IFM9" s="214"/>
      <c r="IFN9" s="214"/>
      <c r="IFO9" s="214"/>
      <c r="IFP9" s="214"/>
      <c r="IFQ9" s="214"/>
      <c r="IFR9" s="214"/>
      <c r="IFS9" s="214"/>
      <c r="IFT9" s="214"/>
      <c r="IFU9" s="214"/>
      <c r="IFV9" s="214"/>
      <c r="IFW9" s="214"/>
      <c r="IFX9" s="214"/>
      <c r="IFY9" s="214"/>
      <c r="IFZ9" s="214"/>
      <c r="IGA9" s="214"/>
      <c r="IGB9" s="214"/>
      <c r="IGC9" s="214"/>
      <c r="IGD9" s="214"/>
      <c r="IGE9" s="214"/>
      <c r="IGF9" s="214"/>
      <c r="IGG9" s="214"/>
      <c r="IGH9" s="214"/>
      <c r="IGI9" s="214"/>
      <c r="IGJ9" s="214"/>
      <c r="IGK9" s="214"/>
      <c r="IGL9" s="214"/>
      <c r="IGM9" s="214"/>
      <c r="IGN9" s="214"/>
      <c r="IGO9" s="214"/>
      <c r="IGP9" s="214"/>
      <c r="IGQ9" s="214"/>
      <c r="IGR9" s="214"/>
      <c r="IGS9" s="214"/>
      <c r="IGT9" s="214"/>
      <c r="IGU9" s="214"/>
      <c r="IGV9" s="214"/>
      <c r="IGW9" s="214"/>
      <c r="IGX9" s="214"/>
      <c r="IGY9" s="214"/>
      <c r="IGZ9" s="214"/>
      <c r="IHA9" s="214"/>
      <c r="IHB9" s="214"/>
      <c r="IHC9" s="214"/>
      <c r="IHD9" s="214"/>
      <c r="IHE9" s="214"/>
      <c r="IHF9" s="214"/>
      <c r="IHG9" s="214"/>
      <c r="IHH9" s="214"/>
      <c r="IHI9" s="214"/>
      <c r="IHJ9" s="214"/>
      <c r="IHK9" s="214"/>
      <c r="IHL9" s="214"/>
      <c r="IHM9" s="214"/>
      <c r="IHN9" s="214"/>
      <c r="IHO9" s="214"/>
      <c r="IHP9" s="214"/>
      <c r="IHQ9" s="214"/>
      <c r="IHR9" s="214"/>
      <c r="IHS9" s="214"/>
      <c r="IHT9" s="214"/>
      <c r="IHU9" s="214"/>
      <c r="IHV9" s="214"/>
      <c r="IHW9" s="214"/>
      <c r="IHX9" s="214"/>
      <c r="IHY9" s="214"/>
      <c r="IHZ9" s="214"/>
      <c r="IIA9" s="214"/>
      <c r="IIB9" s="214"/>
      <c r="IIC9" s="214"/>
      <c r="IID9" s="214"/>
      <c r="IIE9" s="214"/>
      <c r="IIF9" s="214"/>
      <c r="IIG9" s="214"/>
      <c r="IIH9" s="214"/>
      <c r="III9" s="214"/>
      <c r="IIJ9" s="214"/>
      <c r="IIK9" s="214"/>
      <c r="IIL9" s="214"/>
      <c r="IIM9" s="214"/>
      <c r="IIN9" s="214"/>
      <c r="IIO9" s="214"/>
      <c r="IIP9" s="214"/>
      <c r="IIQ9" s="214"/>
      <c r="IIR9" s="214"/>
      <c r="IIS9" s="214"/>
      <c r="IIT9" s="214"/>
      <c r="IIU9" s="214"/>
      <c r="IIV9" s="214"/>
      <c r="IIW9" s="214"/>
      <c r="IIX9" s="214"/>
      <c r="IIY9" s="214"/>
      <c r="IIZ9" s="214"/>
      <c r="IJA9" s="214"/>
      <c r="IJB9" s="214"/>
      <c r="IJC9" s="214"/>
      <c r="IJD9" s="214"/>
      <c r="IJE9" s="214"/>
      <c r="IJF9" s="214"/>
      <c r="IJG9" s="214"/>
      <c r="IJH9" s="214"/>
      <c r="IJI9" s="214"/>
      <c r="IJJ9" s="214"/>
      <c r="IJK9" s="214"/>
      <c r="IJL9" s="214"/>
      <c r="IJM9" s="214"/>
      <c r="IJN9" s="214"/>
      <c r="IJO9" s="214"/>
      <c r="IJP9" s="214"/>
      <c r="IJQ9" s="214"/>
      <c r="IJR9" s="214"/>
      <c r="IJS9" s="214"/>
      <c r="IJT9" s="214"/>
      <c r="IJU9" s="214"/>
      <c r="IJV9" s="214"/>
      <c r="IJW9" s="214"/>
      <c r="IJX9" s="214"/>
      <c r="IJY9" s="214"/>
      <c r="IJZ9" s="214"/>
      <c r="IKA9" s="214"/>
      <c r="IKB9" s="214"/>
      <c r="IKC9" s="214"/>
      <c r="IKD9" s="214"/>
      <c r="IKE9" s="214"/>
      <c r="IKF9" s="214"/>
      <c r="IKG9" s="214"/>
      <c r="IKH9" s="214"/>
      <c r="IKI9" s="214"/>
      <c r="IKJ9" s="214"/>
      <c r="IKK9" s="214"/>
      <c r="IKL9" s="214"/>
      <c r="IKM9" s="214"/>
      <c r="IKN9" s="214"/>
      <c r="IKO9" s="214"/>
      <c r="IKP9" s="214"/>
      <c r="IKQ9" s="214"/>
      <c r="IKR9" s="214"/>
      <c r="IKS9" s="214"/>
      <c r="IKT9" s="214"/>
      <c r="IKU9" s="214"/>
      <c r="IKV9" s="214"/>
      <c r="IKW9" s="214"/>
      <c r="IKX9" s="214"/>
      <c r="IKY9" s="214"/>
      <c r="IKZ9" s="214"/>
      <c r="ILA9" s="214"/>
      <c r="ILB9" s="214"/>
      <c r="ILC9" s="214"/>
      <c r="ILD9" s="214"/>
      <c r="ILE9" s="214"/>
      <c r="ILF9" s="214"/>
      <c r="ILG9" s="214"/>
      <c r="ILH9" s="214"/>
      <c r="ILI9" s="214"/>
      <c r="ILJ9" s="214"/>
      <c r="ILK9" s="214"/>
      <c r="ILL9" s="214"/>
      <c r="ILM9" s="214"/>
      <c r="ILN9" s="214"/>
      <c r="ILO9" s="214"/>
      <c r="ILP9" s="214"/>
      <c r="ILQ9" s="214"/>
      <c r="ILR9" s="214"/>
      <c r="ILS9" s="214"/>
      <c r="ILT9" s="214"/>
      <c r="ILU9" s="214"/>
      <c r="ILV9" s="214"/>
      <c r="ILW9" s="214"/>
      <c r="ILX9" s="214"/>
      <c r="ILY9" s="214"/>
      <c r="ILZ9" s="214"/>
      <c r="IMA9" s="214"/>
      <c r="IMB9" s="214"/>
      <c r="IMC9" s="214"/>
      <c r="IMD9" s="214"/>
      <c r="IME9" s="214"/>
      <c r="IMF9" s="214"/>
      <c r="IMG9" s="214"/>
      <c r="IMH9" s="214"/>
      <c r="IMI9" s="214"/>
      <c r="IMJ9" s="214"/>
      <c r="IMK9" s="214"/>
      <c r="IML9" s="214"/>
      <c r="IMM9" s="214"/>
      <c r="IMN9" s="214"/>
      <c r="IMO9" s="214"/>
      <c r="IMP9" s="214"/>
      <c r="IMQ9" s="214"/>
      <c r="IMR9" s="214"/>
      <c r="IMS9" s="214"/>
      <c r="IMT9" s="214"/>
      <c r="IMU9" s="214"/>
      <c r="IMV9" s="214"/>
      <c r="IMW9" s="214"/>
      <c r="IMX9" s="214"/>
      <c r="IMY9" s="214"/>
      <c r="IMZ9" s="214"/>
      <c r="INA9" s="214"/>
      <c r="INB9" s="214"/>
      <c r="INC9" s="214"/>
      <c r="IND9" s="214"/>
      <c r="INE9" s="214"/>
      <c r="INF9" s="214"/>
      <c r="ING9" s="214"/>
      <c r="INH9" s="214"/>
      <c r="INI9" s="214"/>
      <c r="INJ9" s="214"/>
      <c r="INK9" s="214"/>
      <c r="INL9" s="214"/>
      <c r="INM9" s="214"/>
      <c r="INN9" s="214"/>
      <c r="INO9" s="214"/>
      <c r="INP9" s="214"/>
      <c r="INQ9" s="214"/>
      <c r="INR9" s="214"/>
      <c r="INS9" s="214"/>
      <c r="INT9" s="214"/>
      <c r="INU9" s="214"/>
      <c r="INV9" s="214"/>
      <c r="INW9" s="214"/>
      <c r="INX9" s="214"/>
      <c r="INY9" s="214"/>
      <c r="INZ9" s="214"/>
      <c r="IOA9" s="214"/>
      <c r="IOB9" s="214"/>
      <c r="IOC9" s="214"/>
      <c r="IOD9" s="214"/>
      <c r="IOE9" s="214"/>
      <c r="IOF9" s="214"/>
      <c r="IOG9" s="214"/>
      <c r="IOH9" s="214"/>
      <c r="IOI9" s="214"/>
      <c r="IOJ9" s="214"/>
      <c r="IOK9" s="214"/>
      <c r="IOL9" s="214"/>
      <c r="IOM9" s="214"/>
      <c r="ION9" s="214"/>
      <c r="IOO9" s="214"/>
      <c r="IOP9" s="214"/>
      <c r="IOQ9" s="214"/>
      <c r="IOR9" s="214"/>
      <c r="IOS9" s="214"/>
      <c r="IOT9" s="214"/>
      <c r="IOU9" s="214"/>
      <c r="IOV9" s="214"/>
      <c r="IOW9" s="214"/>
      <c r="IOX9" s="214"/>
      <c r="IOY9" s="214"/>
      <c r="IOZ9" s="214"/>
      <c r="IPA9" s="214"/>
      <c r="IPB9" s="214"/>
      <c r="IPC9" s="214"/>
      <c r="IPD9" s="214"/>
      <c r="IPE9" s="214"/>
      <c r="IPF9" s="214"/>
      <c r="IPG9" s="214"/>
      <c r="IPH9" s="214"/>
      <c r="IPI9" s="214"/>
      <c r="IPJ9" s="214"/>
      <c r="IPK9" s="214"/>
      <c r="IPL9" s="214"/>
      <c r="IPM9" s="214"/>
      <c r="IPN9" s="214"/>
      <c r="IPO9" s="214"/>
      <c r="IPP9" s="214"/>
      <c r="IPQ9" s="214"/>
      <c r="IPR9" s="214"/>
      <c r="IPS9" s="214"/>
      <c r="IPT9" s="214"/>
      <c r="IPU9" s="214"/>
      <c r="IPV9" s="214"/>
      <c r="IPW9" s="214"/>
      <c r="IPX9" s="214"/>
      <c r="IPY9" s="214"/>
      <c r="IPZ9" s="214"/>
      <c r="IQA9" s="214"/>
      <c r="IQB9" s="214"/>
      <c r="IQC9" s="214"/>
      <c r="IQD9" s="214"/>
      <c r="IQE9" s="214"/>
      <c r="IQF9" s="214"/>
      <c r="IQG9" s="214"/>
      <c r="IQH9" s="214"/>
      <c r="IQI9" s="214"/>
      <c r="IQJ9" s="214"/>
      <c r="IQK9" s="214"/>
      <c r="IQL9" s="214"/>
      <c r="IQM9" s="214"/>
      <c r="IQN9" s="214"/>
      <c r="IQO9" s="214"/>
      <c r="IQP9" s="214"/>
      <c r="IQQ9" s="214"/>
      <c r="IQR9" s="214"/>
      <c r="IQS9" s="214"/>
      <c r="IQT9" s="214"/>
      <c r="IQU9" s="214"/>
      <c r="IQV9" s="214"/>
      <c r="IQW9" s="214"/>
      <c r="IQX9" s="214"/>
      <c r="IQY9" s="214"/>
      <c r="IQZ9" s="214"/>
      <c r="IRA9" s="214"/>
      <c r="IRB9" s="214"/>
      <c r="IRC9" s="214"/>
      <c r="IRD9" s="214"/>
      <c r="IRE9" s="214"/>
      <c r="IRF9" s="214"/>
      <c r="IRG9" s="214"/>
      <c r="IRH9" s="214"/>
      <c r="IRI9" s="214"/>
      <c r="IRJ9" s="214"/>
      <c r="IRK9" s="214"/>
      <c r="IRL9" s="214"/>
      <c r="IRM9" s="214"/>
      <c r="IRN9" s="214"/>
      <c r="IRO9" s="214"/>
      <c r="IRP9" s="214"/>
      <c r="IRQ9" s="214"/>
      <c r="IRR9" s="214"/>
      <c r="IRS9" s="214"/>
      <c r="IRT9" s="214"/>
      <c r="IRU9" s="214"/>
      <c r="IRV9" s="214"/>
      <c r="IRW9" s="214"/>
      <c r="IRX9" s="214"/>
      <c r="IRY9" s="214"/>
      <c r="IRZ9" s="214"/>
      <c r="ISA9" s="214"/>
      <c r="ISB9" s="214"/>
      <c r="ISC9" s="214"/>
      <c r="ISD9" s="214"/>
      <c r="ISE9" s="214"/>
      <c r="ISF9" s="214"/>
      <c r="ISG9" s="214"/>
      <c r="ISH9" s="214"/>
      <c r="ISI9" s="214"/>
      <c r="ISJ9" s="214"/>
      <c r="ISK9" s="214"/>
      <c r="ISL9" s="214"/>
      <c r="ISM9" s="214"/>
      <c r="ISN9" s="214"/>
      <c r="ISO9" s="214"/>
      <c r="ISP9" s="214"/>
      <c r="ISQ9" s="214"/>
      <c r="ISR9" s="214"/>
      <c r="ISS9" s="214"/>
      <c r="IST9" s="214"/>
      <c r="ISU9" s="214"/>
      <c r="ISV9" s="214"/>
      <c r="ISW9" s="214"/>
      <c r="ISX9" s="214"/>
      <c r="ISY9" s="214"/>
      <c r="ISZ9" s="214"/>
      <c r="ITA9" s="214"/>
      <c r="ITB9" s="214"/>
      <c r="ITC9" s="214"/>
      <c r="ITD9" s="214"/>
      <c r="ITE9" s="214"/>
      <c r="ITF9" s="214"/>
      <c r="ITG9" s="214"/>
      <c r="ITH9" s="214"/>
      <c r="ITI9" s="214"/>
      <c r="ITJ9" s="214"/>
      <c r="ITK9" s="214"/>
      <c r="ITL9" s="214"/>
      <c r="ITM9" s="214"/>
      <c r="ITN9" s="214"/>
      <c r="ITO9" s="214"/>
      <c r="ITP9" s="214"/>
      <c r="ITQ9" s="214"/>
      <c r="ITR9" s="214"/>
      <c r="ITS9" s="214"/>
      <c r="ITT9" s="214"/>
      <c r="ITU9" s="214"/>
      <c r="ITV9" s="214"/>
      <c r="ITW9" s="214"/>
      <c r="ITX9" s="214"/>
      <c r="ITY9" s="214"/>
      <c r="ITZ9" s="214"/>
      <c r="IUA9" s="214"/>
      <c r="IUB9" s="214"/>
      <c r="IUC9" s="214"/>
      <c r="IUD9" s="214"/>
      <c r="IUE9" s="214"/>
      <c r="IUF9" s="214"/>
      <c r="IUG9" s="214"/>
      <c r="IUH9" s="214"/>
      <c r="IUI9" s="214"/>
      <c r="IUJ9" s="214"/>
      <c r="IUK9" s="214"/>
      <c r="IUL9" s="214"/>
      <c r="IUM9" s="214"/>
      <c r="IUN9" s="214"/>
      <c r="IUO9" s="214"/>
      <c r="IUP9" s="214"/>
      <c r="IUQ9" s="214"/>
      <c r="IUR9" s="214"/>
      <c r="IUS9" s="214"/>
      <c r="IUT9" s="214"/>
      <c r="IUU9" s="214"/>
      <c r="IUV9" s="214"/>
      <c r="IUW9" s="214"/>
      <c r="IUX9" s="214"/>
      <c r="IUY9" s="214"/>
      <c r="IUZ9" s="214"/>
      <c r="IVA9" s="214"/>
      <c r="IVB9" s="214"/>
      <c r="IVC9" s="214"/>
      <c r="IVD9" s="214"/>
      <c r="IVE9" s="214"/>
      <c r="IVF9" s="214"/>
      <c r="IVG9" s="214"/>
      <c r="IVH9" s="214"/>
      <c r="IVI9" s="214"/>
      <c r="IVJ9" s="214"/>
      <c r="IVK9" s="214"/>
      <c r="IVL9" s="214"/>
      <c r="IVM9" s="214"/>
      <c r="IVN9" s="214"/>
      <c r="IVO9" s="214"/>
      <c r="IVP9" s="214"/>
      <c r="IVQ9" s="214"/>
      <c r="IVR9" s="214"/>
      <c r="IVS9" s="214"/>
      <c r="IVT9" s="214"/>
      <c r="IVU9" s="214"/>
      <c r="IVV9" s="214"/>
      <c r="IVW9" s="214"/>
      <c r="IVX9" s="214"/>
      <c r="IVY9" s="214"/>
      <c r="IVZ9" s="214"/>
      <c r="IWA9" s="214"/>
      <c r="IWB9" s="214"/>
      <c r="IWC9" s="214"/>
      <c r="IWD9" s="214"/>
      <c r="IWE9" s="214"/>
      <c r="IWF9" s="214"/>
      <c r="IWG9" s="214"/>
      <c r="IWH9" s="214"/>
      <c r="IWI9" s="214"/>
      <c r="IWJ9" s="214"/>
      <c r="IWK9" s="214"/>
      <c r="IWL9" s="214"/>
      <c r="IWM9" s="214"/>
      <c r="IWN9" s="214"/>
      <c r="IWO9" s="214"/>
      <c r="IWP9" s="214"/>
      <c r="IWQ9" s="214"/>
      <c r="IWR9" s="214"/>
      <c r="IWS9" s="214"/>
      <c r="IWT9" s="214"/>
      <c r="IWU9" s="214"/>
      <c r="IWV9" s="214"/>
      <c r="IWW9" s="214"/>
      <c r="IWX9" s="214"/>
      <c r="IWY9" s="214"/>
      <c r="IWZ9" s="214"/>
      <c r="IXA9" s="214"/>
      <c r="IXB9" s="214"/>
      <c r="IXC9" s="214"/>
      <c r="IXD9" s="214"/>
      <c r="IXE9" s="214"/>
      <c r="IXF9" s="214"/>
      <c r="IXG9" s="214"/>
      <c r="IXH9" s="214"/>
      <c r="IXI9" s="214"/>
      <c r="IXJ9" s="214"/>
      <c r="IXK9" s="214"/>
      <c r="IXL9" s="214"/>
      <c r="IXM9" s="214"/>
      <c r="IXN9" s="214"/>
      <c r="IXO9" s="214"/>
      <c r="IXP9" s="214"/>
      <c r="IXQ9" s="214"/>
      <c r="IXR9" s="214"/>
      <c r="IXS9" s="214"/>
      <c r="IXT9" s="214"/>
      <c r="IXU9" s="214"/>
      <c r="IXV9" s="214"/>
      <c r="IXW9" s="214"/>
      <c r="IXX9" s="214"/>
      <c r="IXY9" s="214"/>
      <c r="IXZ9" s="214"/>
      <c r="IYA9" s="214"/>
      <c r="IYB9" s="214"/>
      <c r="IYC9" s="214"/>
      <c r="IYD9" s="214"/>
      <c r="IYE9" s="214"/>
      <c r="IYF9" s="214"/>
      <c r="IYG9" s="214"/>
      <c r="IYH9" s="214"/>
      <c r="IYI9" s="214"/>
      <c r="IYJ9" s="214"/>
      <c r="IYK9" s="214"/>
      <c r="IYL9" s="214"/>
      <c r="IYM9" s="214"/>
      <c r="IYN9" s="214"/>
      <c r="IYO9" s="214"/>
      <c r="IYP9" s="214"/>
      <c r="IYQ9" s="214"/>
      <c r="IYR9" s="214"/>
      <c r="IYS9" s="214"/>
      <c r="IYT9" s="214"/>
      <c r="IYU9" s="214"/>
      <c r="IYV9" s="214"/>
      <c r="IYW9" s="214"/>
      <c r="IYX9" s="214"/>
      <c r="IYY9" s="214"/>
      <c r="IYZ9" s="214"/>
      <c r="IZA9" s="214"/>
      <c r="IZB9" s="214"/>
      <c r="IZC9" s="214"/>
      <c r="IZD9" s="214"/>
      <c r="IZE9" s="214"/>
      <c r="IZF9" s="214"/>
      <c r="IZG9" s="214"/>
      <c r="IZH9" s="214"/>
      <c r="IZI9" s="214"/>
      <c r="IZJ9" s="214"/>
      <c r="IZK9" s="214"/>
      <c r="IZL9" s="214"/>
      <c r="IZM9" s="214"/>
      <c r="IZN9" s="214"/>
      <c r="IZO9" s="214"/>
      <c r="IZP9" s="214"/>
      <c r="IZQ9" s="214"/>
      <c r="IZR9" s="214"/>
      <c r="IZS9" s="214"/>
      <c r="IZT9" s="214"/>
      <c r="IZU9" s="214"/>
      <c r="IZV9" s="214"/>
      <c r="IZW9" s="214"/>
      <c r="IZX9" s="214"/>
      <c r="IZY9" s="214"/>
      <c r="IZZ9" s="214"/>
      <c r="JAA9" s="214"/>
      <c r="JAB9" s="214"/>
      <c r="JAC9" s="214"/>
      <c r="JAD9" s="214"/>
      <c r="JAE9" s="214"/>
      <c r="JAF9" s="214"/>
      <c r="JAG9" s="214"/>
      <c r="JAH9" s="214"/>
      <c r="JAI9" s="214"/>
      <c r="JAJ9" s="214"/>
      <c r="JAK9" s="214"/>
      <c r="JAL9" s="214"/>
      <c r="JAM9" s="214"/>
      <c r="JAN9" s="214"/>
      <c r="JAO9" s="214"/>
      <c r="JAP9" s="214"/>
      <c r="JAQ9" s="214"/>
      <c r="JAR9" s="214"/>
      <c r="JAS9" s="214"/>
      <c r="JAT9" s="214"/>
      <c r="JAU9" s="214"/>
      <c r="JAV9" s="214"/>
      <c r="JAW9" s="214"/>
      <c r="JAX9" s="214"/>
      <c r="JAY9" s="214"/>
      <c r="JAZ9" s="214"/>
      <c r="JBA9" s="214"/>
      <c r="JBB9" s="214"/>
      <c r="JBC9" s="214"/>
      <c r="JBD9" s="214"/>
      <c r="JBE9" s="214"/>
      <c r="JBF9" s="214"/>
      <c r="JBG9" s="214"/>
      <c r="JBH9" s="214"/>
      <c r="JBI9" s="214"/>
      <c r="JBJ9" s="214"/>
      <c r="JBK9" s="214"/>
      <c r="JBL9" s="214"/>
      <c r="JBM9" s="214"/>
      <c r="JBN9" s="214"/>
      <c r="JBO9" s="214"/>
      <c r="JBP9" s="214"/>
      <c r="JBQ9" s="214"/>
      <c r="JBR9" s="214"/>
      <c r="JBS9" s="214"/>
      <c r="JBT9" s="214"/>
      <c r="JBU9" s="214"/>
      <c r="JBV9" s="214"/>
      <c r="JBW9" s="214"/>
      <c r="JBX9" s="214"/>
      <c r="JBY9" s="214"/>
      <c r="JBZ9" s="214"/>
      <c r="JCA9" s="214"/>
      <c r="JCB9" s="214"/>
      <c r="JCC9" s="214"/>
      <c r="JCD9" s="214"/>
      <c r="JCE9" s="214"/>
      <c r="JCF9" s="214"/>
      <c r="JCG9" s="214"/>
      <c r="JCH9" s="214"/>
      <c r="JCI9" s="214"/>
      <c r="JCJ9" s="214"/>
      <c r="JCK9" s="214"/>
      <c r="JCL9" s="214"/>
      <c r="JCM9" s="214"/>
      <c r="JCN9" s="214"/>
      <c r="JCO9" s="214"/>
      <c r="JCP9" s="214"/>
      <c r="JCQ9" s="214"/>
      <c r="JCR9" s="214"/>
      <c r="JCS9" s="214"/>
      <c r="JCT9" s="214"/>
      <c r="JCU9" s="214"/>
      <c r="JCV9" s="214"/>
      <c r="JCW9" s="214"/>
      <c r="JCX9" s="214"/>
      <c r="JCY9" s="214"/>
      <c r="JCZ9" s="214"/>
      <c r="JDA9" s="214"/>
      <c r="JDB9" s="214"/>
      <c r="JDC9" s="214"/>
      <c r="JDD9" s="214"/>
      <c r="JDE9" s="214"/>
      <c r="JDF9" s="214"/>
      <c r="JDG9" s="214"/>
      <c r="JDH9" s="214"/>
      <c r="JDI9" s="214"/>
      <c r="JDJ9" s="214"/>
      <c r="JDK9" s="214"/>
      <c r="JDL9" s="214"/>
      <c r="JDM9" s="214"/>
      <c r="JDN9" s="214"/>
      <c r="JDO9" s="214"/>
      <c r="JDP9" s="214"/>
      <c r="JDQ9" s="214"/>
      <c r="JDR9" s="214"/>
      <c r="JDS9" s="214"/>
      <c r="JDT9" s="214"/>
      <c r="JDU9" s="214"/>
      <c r="JDV9" s="214"/>
      <c r="JDW9" s="214"/>
      <c r="JDX9" s="214"/>
      <c r="JDY9" s="214"/>
      <c r="JDZ9" s="214"/>
      <c r="JEA9" s="214"/>
      <c r="JEB9" s="214"/>
      <c r="JEC9" s="214"/>
      <c r="JED9" s="214"/>
      <c r="JEE9" s="214"/>
      <c r="JEF9" s="214"/>
      <c r="JEG9" s="214"/>
      <c r="JEH9" s="214"/>
      <c r="JEI9" s="214"/>
      <c r="JEJ9" s="214"/>
      <c r="JEK9" s="214"/>
      <c r="JEL9" s="214"/>
      <c r="JEM9" s="214"/>
      <c r="JEN9" s="214"/>
      <c r="JEO9" s="214"/>
      <c r="JEP9" s="214"/>
      <c r="JEQ9" s="214"/>
      <c r="JER9" s="214"/>
      <c r="JES9" s="214"/>
      <c r="JET9" s="214"/>
      <c r="JEU9" s="214"/>
      <c r="JEV9" s="214"/>
      <c r="JEW9" s="214"/>
      <c r="JEX9" s="214"/>
      <c r="JEY9" s="214"/>
      <c r="JEZ9" s="214"/>
      <c r="JFA9" s="214"/>
      <c r="JFB9" s="214"/>
      <c r="JFC9" s="214"/>
      <c r="JFD9" s="214"/>
      <c r="JFE9" s="214"/>
      <c r="JFF9" s="214"/>
      <c r="JFG9" s="214"/>
      <c r="JFH9" s="214"/>
      <c r="JFI9" s="214"/>
      <c r="JFJ9" s="214"/>
      <c r="JFK9" s="214"/>
      <c r="JFL9" s="214"/>
      <c r="JFM9" s="214"/>
      <c r="JFN9" s="214"/>
      <c r="JFO9" s="214"/>
      <c r="JFP9" s="214"/>
      <c r="JFQ9" s="214"/>
      <c r="JFR9" s="214"/>
      <c r="JFS9" s="214"/>
      <c r="JFT9" s="214"/>
      <c r="JFU9" s="214"/>
      <c r="JFV9" s="214"/>
      <c r="JFW9" s="214"/>
      <c r="JFX9" s="214"/>
      <c r="JFY9" s="214"/>
      <c r="JFZ9" s="214"/>
      <c r="JGA9" s="214"/>
      <c r="JGB9" s="214"/>
      <c r="JGC9" s="214"/>
      <c r="JGD9" s="214"/>
      <c r="JGE9" s="214"/>
      <c r="JGF9" s="214"/>
      <c r="JGG9" s="214"/>
      <c r="JGH9" s="214"/>
      <c r="JGI9" s="214"/>
      <c r="JGJ9" s="214"/>
      <c r="JGK9" s="214"/>
      <c r="JGL9" s="214"/>
      <c r="JGM9" s="214"/>
      <c r="JGN9" s="214"/>
      <c r="JGO9" s="214"/>
      <c r="JGP9" s="214"/>
      <c r="JGQ9" s="214"/>
      <c r="JGR9" s="214"/>
      <c r="JGS9" s="214"/>
      <c r="JGT9" s="214"/>
      <c r="JGU9" s="214"/>
      <c r="JGV9" s="214"/>
      <c r="JGW9" s="214"/>
      <c r="JGX9" s="214"/>
      <c r="JGY9" s="214"/>
      <c r="JGZ9" s="214"/>
      <c r="JHA9" s="214"/>
      <c r="JHB9" s="214"/>
      <c r="JHC9" s="214"/>
      <c r="JHD9" s="214"/>
      <c r="JHE9" s="214"/>
      <c r="JHF9" s="214"/>
      <c r="JHG9" s="214"/>
      <c r="JHH9" s="214"/>
      <c r="JHI9" s="214"/>
      <c r="JHJ9" s="214"/>
      <c r="JHK9" s="214"/>
      <c r="JHL9" s="214"/>
      <c r="JHM9" s="214"/>
      <c r="JHN9" s="214"/>
      <c r="JHO9" s="214"/>
      <c r="JHP9" s="214"/>
      <c r="JHQ9" s="214"/>
      <c r="JHR9" s="214"/>
      <c r="JHS9" s="214"/>
      <c r="JHT9" s="214"/>
      <c r="JHU9" s="214"/>
      <c r="JHV9" s="214"/>
      <c r="JHW9" s="214"/>
      <c r="JHX9" s="214"/>
      <c r="JHY9" s="214"/>
      <c r="JHZ9" s="214"/>
      <c r="JIA9" s="214"/>
      <c r="JIB9" s="214"/>
      <c r="JIC9" s="214"/>
      <c r="JID9" s="214"/>
      <c r="JIE9" s="214"/>
      <c r="JIF9" s="214"/>
      <c r="JIG9" s="214"/>
      <c r="JIH9" s="214"/>
      <c r="JII9" s="214"/>
      <c r="JIJ9" s="214"/>
      <c r="JIK9" s="214"/>
      <c r="JIL9" s="214"/>
      <c r="JIM9" s="214"/>
      <c r="JIN9" s="214"/>
      <c r="JIO9" s="214"/>
      <c r="JIP9" s="214"/>
      <c r="JIQ9" s="214"/>
      <c r="JIR9" s="214"/>
      <c r="JIS9" s="214"/>
      <c r="JIT9" s="214"/>
      <c r="JIU9" s="214"/>
      <c r="JIV9" s="214"/>
      <c r="JIW9" s="214"/>
      <c r="JIX9" s="214"/>
      <c r="JIY9" s="214"/>
      <c r="JIZ9" s="214"/>
      <c r="JJA9" s="214"/>
      <c r="JJB9" s="214"/>
      <c r="JJC9" s="214"/>
      <c r="JJD9" s="214"/>
      <c r="JJE9" s="214"/>
      <c r="JJF9" s="214"/>
      <c r="JJG9" s="214"/>
      <c r="JJH9" s="214"/>
      <c r="JJI9" s="214"/>
      <c r="JJJ9" s="214"/>
      <c r="JJK9" s="214"/>
      <c r="JJL9" s="214"/>
      <c r="JJM9" s="214"/>
      <c r="JJN9" s="214"/>
      <c r="JJO9" s="214"/>
      <c r="JJP9" s="214"/>
      <c r="JJQ9" s="214"/>
      <c r="JJR9" s="214"/>
      <c r="JJS9" s="214"/>
      <c r="JJT9" s="214"/>
      <c r="JJU9" s="214"/>
      <c r="JJV9" s="214"/>
      <c r="JJW9" s="214"/>
      <c r="JJX9" s="214"/>
      <c r="JJY9" s="214"/>
      <c r="JJZ9" s="214"/>
      <c r="JKA9" s="214"/>
      <c r="JKB9" s="214"/>
      <c r="JKC9" s="214"/>
      <c r="JKD9" s="214"/>
      <c r="JKE9" s="214"/>
      <c r="JKF9" s="214"/>
      <c r="JKG9" s="214"/>
      <c r="JKH9" s="214"/>
      <c r="JKI9" s="214"/>
      <c r="JKJ9" s="214"/>
      <c r="JKK9" s="214"/>
      <c r="JKL9" s="214"/>
      <c r="JKM9" s="214"/>
      <c r="JKN9" s="214"/>
      <c r="JKO9" s="214"/>
      <c r="JKP9" s="214"/>
      <c r="JKQ9" s="214"/>
      <c r="JKR9" s="214"/>
      <c r="JKS9" s="214"/>
      <c r="JKT9" s="214"/>
      <c r="JKU9" s="214"/>
      <c r="JKV9" s="214"/>
      <c r="JKW9" s="214"/>
      <c r="JKX9" s="214"/>
      <c r="JKY9" s="214"/>
      <c r="JKZ9" s="214"/>
      <c r="JLA9" s="214"/>
      <c r="JLB9" s="214"/>
      <c r="JLC9" s="214"/>
      <c r="JLD9" s="214"/>
      <c r="JLE9" s="214"/>
      <c r="JLF9" s="214"/>
      <c r="JLG9" s="214"/>
      <c r="JLH9" s="214"/>
      <c r="JLI9" s="214"/>
      <c r="JLJ9" s="214"/>
      <c r="JLK9" s="214"/>
      <c r="JLL9" s="214"/>
      <c r="JLM9" s="214"/>
      <c r="JLN9" s="214"/>
      <c r="JLO9" s="214"/>
      <c r="JLP9" s="214"/>
      <c r="JLQ9" s="214"/>
      <c r="JLR9" s="214"/>
      <c r="JLS9" s="214"/>
      <c r="JLT9" s="214"/>
      <c r="JLU9" s="214"/>
      <c r="JLV9" s="214"/>
      <c r="JLW9" s="214"/>
      <c r="JLX9" s="214"/>
      <c r="JLY9" s="214"/>
      <c r="JLZ9" s="214"/>
      <c r="JMA9" s="214"/>
      <c r="JMB9" s="214"/>
      <c r="JMC9" s="214"/>
      <c r="JMD9" s="214"/>
      <c r="JME9" s="214"/>
      <c r="JMF9" s="214"/>
      <c r="JMG9" s="214"/>
      <c r="JMH9" s="214"/>
      <c r="JMI9" s="214"/>
      <c r="JMJ9" s="214"/>
      <c r="JMK9" s="214"/>
      <c r="JML9" s="214"/>
      <c r="JMM9" s="214"/>
      <c r="JMN9" s="214"/>
      <c r="JMO9" s="214"/>
      <c r="JMP9" s="214"/>
      <c r="JMQ9" s="214"/>
      <c r="JMR9" s="214"/>
      <c r="JMS9" s="214"/>
      <c r="JMT9" s="214"/>
      <c r="JMU9" s="214"/>
      <c r="JMV9" s="214"/>
      <c r="JMW9" s="214"/>
      <c r="JMX9" s="214"/>
      <c r="JMY9" s="214"/>
      <c r="JMZ9" s="214"/>
      <c r="JNA9" s="214"/>
      <c r="JNB9" s="214"/>
      <c r="JNC9" s="214"/>
      <c r="JND9" s="214"/>
      <c r="JNE9" s="214"/>
      <c r="JNF9" s="214"/>
      <c r="JNG9" s="214"/>
      <c r="JNH9" s="214"/>
      <c r="JNI9" s="214"/>
      <c r="JNJ9" s="214"/>
      <c r="JNK9" s="214"/>
      <c r="JNL9" s="214"/>
      <c r="JNM9" s="214"/>
      <c r="JNN9" s="214"/>
      <c r="JNO9" s="214"/>
      <c r="JNP9" s="214"/>
      <c r="JNQ9" s="214"/>
      <c r="JNR9" s="214"/>
      <c r="JNS9" s="214"/>
      <c r="JNT9" s="214"/>
      <c r="JNU9" s="214"/>
      <c r="JNV9" s="214"/>
      <c r="JNW9" s="214"/>
      <c r="JNX9" s="214"/>
      <c r="JNY9" s="214"/>
      <c r="JNZ9" s="214"/>
      <c r="JOA9" s="214"/>
      <c r="JOB9" s="214"/>
      <c r="JOC9" s="214"/>
      <c r="JOD9" s="214"/>
      <c r="JOE9" s="214"/>
      <c r="JOF9" s="214"/>
      <c r="JOG9" s="214"/>
      <c r="JOH9" s="214"/>
      <c r="JOI9" s="214"/>
      <c r="JOJ9" s="214"/>
      <c r="JOK9" s="214"/>
      <c r="JOL9" s="214"/>
      <c r="JOM9" s="214"/>
      <c r="JON9" s="214"/>
      <c r="JOO9" s="214"/>
      <c r="JOP9" s="214"/>
      <c r="JOQ9" s="214"/>
      <c r="JOR9" s="214"/>
      <c r="JOS9" s="214"/>
      <c r="JOT9" s="214"/>
      <c r="JOU9" s="214"/>
      <c r="JOV9" s="214"/>
      <c r="JOW9" s="214"/>
      <c r="JOX9" s="214"/>
      <c r="JOY9" s="214"/>
      <c r="JOZ9" s="214"/>
      <c r="JPA9" s="214"/>
      <c r="JPB9" s="214"/>
      <c r="JPC9" s="214"/>
      <c r="JPD9" s="214"/>
      <c r="JPE9" s="214"/>
      <c r="JPF9" s="214"/>
      <c r="JPG9" s="214"/>
      <c r="JPH9" s="214"/>
      <c r="JPI9" s="214"/>
      <c r="JPJ9" s="214"/>
      <c r="JPK9" s="214"/>
      <c r="JPL9" s="214"/>
      <c r="JPM9" s="214"/>
      <c r="JPN9" s="214"/>
      <c r="JPO9" s="214"/>
      <c r="JPP9" s="214"/>
      <c r="JPQ9" s="214"/>
      <c r="JPR9" s="214"/>
      <c r="JPS9" s="214"/>
      <c r="JPT9" s="214"/>
      <c r="JPU9" s="214"/>
      <c r="JPV9" s="214"/>
      <c r="JPW9" s="214"/>
      <c r="JPX9" s="214"/>
      <c r="JPY9" s="214"/>
      <c r="JPZ9" s="214"/>
      <c r="JQA9" s="214"/>
      <c r="JQB9" s="214"/>
      <c r="JQC9" s="214"/>
      <c r="JQD9" s="214"/>
      <c r="JQE9" s="214"/>
      <c r="JQF9" s="214"/>
      <c r="JQG9" s="214"/>
      <c r="JQH9" s="214"/>
      <c r="JQI9" s="214"/>
      <c r="JQJ9" s="214"/>
      <c r="JQK9" s="214"/>
      <c r="JQL9" s="214"/>
      <c r="JQM9" s="214"/>
      <c r="JQN9" s="214"/>
      <c r="JQO9" s="214"/>
      <c r="JQP9" s="214"/>
      <c r="JQQ9" s="214"/>
      <c r="JQR9" s="214"/>
      <c r="JQS9" s="214"/>
      <c r="JQT9" s="214"/>
      <c r="JQU9" s="214"/>
      <c r="JQV9" s="214"/>
      <c r="JQW9" s="214"/>
      <c r="JQX9" s="214"/>
      <c r="JQY9" s="214"/>
      <c r="JQZ9" s="214"/>
      <c r="JRA9" s="214"/>
      <c r="JRB9" s="214"/>
      <c r="JRC9" s="214"/>
      <c r="JRD9" s="214"/>
      <c r="JRE9" s="214"/>
      <c r="JRF9" s="214"/>
      <c r="JRG9" s="214"/>
      <c r="JRH9" s="214"/>
      <c r="JRI9" s="214"/>
      <c r="JRJ9" s="214"/>
      <c r="JRK9" s="214"/>
      <c r="JRL9" s="214"/>
      <c r="JRM9" s="214"/>
      <c r="JRN9" s="214"/>
      <c r="JRO9" s="214"/>
      <c r="JRP9" s="214"/>
      <c r="JRQ9" s="214"/>
      <c r="JRR9" s="214"/>
      <c r="JRS9" s="214"/>
      <c r="JRT9" s="214"/>
      <c r="JRU9" s="214"/>
      <c r="JRV9" s="214"/>
      <c r="JRW9" s="214"/>
      <c r="JRX9" s="214"/>
      <c r="JRY9" s="214"/>
      <c r="JRZ9" s="214"/>
      <c r="JSA9" s="214"/>
      <c r="JSB9" s="214"/>
      <c r="JSC9" s="214"/>
      <c r="JSD9" s="214"/>
      <c r="JSE9" s="214"/>
      <c r="JSF9" s="214"/>
      <c r="JSG9" s="214"/>
      <c r="JSH9" s="214"/>
      <c r="JSI9" s="214"/>
      <c r="JSJ9" s="214"/>
      <c r="JSK9" s="214"/>
      <c r="JSL9" s="214"/>
      <c r="JSM9" s="214"/>
      <c r="JSN9" s="214"/>
      <c r="JSO9" s="214"/>
      <c r="JSP9" s="214"/>
      <c r="JSQ9" s="214"/>
      <c r="JSR9" s="214"/>
      <c r="JSS9" s="214"/>
      <c r="JST9" s="214"/>
      <c r="JSU9" s="214"/>
      <c r="JSV9" s="214"/>
      <c r="JSW9" s="214"/>
      <c r="JSX9" s="214"/>
      <c r="JSY9" s="214"/>
      <c r="JSZ9" s="214"/>
      <c r="JTA9" s="214"/>
      <c r="JTB9" s="214"/>
      <c r="JTC9" s="214"/>
      <c r="JTD9" s="214"/>
      <c r="JTE9" s="214"/>
      <c r="JTF9" s="214"/>
      <c r="JTG9" s="214"/>
      <c r="JTH9" s="214"/>
      <c r="JTI9" s="214"/>
      <c r="JTJ9" s="214"/>
      <c r="JTK9" s="214"/>
      <c r="JTL9" s="214"/>
      <c r="JTM9" s="214"/>
      <c r="JTN9" s="214"/>
      <c r="JTO9" s="214"/>
      <c r="JTP9" s="214"/>
      <c r="JTQ9" s="214"/>
      <c r="JTR9" s="214"/>
      <c r="JTS9" s="214"/>
      <c r="JTT9" s="214"/>
      <c r="JTU9" s="214"/>
      <c r="JTV9" s="214"/>
      <c r="JTW9" s="214"/>
      <c r="JTX9" s="214"/>
      <c r="JTY9" s="214"/>
      <c r="JTZ9" s="214"/>
      <c r="JUA9" s="214"/>
      <c r="JUB9" s="214"/>
      <c r="JUC9" s="214"/>
      <c r="JUD9" s="214"/>
      <c r="JUE9" s="214"/>
      <c r="JUF9" s="214"/>
      <c r="JUG9" s="214"/>
      <c r="JUH9" s="214"/>
      <c r="JUI9" s="214"/>
      <c r="JUJ9" s="214"/>
      <c r="JUK9" s="214"/>
      <c r="JUL9" s="214"/>
      <c r="JUM9" s="214"/>
      <c r="JUN9" s="214"/>
      <c r="JUO9" s="214"/>
      <c r="JUP9" s="214"/>
      <c r="JUQ9" s="214"/>
      <c r="JUR9" s="214"/>
      <c r="JUS9" s="214"/>
      <c r="JUT9" s="214"/>
      <c r="JUU9" s="214"/>
      <c r="JUV9" s="214"/>
      <c r="JUW9" s="214"/>
      <c r="JUX9" s="214"/>
      <c r="JUY9" s="214"/>
      <c r="JUZ9" s="214"/>
      <c r="JVA9" s="214"/>
      <c r="JVB9" s="214"/>
      <c r="JVC9" s="214"/>
      <c r="JVD9" s="214"/>
      <c r="JVE9" s="214"/>
      <c r="JVF9" s="214"/>
      <c r="JVG9" s="214"/>
      <c r="JVH9" s="214"/>
      <c r="JVI9" s="214"/>
      <c r="JVJ9" s="214"/>
      <c r="JVK9" s="214"/>
      <c r="JVL9" s="214"/>
      <c r="JVM9" s="214"/>
      <c r="JVN9" s="214"/>
      <c r="JVO9" s="214"/>
      <c r="JVP9" s="214"/>
      <c r="JVQ9" s="214"/>
      <c r="JVR9" s="214"/>
      <c r="JVS9" s="214"/>
      <c r="JVT9" s="214"/>
      <c r="JVU9" s="214"/>
      <c r="JVV9" s="214"/>
      <c r="JVW9" s="214"/>
      <c r="JVX9" s="214"/>
      <c r="JVY9" s="214"/>
      <c r="JVZ9" s="214"/>
      <c r="JWA9" s="214"/>
      <c r="JWB9" s="214"/>
      <c r="JWC9" s="214"/>
      <c r="JWD9" s="214"/>
      <c r="JWE9" s="214"/>
      <c r="JWF9" s="214"/>
      <c r="JWG9" s="214"/>
      <c r="JWH9" s="214"/>
      <c r="JWI9" s="214"/>
      <c r="JWJ9" s="214"/>
      <c r="JWK9" s="214"/>
      <c r="JWL9" s="214"/>
      <c r="JWM9" s="214"/>
      <c r="JWN9" s="214"/>
      <c r="JWO9" s="214"/>
      <c r="JWP9" s="214"/>
      <c r="JWQ9" s="214"/>
      <c r="JWR9" s="214"/>
      <c r="JWS9" s="214"/>
      <c r="JWT9" s="214"/>
      <c r="JWU9" s="214"/>
      <c r="JWV9" s="214"/>
      <c r="JWW9" s="214"/>
      <c r="JWX9" s="214"/>
      <c r="JWY9" s="214"/>
      <c r="JWZ9" s="214"/>
      <c r="JXA9" s="214"/>
      <c r="JXB9" s="214"/>
      <c r="JXC9" s="214"/>
      <c r="JXD9" s="214"/>
      <c r="JXE9" s="214"/>
      <c r="JXF9" s="214"/>
      <c r="JXG9" s="214"/>
      <c r="JXH9" s="214"/>
      <c r="JXI9" s="214"/>
      <c r="JXJ9" s="214"/>
      <c r="JXK9" s="214"/>
      <c r="JXL9" s="214"/>
      <c r="JXM9" s="214"/>
      <c r="JXN9" s="214"/>
      <c r="JXO9" s="214"/>
      <c r="JXP9" s="214"/>
      <c r="JXQ9" s="214"/>
      <c r="JXR9" s="214"/>
      <c r="JXS9" s="214"/>
      <c r="JXT9" s="214"/>
      <c r="JXU9" s="214"/>
      <c r="JXV9" s="214"/>
      <c r="JXW9" s="214"/>
      <c r="JXX9" s="214"/>
      <c r="JXY9" s="214"/>
      <c r="JXZ9" s="214"/>
      <c r="JYA9" s="214"/>
      <c r="JYB9" s="214"/>
      <c r="JYC9" s="214"/>
      <c r="JYD9" s="214"/>
      <c r="JYE9" s="214"/>
      <c r="JYF9" s="214"/>
      <c r="JYG9" s="214"/>
      <c r="JYH9" s="214"/>
      <c r="JYI9" s="214"/>
      <c r="JYJ9" s="214"/>
      <c r="JYK9" s="214"/>
      <c r="JYL9" s="214"/>
      <c r="JYM9" s="214"/>
      <c r="JYN9" s="214"/>
      <c r="JYO9" s="214"/>
      <c r="JYP9" s="214"/>
      <c r="JYQ9" s="214"/>
      <c r="JYR9" s="214"/>
      <c r="JYS9" s="214"/>
      <c r="JYT9" s="214"/>
      <c r="JYU9" s="214"/>
      <c r="JYV9" s="214"/>
      <c r="JYW9" s="214"/>
      <c r="JYX9" s="214"/>
      <c r="JYY9" s="214"/>
      <c r="JYZ9" s="214"/>
      <c r="JZA9" s="214"/>
      <c r="JZB9" s="214"/>
      <c r="JZC9" s="214"/>
      <c r="JZD9" s="214"/>
      <c r="JZE9" s="214"/>
      <c r="JZF9" s="214"/>
      <c r="JZG9" s="214"/>
      <c r="JZH9" s="214"/>
      <c r="JZI9" s="214"/>
      <c r="JZJ9" s="214"/>
      <c r="JZK9" s="214"/>
      <c r="JZL9" s="214"/>
      <c r="JZM9" s="214"/>
      <c r="JZN9" s="214"/>
      <c r="JZO9" s="214"/>
      <c r="JZP9" s="214"/>
      <c r="JZQ9" s="214"/>
      <c r="JZR9" s="214"/>
      <c r="JZS9" s="214"/>
      <c r="JZT9" s="214"/>
      <c r="JZU9" s="214"/>
      <c r="JZV9" s="214"/>
      <c r="JZW9" s="214"/>
      <c r="JZX9" s="214"/>
      <c r="JZY9" s="214"/>
      <c r="JZZ9" s="214"/>
      <c r="KAA9" s="214"/>
      <c r="KAB9" s="214"/>
      <c r="KAC9" s="214"/>
      <c r="KAD9" s="214"/>
      <c r="KAE9" s="214"/>
      <c r="KAF9" s="214"/>
      <c r="KAG9" s="214"/>
      <c r="KAH9" s="214"/>
      <c r="KAI9" s="214"/>
      <c r="KAJ9" s="214"/>
      <c r="KAK9" s="214"/>
      <c r="KAL9" s="214"/>
      <c r="KAM9" s="214"/>
      <c r="KAN9" s="214"/>
      <c r="KAO9" s="214"/>
      <c r="KAP9" s="214"/>
      <c r="KAQ9" s="214"/>
      <c r="KAR9" s="214"/>
      <c r="KAS9" s="214"/>
      <c r="KAT9" s="214"/>
      <c r="KAU9" s="214"/>
      <c r="KAV9" s="214"/>
      <c r="KAW9" s="214"/>
      <c r="KAX9" s="214"/>
      <c r="KAY9" s="214"/>
      <c r="KAZ9" s="214"/>
      <c r="KBA9" s="214"/>
      <c r="KBB9" s="214"/>
      <c r="KBC9" s="214"/>
      <c r="KBD9" s="214"/>
      <c r="KBE9" s="214"/>
      <c r="KBF9" s="214"/>
      <c r="KBG9" s="214"/>
      <c r="KBH9" s="214"/>
      <c r="KBI9" s="214"/>
      <c r="KBJ9" s="214"/>
      <c r="KBK9" s="214"/>
      <c r="KBL9" s="214"/>
      <c r="KBM9" s="214"/>
      <c r="KBN9" s="214"/>
      <c r="KBO9" s="214"/>
      <c r="KBP9" s="214"/>
      <c r="KBQ9" s="214"/>
      <c r="KBR9" s="214"/>
      <c r="KBS9" s="214"/>
      <c r="KBT9" s="214"/>
      <c r="KBU9" s="214"/>
      <c r="KBV9" s="214"/>
      <c r="KBW9" s="214"/>
      <c r="KBX9" s="214"/>
      <c r="KBY9" s="214"/>
      <c r="KBZ9" s="214"/>
      <c r="KCA9" s="214"/>
      <c r="KCB9" s="214"/>
      <c r="KCC9" s="214"/>
      <c r="KCD9" s="214"/>
      <c r="KCE9" s="214"/>
      <c r="KCF9" s="214"/>
      <c r="KCG9" s="214"/>
      <c r="KCH9" s="214"/>
      <c r="KCI9" s="214"/>
      <c r="KCJ9" s="214"/>
      <c r="KCK9" s="214"/>
      <c r="KCL9" s="214"/>
      <c r="KCM9" s="214"/>
      <c r="KCN9" s="214"/>
      <c r="KCO9" s="214"/>
      <c r="KCP9" s="214"/>
      <c r="KCQ9" s="214"/>
      <c r="KCR9" s="214"/>
      <c r="KCS9" s="214"/>
      <c r="KCT9" s="214"/>
      <c r="KCU9" s="214"/>
      <c r="KCV9" s="214"/>
      <c r="KCW9" s="214"/>
      <c r="KCX9" s="214"/>
      <c r="KCY9" s="214"/>
      <c r="KCZ9" s="214"/>
      <c r="KDA9" s="214"/>
      <c r="KDB9" s="214"/>
      <c r="KDC9" s="214"/>
      <c r="KDD9" s="214"/>
      <c r="KDE9" s="214"/>
      <c r="KDF9" s="214"/>
      <c r="KDG9" s="214"/>
      <c r="KDH9" s="214"/>
      <c r="KDI9" s="214"/>
      <c r="KDJ9" s="214"/>
      <c r="KDK9" s="214"/>
      <c r="KDL9" s="214"/>
      <c r="KDM9" s="214"/>
      <c r="KDN9" s="214"/>
      <c r="KDO9" s="214"/>
      <c r="KDP9" s="214"/>
      <c r="KDQ9" s="214"/>
      <c r="KDR9" s="214"/>
      <c r="KDS9" s="214"/>
      <c r="KDT9" s="214"/>
      <c r="KDU9" s="214"/>
      <c r="KDV9" s="214"/>
      <c r="KDW9" s="214"/>
      <c r="KDX9" s="214"/>
      <c r="KDY9" s="214"/>
      <c r="KDZ9" s="214"/>
      <c r="KEA9" s="214"/>
      <c r="KEB9" s="214"/>
      <c r="KEC9" s="214"/>
      <c r="KED9" s="214"/>
      <c r="KEE9" s="214"/>
      <c r="KEF9" s="214"/>
      <c r="KEG9" s="214"/>
      <c r="KEH9" s="214"/>
      <c r="KEI9" s="214"/>
      <c r="KEJ9" s="214"/>
      <c r="KEK9" s="214"/>
      <c r="KEL9" s="214"/>
      <c r="KEM9" s="214"/>
      <c r="KEN9" s="214"/>
      <c r="KEO9" s="214"/>
      <c r="KEP9" s="214"/>
      <c r="KEQ9" s="214"/>
      <c r="KER9" s="214"/>
      <c r="KES9" s="214"/>
      <c r="KET9" s="214"/>
      <c r="KEU9" s="214"/>
      <c r="KEV9" s="214"/>
      <c r="KEW9" s="214"/>
      <c r="KEX9" s="214"/>
      <c r="KEY9" s="214"/>
      <c r="KEZ9" s="214"/>
      <c r="KFA9" s="214"/>
      <c r="KFB9" s="214"/>
      <c r="KFC9" s="214"/>
      <c r="KFD9" s="214"/>
      <c r="KFE9" s="214"/>
      <c r="KFF9" s="214"/>
      <c r="KFG9" s="214"/>
      <c r="KFH9" s="214"/>
      <c r="KFI9" s="214"/>
      <c r="KFJ9" s="214"/>
      <c r="KFK9" s="214"/>
      <c r="KFL9" s="214"/>
      <c r="KFM9" s="214"/>
      <c r="KFN9" s="214"/>
      <c r="KFO9" s="214"/>
      <c r="KFP9" s="214"/>
      <c r="KFQ9" s="214"/>
      <c r="KFR9" s="214"/>
      <c r="KFS9" s="214"/>
      <c r="KFT9" s="214"/>
      <c r="KFU9" s="214"/>
      <c r="KFV9" s="214"/>
      <c r="KFW9" s="214"/>
      <c r="KFX9" s="214"/>
      <c r="KFY9" s="214"/>
      <c r="KFZ9" s="214"/>
      <c r="KGA9" s="214"/>
      <c r="KGB9" s="214"/>
      <c r="KGC9" s="214"/>
      <c r="KGD9" s="214"/>
      <c r="KGE9" s="214"/>
      <c r="KGF9" s="214"/>
      <c r="KGG9" s="214"/>
      <c r="KGH9" s="214"/>
      <c r="KGI9" s="214"/>
      <c r="KGJ9" s="214"/>
      <c r="KGK9" s="214"/>
      <c r="KGL9" s="214"/>
      <c r="KGM9" s="214"/>
      <c r="KGN9" s="214"/>
      <c r="KGO9" s="214"/>
      <c r="KGP9" s="214"/>
      <c r="KGQ9" s="214"/>
      <c r="KGR9" s="214"/>
      <c r="KGS9" s="214"/>
      <c r="KGT9" s="214"/>
      <c r="KGU9" s="214"/>
      <c r="KGV9" s="214"/>
      <c r="KGW9" s="214"/>
      <c r="KGX9" s="214"/>
      <c r="KGY9" s="214"/>
      <c r="KGZ9" s="214"/>
      <c r="KHA9" s="214"/>
      <c r="KHB9" s="214"/>
      <c r="KHC9" s="214"/>
      <c r="KHD9" s="214"/>
      <c r="KHE9" s="214"/>
      <c r="KHF9" s="214"/>
      <c r="KHG9" s="214"/>
      <c r="KHH9" s="214"/>
      <c r="KHI9" s="214"/>
      <c r="KHJ9" s="214"/>
      <c r="KHK9" s="214"/>
      <c r="KHL9" s="214"/>
      <c r="KHM9" s="214"/>
      <c r="KHN9" s="214"/>
      <c r="KHO9" s="214"/>
      <c r="KHP9" s="214"/>
      <c r="KHQ9" s="214"/>
      <c r="KHR9" s="214"/>
      <c r="KHS9" s="214"/>
      <c r="KHT9" s="214"/>
      <c r="KHU9" s="214"/>
      <c r="KHV9" s="214"/>
      <c r="KHW9" s="214"/>
      <c r="KHX9" s="214"/>
      <c r="KHY9" s="214"/>
      <c r="KHZ9" s="214"/>
      <c r="KIA9" s="214"/>
      <c r="KIB9" s="214"/>
      <c r="KIC9" s="214"/>
      <c r="KID9" s="214"/>
      <c r="KIE9" s="214"/>
      <c r="KIF9" s="214"/>
      <c r="KIG9" s="214"/>
      <c r="KIH9" s="214"/>
      <c r="KII9" s="214"/>
      <c r="KIJ9" s="214"/>
      <c r="KIK9" s="214"/>
      <c r="KIL9" s="214"/>
      <c r="KIM9" s="214"/>
      <c r="KIN9" s="214"/>
      <c r="KIO9" s="214"/>
      <c r="KIP9" s="214"/>
      <c r="KIQ9" s="214"/>
      <c r="KIR9" s="214"/>
      <c r="KIS9" s="214"/>
      <c r="KIT9" s="214"/>
      <c r="KIU9" s="214"/>
      <c r="KIV9" s="214"/>
      <c r="KIW9" s="214"/>
      <c r="KIX9" s="214"/>
      <c r="KIY9" s="214"/>
      <c r="KIZ9" s="214"/>
      <c r="KJA9" s="214"/>
      <c r="KJB9" s="214"/>
      <c r="KJC9" s="214"/>
      <c r="KJD9" s="214"/>
      <c r="KJE9" s="214"/>
      <c r="KJF9" s="214"/>
      <c r="KJG9" s="214"/>
      <c r="KJH9" s="214"/>
      <c r="KJI9" s="214"/>
      <c r="KJJ9" s="214"/>
      <c r="KJK9" s="214"/>
      <c r="KJL9" s="214"/>
      <c r="KJM9" s="214"/>
      <c r="KJN9" s="214"/>
      <c r="KJO9" s="214"/>
      <c r="KJP9" s="214"/>
      <c r="KJQ9" s="214"/>
      <c r="KJR9" s="214"/>
      <c r="KJS9" s="214"/>
      <c r="KJT9" s="214"/>
      <c r="KJU9" s="214"/>
      <c r="KJV9" s="214"/>
      <c r="KJW9" s="214"/>
      <c r="KJX9" s="214"/>
      <c r="KJY9" s="214"/>
      <c r="KJZ9" s="214"/>
      <c r="KKA9" s="214"/>
      <c r="KKB9" s="214"/>
      <c r="KKC9" s="214"/>
      <c r="KKD9" s="214"/>
      <c r="KKE9" s="214"/>
      <c r="KKF9" s="214"/>
      <c r="KKG9" s="214"/>
      <c r="KKH9" s="214"/>
      <c r="KKI9" s="214"/>
      <c r="KKJ9" s="214"/>
      <c r="KKK9" s="214"/>
      <c r="KKL9" s="214"/>
      <c r="KKM9" s="214"/>
      <c r="KKN9" s="214"/>
      <c r="KKO9" s="214"/>
      <c r="KKP9" s="214"/>
      <c r="KKQ9" s="214"/>
      <c r="KKR9" s="214"/>
      <c r="KKS9" s="214"/>
      <c r="KKT9" s="214"/>
      <c r="KKU9" s="214"/>
      <c r="KKV9" s="214"/>
      <c r="KKW9" s="214"/>
      <c r="KKX9" s="214"/>
      <c r="KKY9" s="214"/>
      <c r="KKZ9" s="214"/>
      <c r="KLA9" s="214"/>
      <c r="KLB9" s="214"/>
      <c r="KLC9" s="214"/>
      <c r="KLD9" s="214"/>
      <c r="KLE9" s="214"/>
      <c r="KLF9" s="214"/>
      <c r="KLG9" s="214"/>
      <c r="KLH9" s="214"/>
      <c r="KLI9" s="214"/>
      <c r="KLJ9" s="214"/>
      <c r="KLK9" s="214"/>
      <c r="KLL9" s="214"/>
      <c r="KLM9" s="214"/>
      <c r="KLN9" s="214"/>
      <c r="KLO9" s="214"/>
      <c r="KLP9" s="214"/>
      <c r="KLQ9" s="214"/>
      <c r="KLR9" s="214"/>
      <c r="KLS9" s="214"/>
      <c r="KLT9" s="214"/>
      <c r="KLU9" s="214"/>
      <c r="KLV9" s="214"/>
      <c r="KLW9" s="214"/>
      <c r="KLX9" s="214"/>
      <c r="KLY9" s="214"/>
      <c r="KLZ9" s="214"/>
      <c r="KMA9" s="214"/>
      <c r="KMB9" s="214"/>
      <c r="KMC9" s="214"/>
      <c r="KMD9" s="214"/>
      <c r="KME9" s="214"/>
      <c r="KMF9" s="214"/>
      <c r="KMG9" s="214"/>
      <c r="KMH9" s="214"/>
      <c r="KMI9" s="214"/>
      <c r="KMJ9" s="214"/>
      <c r="KMK9" s="214"/>
      <c r="KML9" s="214"/>
      <c r="KMM9" s="214"/>
      <c r="KMN9" s="214"/>
      <c r="KMO9" s="214"/>
      <c r="KMP9" s="214"/>
      <c r="KMQ9" s="214"/>
      <c r="KMR9" s="214"/>
      <c r="KMS9" s="214"/>
      <c r="KMT9" s="214"/>
      <c r="KMU9" s="214"/>
      <c r="KMV9" s="214"/>
      <c r="KMW9" s="214"/>
      <c r="KMX9" s="214"/>
      <c r="KMY9" s="214"/>
      <c r="KMZ9" s="214"/>
      <c r="KNA9" s="214"/>
      <c r="KNB9" s="214"/>
      <c r="KNC9" s="214"/>
      <c r="KND9" s="214"/>
      <c r="KNE9" s="214"/>
      <c r="KNF9" s="214"/>
      <c r="KNG9" s="214"/>
      <c r="KNH9" s="214"/>
      <c r="KNI9" s="214"/>
      <c r="KNJ9" s="214"/>
      <c r="KNK9" s="214"/>
      <c r="KNL9" s="214"/>
      <c r="KNM9" s="214"/>
      <c r="KNN9" s="214"/>
      <c r="KNO9" s="214"/>
      <c r="KNP9" s="214"/>
      <c r="KNQ9" s="214"/>
      <c r="KNR9" s="214"/>
      <c r="KNS9" s="214"/>
      <c r="KNT9" s="214"/>
      <c r="KNU9" s="214"/>
      <c r="KNV9" s="214"/>
      <c r="KNW9" s="214"/>
      <c r="KNX9" s="214"/>
      <c r="KNY9" s="214"/>
      <c r="KNZ9" s="214"/>
      <c r="KOA9" s="214"/>
      <c r="KOB9" s="214"/>
      <c r="KOC9" s="214"/>
      <c r="KOD9" s="214"/>
      <c r="KOE9" s="214"/>
      <c r="KOF9" s="214"/>
      <c r="KOG9" s="214"/>
      <c r="KOH9" s="214"/>
      <c r="KOI9" s="214"/>
      <c r="KOJ9" s="214"/>
      <c r="KOK9" s="214"/>
      <c r="KOL9" s="214"/>
      <c r="KOM9" s="214"/>
      <c r="KON9" s="214"/>
      <c r="KOO9" s="214"/>
      <c r="KOP9" s="214"/>
      <c r="KOQ9" s="214"/>
      <c r="KOR9" s="214"/>
      <c r="KOS9" s="214"/>
      <c r="KOT9" s="214"/>
      <c r="KOU9" s="214"/>
      <c r="KOV9" s="214"/>
      <c r="KOW9" s="214"/>
      <c r="KOX9" s="214"/>
      <c r="KOY9" s="214"/>
      <c r="KOZ9" s="214"/>
      <c r="KPA9" s="214"/>
      <c r="KPB9" s="214"/>
      <c r="KPC9" s="214"/>
      <c r="KPD9" s="214"/>
      <c r="KPE9" s="214"/>
      <c r="KPF9" s="214"/>
      <c r="KPG9" s="214"/>
      <c r="KPH9" s="214"/>
      <c r="KPI9" s="214"/>
      <c r="KPJ9" s="214"/>
      <c r="KPK9" s="214"/>
      <c r="KPL9" s="214"/>
      <c r="KPM9" s="214"/>
      <c r="KPN9" s="214"/>
      <c r="KPO9" s="214"/>
      <c r="KPP9" s="214"/>
      <c r="KPQ9" s="214"/>
      <c r="KPR9" s="214"/>
      <c r="KPS9" s="214"/>
      <c r="KPT9" s="214"/>
      <c r="KPU9" s="214"/>
      <c r="KPV9" s="214"/>
      <c r="KPW9" s="214"/>
      <c r="KPX9" s="214"/>
      <c r="KPY9" s="214"/>
      <c r="KPZ9" s="214"/>
      <c r="KQA9" s="214"/>
      <c r="KQB9" s="214"/>
      <c r="KQC9" s="214"/>
      <c r="KQD9" s="214"/>
      <c r="KQE9" s="214"/>
      <c r="KQF9" s="214"/>
      <c r="KQG9" s="214"/>
      <c r="KQH9" s="214"/>
      <c r="KQI9" s="214"/>
      <c r="KQJ9" s="214"/>
      <c r="KQK9" s="214"/>
      <c r="KQL9" s="214"/>
      <c r="KQM9" s="214"/>
      <c r="KQN9" s="214"/>
      <c r="KQO9" s="214"/>
      <c r="KQP9" s="214"/>
      <c r="KQQ9" s="214"/>
      <c r="KQR9" s="214"/>
      <c r="KQS9" s="214"/>
      <c r="KQT9" s="214"/>
      <c r="KQU9" s="214"/>
      <c r="KQV9" s="214"/>
      <c r="KQW9" s="214"/>
      <c r="KQX9" s="214"/>
      <c r="KQY9" s="214"/>
      <c r="KQZ9" s="214"/>
      <c r="KRA9" s="214"/>
      <c r="KRB9" s="214"/>
      <c r="KRC9" s="214"/>
      <c r="KRD9" s="214"/>
      <c r="KRE9" s="214"/>
      <c r="KRF9" s="214"/>
      <c r="KRG9" s="214"/>
      <c r="KRH9" s="214"/>
      <c r="KRI9" s="214"/>
      <c r="KRJ9" s="214"/>
      <c r="KRK9" s="214"/>
      <c r="KRL9" s="214"/>
      <c r="KRM9" s="214"/>
      <c r="KRN9" s="214"/>
      <c r="KRO9" s="214"/>
      <c r="KRP9" s="214"/>
      <c r="KRQ9" s="214"/>
      <c r="KRR9" s="214"/>
      <c r="KRS9" s="214"/>
      <c r="KRT9" s="214"/>
      <c r="KRU9" s="214"/>
      <c r="KRV9" s="214"/>
      <c r="KRW9" s="214"/>
      <c r="KRX9" s="214"/>
      <c r="KRY9" s="214"/>
      <c r="KRZ9" s="214"/>
      <c r="KSA9" s="214"/>
      <c r="KSB9" s="214"/>
      <c r="KSC9" s="214"/>
      <c r="KSD9" s="214"/>
      <c r="KSE9" s="214"/>
      <c r="KSF9" s="214"/>
      <c r="KSG9" s="214"/>
      <c r="KSH9" s="214"/>
      <c r="KSI9" s="214"/>
      <c r="KSJ9" s="214"/>
      <c r="KSK9" s="214"/>
      <c r="KSL9" s="214"/>
      <c r="KSM9" s="214"/>
      <c r="KSN9" s="214"/>
      <c r="KSO9" s="214"/>
      <c r="KSP9" s="214"/>
      <c r="KSQ9" s="214"/>
      <c r="KSR9" s="214"/>
      <c r="KSS9" s="214"/>
      <c r="KST9" s="214"/>
      <c r="KSU9" s="214"/>
      <c r="KSV9" s="214"/>
      <c r="KSW9" s="214"/>
      <c r="KSX9" s="214"/>
      <c r="KSY9" s="214"/>
      <c r="KSZ9" s="214"/>
      <c r="KTA9" s="214"/>
      <c r="KTB9" s="214"/>
      <c r="KTC9" s="214"/>
      <c r="KTD9" s="214"/>
      <c r="KTE9" s="214"/>
      <c r="KTF9" s="214"/>
      <c r="KTG9" s="214"/>
      <c r="KTH9" s="214"/>
      <c r="KTI9" s="214"/>
      <c r="KTJ9" s="214"/>
      <c r="KTK9" s="214"/>
      <c r="KTL9" s="214"/>
      <c r="KTM9" s="214"/>
      <c r="KTN9" s="214"/>
      <c r="KTO9" s="214"/>
      <c r="KTP9" s="214"/>
      <c r="KTQ9" s="214"/>
      <c r="KTR9" s="214"/>
      <c r="KTS9" s="214"/>
      <c r="KTT9" s="214"/>
      <c r="KTU9" s="214"/>
      <c r="KTV9" s="214"/>
      <c r="KTW9" s="214"/>
      <c r="KTX9" s="214"/>
      <c r="KTY9" s="214"/>
      <c r="KTZ9" s="214"/>
      <c r="KUA9" s="214"/>
      <c r="KUB9" s="214"/>
      <c r="KUC9" s="214"/>
      <c r="KUD9" s="214"/>
      <c r="KUE9" s="214"/>
      <c r="KUF9" s="214"/>
      <c r="KUG9" s="214"/>
      <c r="KUH9" s="214"/>
      <c r="KUI9" s="214"/>
      <c r="KUJ9" s="214"/>
      <c r="KUK9" s="214"/>
      <c r="KUL9" s="214"/>
      <c r="KUM9" s="214"/>
      <c r="KUN9" s="214"/>
      <c r="KUO9" s="214"/>
      <c r="KUP9" s="214"/>
      <c r="KUQ9" s="214"/>
      <c r="KUR9" s="214"/>
      <c r="KUS9" s="214"/>
      <c r="KUT9" s="214"/>
      <c r="KUU9" s="214"/>
      <c r="KUV9" s="214"/>
      <c r="KUW9" s="214"/>
      <c r="KUX9" s="214"/>
      <c r="KUY9" s="214"/>
      <c r="KUZ9" s="214"/>
      <c r="KVA9" s="214"/>
      <c r="KVB9" s="214"/>
      <c r="KVC9" s="214"/>
      <c r="KVD9" s="214"/>
      <c r="KVE9" s="214"/>
      <c r="KVF9" s="214"/>
      <c r="KVG9" s="214"/>
      <c r="KVH9" s="214"/>
      <c r="KVI9" s="214"/>
      <c r="KVJ9" s="214"/>
      <c r="KVK9" s="214"/>
      <c r="KVL9" s="214"/>
      <c r="KVM9" s="214"/>
      <c r="KVN9" s="214"/>
      <c r="KVO9" s="214"/>
      <c r="KVP9" s="214"/>
      <c r="KVQ9" s="214"/>
      <c r="KVR9" s="214"/>
      <c r="KVS9" s="214"/>
      <c r="KVT9" s="214"/>
      <c r="KVU9" s="214"/>
      <c r="KVV9" s="214"/>
      <c r="KVW9" s="214"/>
      <c r="KVX9" s="214"/>
      <c r="KVY9" s="214"/>
      <c r="KVZ9" s="214"/>
      <c r="KWA9" s="214"/>
      <c r="KWB9" s="214"/>
      <c r="KWC9" s="214"/>
      <c r="KWD9" s="214"/>
      <c r="KWE9" s="214"/>
      <c r="KWF9" s="214"/>
      <c r="KWG9" s="214"/>
      <c r="KWH9" s="214"/>
      <c r="KWI9" s="214"/>
      <c r="KWJ9" s="214"/>
      <c r="KWK9" s="214"/>
      <c r="KWL9" s="214"/>
      <c r="KWM9" s="214"/>
      <c r="KWN9" s="214"/>
      <c r="KWO9" s="214"/>
      <c r="KWP9" s="214"/>
      <c r="KWQ9" s="214"/>
      <c r="KWR9" s="214"/>
      <c r="KWS9" s="214"/>
      <c r="KWT9" s="214"/>
      <c r="KWU9" s="214"/>
      <c r="KWV9" s="214"/>
      <c r="KWW9" s="214"/>
      <c r="KWX9" s="214"/>
      <c r="KWY9" s="214"/>
      <c r="KWZ9" s="214"/>
      <c r="KXA9" s="214"/>
      <c r="KXB9" s="214"/>
      <c r="KXC9" s="214"/>
      <c r="KXD9" s="214"/>
      <c r="KXE9" s="214"/>
      <c r="KXF9" s="214"/>
      <c r="KXG9" s="214"/>
      <c r="KXH9" s="214"/>
      <c r="KXI9" s="214"/>
      <c r="KXJ9" s="214"/>
      <c r="KXK9" s="214"/>
      <c r="KXL9" s="214"/>
      <c r="KXM9" s="214"/>
      <c r="KXN9" s="214"/>
      <c r="KXO9" s="214"/>
      <c r="KXP9" s="214"/>
      <c r="KXQ9" s="214"/>
      <c r="KXR9" s="214"/>
      <c r="KXS9" s="214"/>
      <c r="KXT9" s="214"/>
      <c r="KXU9" s="214"/>
      <c r="KXV9" s="214"/>
      <c r="KXW9" s="214"/>
      <c r="KXX9" s="214"/>
      <c r="KXY9" s="214"/>
      <c r="KXZ9" s="214"/>
      <c r="KYA9" s="214"/>
      <c r="KYB9" s="214"/>
      <c r="KYC9" s="214"/>
      <c r="KYD9" s="214"/>
      <c r="KYE9" s="214"/>
      <c r="KYF9" s="214"/>
      <c r="KYG9" s="214"/>
      <c r="KYH9" s="214"/>
      <c r="KYI9" s="214"/>
      <c r="KYJ9" s="214"/>
      <c r="KYK9" s="214"/>
      <c r="KYL9" s="214"/>
      <c r="KYM9" s="214"/>
      <c r="KYN9" s="214"/>
      <c r="KYO9" s="214"/>
      <c r="KYP9" s="214"/>
      <c r="KYQ9" s="214"/>
      <c r="KYR9" s="214"/>
      <c r="KYS9" s="214"/>
      <c r="KYT9" s="214"/>
      <c r="KYU9" s="214"/>
      <c r="KYV9" s="214"/>
      <c r="KYW9" s="214"/>
      <c r="KYX9" s="214"/>
      <c r="KYY9" s="214"/>
      <c r="KYZ9" s="214"/>
      <c r="KZA9" s="214"/>
      <c r="KZB9" s="214"/>
      <c r="KZC9" s="214"/>
      <c r="KZD9" s="214"/>
      <c r="KZE9" s="214"/>
      <c r="KZF9" s="214"/>
      <c r="KZG9" s="214"/>
      <c r="KZH9" s="214"/>
      <c r="KZI9" s="214"/>
      <c r="KZJ9" s="214"/>
      <c r="KZK9" s="214"/>
      <c r="KZL9" s="214"/>
      <c r="KZM9" s="214"/>
      <c r="KZN9" s="214"/>
      <c r="KZO9" s="214"/>
      <c r="KZP9" s="214"/>
      <c r="KZQ9" s="214"/>
      <c r="KZR9" s="214"/>
      <c r="KZS9" s="214"/>
      <c r="KZT9" s="214"/>
      <c r="KZU9" s="214"/>
      <c r="KZV9" s="214"/>
      <c r="KZW9" s="214"/>
      <c r="KZX9" s="214"/>
      <c r="KZY9" s="214"/>
      <c r="KZZ9" s="214"/>
      <c r="LAA9" s="214"/>
      <c r="LAB9" s="214"/>
      <c r="LAC9" s="214"/>
      <c r="LAD9" s="214"/>
      <c r="LAE9" s="214"/>
      <c r="LAF9" s="214"/>
      <c r="LAG9" s="214"/>
      <c r="LAH9" s="214"/>
      <c r="LAI9" s="214"/>
      <c r="LAJ9" s="214"/>
      <c r="LAK9" s="214"/>
      <c r="LAL9" s="214"/>
      <c r="LAM9" s="214"/>
      <c r="LAN9" s="214"/>
      <c r="LAO9" s="214"/>
      <c r="LAP9" s="214"/>
      <c r="LAQ9" s="214"/>
      <c r="LAR9" s="214"/>
      <c r="LAS9" s="214"/>
      <c r="LAT9" s="214"/>
      <c r="LAU9" s="214"/>
      <c r="LAV9" s="214"/>
      <c r="LAW9" s="214"/>
      <c r="LAX9" s="214"/>
      <c r="LAY9" s="214"/>
      <c r="LAZ9" s="214"/>
      <c r="LBA9" s="214"/>
      <c r="LBB9" s="214"/>
      <c r="LBC9" s="214"/>
      <c r="LBD9" s="214"/>
      <c r="LBE9" s="214"/>
      <c r="LBF9" s="214"/>
      <c r="LBG9" s="214"/>
      <c r="LBH9" s="214"/>
      <c r="LBI9" s="214"/>
      <c r="LBJ9" s="214"/>
      <c r="LBK9" s="214"/>
      <c r="LBL9" s="214"/>
      <c r="LBM9" s="214"/>
      <c r="LBN9" s="214"/>
      <c r="LBO9" s="214"/>
      <c r="LBP9" s="214"/>
      <c r="LBQ9" s="214"/>
      <c r="LBR9" s="214"/>
      <c r="LBS9" s="214"/>
      <c r="LBT9" s="214"/>
      <c r="LBU9" s="214"/>
      <c r="LBV9" s="214"/>
      <c r="LBW9" s="214"/>
      <c r="LBX9" s="214"/>
      <c r="LBY9" s="214"/>
      <c r="LBZ9" s="214"/>
      <c r="LCA9" s="214"/>
      <c r="LCB9" s="214"/>
      <c r="LCC9" s="214"/>
      <c r="LCD9" s="214"/>
      <c r="LCE9" s="214"/>
      <c r="LCF9" s="214"/>
      <c r="LCG9" s="214"/>
      <c r="LCH9" s="214"/>
      <c r="LCI9" s="214"/>
      <c r="LCJ9" s="214"/>
      <c r="LCK9" s="214"/>
      <c r="LCL9" s="214"/>
      <c r="LCM9" s="214"/>
      <c r="LCN9" s="214"/>
      <c r="LCO9" s="214"/>
      <c r="LCP9" s="214"/>
      <c r="LCQ9" s="214"/>
      <c r="LCR9" s="214"/>
      <c r="LCS9" s="214"/>
      <c r="LCT9" s="214"/>
      <c r="LCU9" s="214"/>
      <c r="LCV9" s="214"/>
      <c r="LCW9" s="214"/>
      <c r="LCX9" s="214"/>
      <c r="LCY9" s="214"/>
      <c r="LCZ9" s="214"/>
      <c r="LDA9" s="214"/>
      <c r="LDB9" s="214"/>
      <c r="LDC9" s="214"/>
      <c r="LDD9" s="214"/>
      <c r="LDE9" s="214"/>
      <c r="LDF9" s="214"/>
      <c r="LDG9" s="214"/>
      <c r="LDH9" s="214"/>
      <c r="LDI9" s="214"/>
      <c r="LDJ9" s="214"/>
      <c r="LDK9" s="214"/>
      <c r="LDL9" s="214"/>
      <c r="LDM9" s="214"/>
      <c r="LDN9" s="214"/>
      <c r="LDO9" s="214"/>
      <c r="LDP9" s="214"/>
      <c r="LDQ9" s="214"/>
      <c r="LDR9" s="214"/>
      <c r="LDS9" s="214"/>
      <c r="LDT9" s="214"/>
      <c r="LDU9" s="214"/>
      <c r="LDV9" s="214"/>
      <c r="LDW9" s="214"/>
      <c r="LDX9" s="214"/>
      <c r="LDY9" s="214"/>
      <c r="LDZ9" s="214"/>
      <c r="LEA9" s="214"/>
      <c r="LEB9" s="214"/>
      <c r="LEC9" s="214"/>
      <c r="LED9" s="214"/>
      <c r="LEE9" s="214"/>
      <c r="LEF9" s="214"/>
      <c r="LEG9" s="214"/>
      <c r="LEH9" s="214"/>
      <c r="LEI9" s="214"/>
      <c r="LEJ9" s="214"/>
      <c r="LEK9" s="214"/>
      <c r="LEL9" s="214"/>
      <c r="LEM9" s="214"/>
      <c r="LEN9" s="214"/>
      <c r="LEO9" s="214"/>
      <c r="LEP9" s="214"/>
      <c r="LEQ9" s="214"/>
      <c r="LER9" s="214"/>
      <c r="LES9" s="214"/>
      <c r="LET9" s="214"/>
      <c r="LEU9" s="214"/>
      <c r="LEV9" s="214"/>
      <c r="LEW9" s="214"/>
      <c r="LEX9" s="214"/>
      <c r="LEY9" s="214"/>
      <c r="LEZ9" s="214"/>
      <c r="LFA9" s="214"/>
      <c r="LFB9" s="214"/>
      <c r="LFC9" s="214"/>
      <c r="LFD9" s="214"/>
      <c r="LFE9" s="214"/>
      <c r="LFF9" s="214"/>
      <c r="LFG9" s="214"/>
      <c r="LFH9" s="214"/>
      <c r="LFI9" s="214"/>
      <c r="LFJ9" s="214"/>
      <c r="LFK9" s="214"/>
      <c r="LFL9" s="214"/>
      <c r="LFM9" s="214"/>
      <c r="LFN9" s="214"/>
      <c r="LFO9" s="214"/>
      <c r="LFP9" s="214"/>
      <c r="LFQ9" s="214"/>
      <c r="LFR9" s="214"/>
      <c r="LFS9" s="214"/>
      <c r="LFT9" s="214"/>
      <c r="LFU9" s="214"/>
      <c r="LFV9" s="214"/>
      <c r="LFW9" s="214"/>
      <c r="LFX9" s="214"/>
      <c r="LFY9" s="214"/>
      <c r="LFZ9" s="214"/>
      <c r="LGA9" s="214"/>
      <c r="LGB9" s="214"/>
      <c r="LGC9" s="214"/>
      <c r="LGD9" s="214"/>
      <c r="LGE9" s="214"/>
      <c r="LGF9" s="214"/>
      <c r="LGG9" s="214"/>
      <c r="LGH9" s="214"/>
      <c r="LGI9" s="214"/>
      <c r="LGJ9" s="214"/>
      <c r="LGK9" s="214"/>
      <c r="LGL9" s="214"/>
      <c r="LGM9" s="214"/>
      <c r="LGN9" s="214"/>
      <c r="LGO9" s="214"/>
      <c r="LGP9" s="214"/>
      <c r="LGQ9" s="214"/>
      <c r="LGR9" s="214"/>
      <c r="LGS9" s="214"/>
      <c r="LGT9" s="214"/>
      <c r="LGU9" s="214"/>
      <c r="LGV9" s="214"/>
      <c r="LGW9" s="214"/>
      <c r="LGX9" s="214"/>
      <c r="LGY9" s="214"/>
      <c r="LGZ9" s="214"/>
      <c r="LHA9" s="214"/>
      <c r="LHB9" s="214"/>
      <c r="LHC9" s="214"/>
      <c r="LHD9" s="214"/>
      <c r="LHE9" s="214"/>
      <c r="LHF9" s="214"/>
      <c r="LHG9" s="214"/>
      <c r="LHH9" s="214"/>
      <c r="LHI9" s="214"/>
      <c r="LHJ9" s="214"/>
      <c r="LHK9" s="214"/>
      <c r="LHL9" s="214"/>
      <c r="LHM9" s="214"/>
      <c r="LHN9" s="214"/>
      <c r="LHO9" s="214"/>
      <c r="LHP9" s="214"/>
      <c r="LHQ9" s="214"/>
      <c r="LHR9" s="214"/>
      <c r="LHS9" s="214"/>
      <c r="LHT9" s="214"/>
      <c r="LHU9" s="214"/>
      <c r="LHV9" s="214"/>
      <c r="LHW9" s="214"/>
      <c r="LHX9" s="214"/>
      <c r="LHY9" s="214"/>
      <c r="LHZ9" s="214"/>
      <c r="LIA9" s="214"/>
      <c r="LIB9" s="214"/>
      <c r="LIC9" s="214"/>
      <c r="LID9" s="214"/>
      <c r="LIE9" s="214"/>
      <c r="LIF9" s="214"/>
      <c r="LIG9" s="214"/>
      <c r="LIH9" s="214"/>
      <c r="LII9" s="214"/>
      <c r="LIJ9" s="214"/>
      <c r="LIK9" s="214"/>
      <c r="LIL9" s="214"/>
      <c r="LIM9" s="214"/>
      <c r="LIN9" s="214"/>
      <c r="LIO9" s="214"/>
      <c r="LIP9" s="214"/>
      <c r="LIQ9" s="214"/>
      <c r="LIR9" s="214"/>
      <c r="LIS9" s="214"/>
      <c r="LIT9" s="214"/>
      <c r="LIU9" s="214"/>
      <c r="LIV9" s="214"/>
      <c r="LIW9" s="214"/>
      <c r="LIX9" s="214"/>
      <c r="LIY9" s="214"/>
      <c r="LIZ9" s="214"/>
      <c r="LJA9" s="214"/>
      <c r="LJB9" s="214"/>
      <c r="LJC9" s="214"/>
      <c r="LJD9" s="214"/>
      <c r="LJE9" s="214"/>
      <c r="LJF9" s="214"/>
      <c r="LJG9" s="214"/>
      <c r="LJH9" s="214"/>
      <c r="LJI9" s="214"/>
      <c r="LJJ9" s="214"/>
      <c r="LJK9" s="214"/>
      <c r="LJL9" s="214"/>
      <c r="LJM9" s="214"/>
      <c r="LJN9" s="214"/>
      <c r="LJO9" s="214"/>
      <c r="LJP9" s="214"/>
      <c r="LJQ9" s="214"/>
      <c r="LJR9" s="214"/>
      <c r="LJS9" s="214"/>
      <c r="LJT9" s="214"/>
      <c r="LJU9" s="214"/>
      <c r="LJV9" s="214"/>
      <c r="LJW9" s="214"/>
      <c r="LJX9" s="214"/>
      <c r="LJY9" s="214"/>
      <c r="LJZ9" s="214"/>
      <c r="LKA9" s="214"/>
      <c r="LKB9" s="214"/>
      <c r="LKC9" s="214"/>
      <c r="LKD9" s="214"/>
      <c r="LKE9" s="214"/>
      <c r="LKF9" s="214"/>
      <c r="LKG9" s="214"/>
      <c r="LKH9" s="214"/>
      <c r="LKI9" s="214"/>
      <c r="LKJ9" s="214"/>
      <c r="LKK9" s="214"/>
      <c r="LKL9" s="214"/>
      <c r="LKM9" s="214"/>
      <c r="LKN9" s="214"/>
      <c r="LKO9" s="214"/>
      <c r="LKP9" s="214"/>
      <c r="LKQ9" s="214"/>
      <c r="LKR9" s="214"/>
      <c r="LKS9" s="214"/>
      <c r="LKT9" s="214"/>
      <c r="LKU9" s="214"/>
      <c r="LKV9" s="214"/>
      <c r="LKW9" s="214"/>
      <c r="LKX9" s="214"/>
      <c r="LKY9" s="214"/>
      <c r="LKZ9" s="214"/>
      <c r="LLA9" s="214"/>
      <c r="LLB9" s="214"/>
      <c r="LLC9" s="214"/>
      <c r="LLD9" s="214"/>
      <c r="LLE9" s="214"/>
      <c r="LLF9" s="214"/>
      <c r="LLG9" s="214"/>
      <c r="LLH9" s="214"/>
      <c r="LLI9" s="214"/>
      <c r="LLJ9" s="214"/>
      <c r="LLK9" s="214"/>
      <c r="LLL9" s="214"/>
      <c r="LLM9" s="214"/>
      <c r="LLN9" s="214"/>
      <c r="LLO9" s="214"/>
      <c r="LLP9" s="214"/>
      <c r="LLQ9" s="214"/>
      <c r="LLR9" s="214"/>
      <c r="LLS9" s="214"/>
      <c r="LLT9" s="214"/>
      <c r="LLU9" s="214"/>
      <c r="LLV9" s="214"/>
      <c r="LLW9" s="214"/>
      <c r="LLX9" s="214"/>
      <c r="LLY9" s="214"/>
      <c r="LLZ9" s="214"/>
      <c r="LMA9" s="214"/>
      <c r="LMB9" s="214"/>
      <c r="LMC9" s="214"/>
      <c r="LMD9" s="214"/>
      <c r="LME9" s="214"/>
      <c r="LMF9" s="214"/>
      <c r="LMG9" s="214"/>
      <c r="LMH9" s="214"/>
      <c r="LMI9" s="214"/>
      <c r="LMJ9" s="214"/>
      <c r="LMK9" s="214"/>
      <c r="LML9" s="214"/>
      <c r="LMM9" s="214"/>
      <c r="LMN9" s="214"/>
      <c r="LMO9" s="214"/>
      <c r="LMP9" s="214"/>
      <c r="LMQ9" s="214"/>
      <c r="LMR9" s="214"/>
      <c r="LMS9" s="214"/>
      <c r="LMT9" s="214"/>
      <c r="LMU9" s="214"/>
      <c r="LMV9" s="214"/>
      <c r="LMW9" s="214"/>
      <c r="LMX9" s="214"/>
      <c r="LMY9" s="214"/>
      <c r="LMZ9" s="214"/>
      <c r="LNA9" s="214"/>
      <c r="LNB9" s="214"/>
      <c r="LNC9" s="214"/>
      <c r="LND9" s="214"/>
      <c r="LNE9" s="214"/>
      <c r="LNF9" s="214"/>
      <c r="LNG9" s="214"/>
      <c r="LNH9" s="214"/>
      <c r="LNI9" s="214"/>
      <c r="LNJ9" s="214"/>
      <c r="LNK9" s="214"/>
      <c r="LNL9" s="214"/>
      <c r="LNM9" s="214"/>
      <c r="LNN9" s="214"/>
      <c r="LNO9" s="214"/>
      <c r="LNP9" s="214"/>
      <c r="LNQ9" s="214"/>
      <c r="LNR9" s="214"/>
      <c r="LNS9" s="214"/>
      <c r="LNT9" s="214"/>
      <c r="LNU9" s="214"/>
      <c r="LNV9" s="214"/>
      <c r="LNW9" s="214"/>
      <c r="LNX9" s="214"/>
      <c r="LNY9" s="214"/>
      <c r="LNZ9" s="214"/>
      <c r="LOA9" s="214"/>
      <c r="LOB9" s="214"/>
      <c r="LOC9" s="214"/>
      <c r="LOD9" s="214"/>
      <c r="LOE9" s="214"/>
      <c r="LOF9" s="214"/>
      <c r="LOG9" s="214"/>
      <c r="LOH9" s="214"/>
      <c r="LOI9" s="214"/>
      <c r="LOJ9" s="214"/>
      <c r="LOK9" s="214"/>
      <c r="LOL9" s="214"/>
      <c r="LOM9" s="214"/>
      <c r="LON9" s="214"/>
      <c r="LOO9" s="214"/>
      <c r="LOP9" s="214"/>
      <c r="LOQ9" s="214"/>
      <c r="LOR9" s="214"/>
      <c r="LOS9" s="214"/>
      <c r="LOT9" s="214"/>
      <c r="LOU9" s="214"/>
      <c r="LOV9" s="214"/>
      <c r="LOW9" s="214"/>
      <c r="LOX9" s="214"/>
      <c r="LOY9" s="214"/>
      <c r="LOZ9" s="214"/>
      <c r="LPA9" s="214"/>
      <c r="LPB9" s="214"/>
      <c r="LPC9" s="214"/>
      <c r="LPD9" s="214"/>
      <c r="LPE9" s="214"/>
      <c r="LPF9" s="214"/>
      <c r="LPG9" s="214"/>
      <c r="LPH9" s="214"/>
      <c r="LPI9" s="214"/>
      <c r="LPJ9" s="214"/>
      <c r="LPK9" s="214"/>
      <c r="LPL9" s="214"/>
      <c r="LPM9" s="214"/>
      <c r="LPN9" s="214"/>
      <c r="LPO9" s="214"/>
      <c r="LPP9" s="214"/>
      <c r="LPQ9" s="214"/>
      <c r="LPR9" s="214"/>
      <c r="LPS9" s="214"/>
      <c r="LPT9" s="214"/>
      <c r="LPU9" s="214"/>
      <c r="LPV9" s="214"/>
      <c r="LPW9" s="214"/>
      <c r="LPX9" s="214"/>
      <c r="LPY9" s="214"/>
      <c r="LPZ9" s="214"/>
      <c r="LQA9" s="214"/>
      <c r="LQB9" s="214"/>
      <c r="LQC9" s="214"/>
      <c r="LQD9" s="214"/>
      <c r="LQE9" s="214"/>
      <c r="LQF9" s="214"/>
      <c r="LQG9" s="214"/>
      <c r="LQH9" s="214"/>
      <c r="LQI9" s="214"/>
      <c r="LQJ9" s="214"/>
      <c r="LQK9" s="214"/>
      <c r="LQL9" s="214"/>
      <c r="LQM9" s="214"/>
      <c r="LQN9" s="214"/>
      <c r="LQO9" s="214"/>
      <c r="LQP9" s="214"/>
      <c r="LQQ9" s="214"/>
      <c r="LQR9" s="214"/>
      <c r="LQS9" s="214"/>
      <c r="LQT9" s="214"/>
      <c r="LQU9" s="214"/>
      <c r="LQV9" s="214"/>
      <c r="LQW9" s="214"/>
      <c r="LQX9" s="214"/>
      <c r="LQY9" s="214"/>
      <c r="LQZ9" s="214"/>
      <c r="LRA9" s="214"/>
      <c r="LRB9" s="214"/>
      <c r="LRC9" s="214"/>
      <c r="LRD9" s="214"/>
      <c r="LRE9" s="214"/>
      <c r="LRF9" s="214"/>
      <c r="LRG9" s="214"/>
      <c r="LRH9" s="214"/>
      <c r="LRI9" s="214"/>
      <c r="LRJ9" s="214"/>
      <c r="LRK9" s="214"/>
      <c r="LRL9" s="214"/>
      <c r="LRM9" s="214"/>
      <c r="LRN9" s="214"/>
      <c r="LRO9" s="214"/>
      <c r="LRP9" s="214"/>
      <c r="LRQ9" s="214"/>
      <c r="LRR9" s="214"/>
      <c r="LRS9" s="214"/>
      <c r="LRT9" s="214"/>
      <c r="LRU9" s="214"/>
      <c r="LRV9" s="214"/>
      <c r="LRW9" s="214"/>
      <c r="LRX9" s="214"/>
      <c r="LRY9" s="214"/>
      <c r="LRZ9" s="214"/>
      <c r="LSA9" s="214"/>
      <c r="LSB9" s="214"/>
      <c r="LSC9" s="214"/>
      <c r="LSD9" s="214"/>
      <c r="LSE9" s="214"/>
      <c r="LSF9" s="214"/>
      <c r="LSG9" s="214"/>
      <c r="LSH9" s="214"/>
      <c r="LSI9" s="214"/>
      <c r="LSJ9" s="214"/>
      <c r="LSK9" s="214"/>
      <c r="LSL9" s="214"/>
      <c r="LSM9" s="214"/>
      <c r="LSN9" s="214"/>
      <c r="LSO9" s="214"/>
      <c r="LSP9" s="214"/>
      <c r="LSQ9" s="214"/>
      <c r="LSR9" s="214"/>
      <c r="LSS9" s="214"/>
      <c r="LST9" s="214"/>
      <c r="LSU9" s="214"/>
      <c r="LSV9" s="214"/>
      <c r="LSW9" s="214"/>
      <c r="LSX9" s="214"/>
      <c r="LSY9" s="214"/>
      <c r="LSZ9" s="214"/>
      <c r="LTA9" s="214"/>
      <c r="LTB9" s="214"/>
      <c r="LTC9" s="214"/>
      <c r="LTD9" s="214"/>
      <c r="LTE9" s="214"/>
      <c r="LTF9" s="214"/>
      <c r="LTG9" s="214"/>
      <c r="LTH9" s="214"/>
      <c r="LTI9" s="214"/>
      <c r="LTJ9" s="214"/>
      <c r="LTK9" s="214"/>
      <c r="LTL9" s="214"/>
      <c r="LTM9" s="214"/>
      <c r="LTN9" s="214"/>
      <c r="LTO9" s="214"/>
      <c r="LTP9" s="214"/>
      <c r="LTQ9" s="214"/>
      <c r="LTR9" s="214"/>
      <c r="LTS9" s="214"/>
      <c r="LTT9" s="214"/>
      <c r="LTU9" s="214"/>
      <c r="LTV9" s="214"/>
      <c r="LTW9" s="214"/>
      <c r="LTX9" s="214"/>
      <c r="LTY9" s="214"/>
      <c r="LTZ9" s="214"/>
      <c r="LUA9" s="214"/>
      <c r="LUB9" s="214"/>
      <c r="LUC9" s="214"/>
      <c r="LUD9" s="214"/>
      <c r="LUE9" s="214"/>
      <c r="LUF9" s="214"/>
      <c r="LUG9" s="214"/>
      <c r="LUH9" s="214"/>
      <c r="LUI9" s="214"/>
      <c r="LUJ9" s="214"/>
      <c r="LUK9" s="214"/>
      <c r="LUL9" s="214"/>
      <c r="LUM9" s="214"/>
      <c r="LUN9" s="214"/>
      <c r="LUO9" s="214"/>
      <c r="LUP9" s="214"/>
      <c r="LUQ9" s="214"/>
      <c r="LUR9" s="214"/>
      <c r="LUS9" s="214"/>
      <c r="LUT9" s="214"/>
      <c r="LUU9" s="214"/>
      <c r="LUV9" s="214"/>
      <c r="LUW9" s="214"/>
      <c r="LUX9" s="214"/>
      <c r="LUY9" s="214"/>
      <c r="LUZ9" s="214"/>
      <c r="LVA9" s="214"/>
      <c r="LVB9" s="214"/>
      <c r="LVC9" s="214"/>
      <c r="LVD9" s="214"/>
      <c r="LVE9" s="214"/>
      <c r="LVF9" s="214"/>
      <c r="LVG9" s="214"/>
      <c r="LVH9" s="214"/>
      <c r="LVI9" s="214"/>
      <c r="LVJ9" s="214"/>
      <c r="LVK9" s="214"/>
      <c r="LVL9" s="214"/>
      <c r="LVM9" s="214"/>
      <c r="LVN9" s="214"/>
      <c r="LVO9" s="214"/>
      <c r="LVP9" s="214"/>
      <c r="LVQ9" s="214"/>
      <c r="LVR9" s="214"/>
      <c r="LVS9" s="214"/>
      <c r="LVT9" s="214"/>
      <c r="LVU9" s="214"/>
      <c r="LVV9" s="214"/>
      <c r="LVW9" s="214"/>
      <c r="LVX9" s="214"/>
      <c r="LVY9" s="214"/>
      <c r="LVZ9" s="214"/>
      <c r="LWA9" s="214"/>
      <c r="LWB9" s="214"/>
      <c r="LWC9" s="214"/>
      <c r="LWD9" s="214"/>
      <c r="LWE9" s="214"/>
      <c r="LWF9" s="214"/>
      <c r="LWG9" s="214"/>
      <c r="LWH9" s="214"/>
      <c r="LWI9" s="214"/>
      <c r="LWJ9" s="214"/>
      <c r="LWK9" s="214"/>
      <c r="LWL9" s="214"/>
      <c r="LWM9" s="214"/>
      <c r="LWN9" s="214"/>
      <c r="LWO9" s="214"/>
      <c r="LWP9" s="214"/>
      <c r="LWQ9" s="214"/>
      <c r="LWR9" s="214"/>
      <c r="LWS9" s="214"/>
      <c r="LWT9" s="214"/>
      <c r="LWU9" s="214"/>
      <c r="LWV9" s="214"/>
      <c r="LWW9" s="214"/>
      <c r="LWX9" s="214"/>
      <c r="LWY9" s="214"/>
      <c r="LWZ9" s="214"/>
      <c r="LXA9" s="214"/>
      <c r="LXB9" s="214"/>
      <c r="LXC9" s="214"/>
      <c r="LXD9" s="214"/>
      <c r="LXE9" s="214"/>
      <c r="LXF9" s="214"/>
      <c r="LXG9" s="214"/>
      <c r="LXH9" s="214"/>
      <c r="LXI9" s="214"/>
      <c r="LXJ9" s="214"/>
      <c r="LXK9" s="214"/>
      <c r="LXL9" s="214"/>
      <c r="LXM9" s="214"/>
      <c r="LXN9" s="214"/>
      <c r="LXO9" s="214"/>
      <c r="LXP9" s="214"/>
      <c r="LXQ9" s="214"/>
      <c r="LXR9" s="214"/>
      <c r="LXS9" s="214"/>
      <c r="LXT9" s="214"/>
      <c r="LXU9" s="214"/>
      <c r="LXV9" s="214"/>
      <c r="LXW9" s="214"/>
      <c r="LXX9" s="214"/>
      <c r="LXY9" s="214"/>
      <c r="LXZ9" s="214"/>
      <c r="LYA9" s="214"/>
      <c r="LYB9" s="214"/>
      <c r="LYC9" s="214"/>
      <c r="LYD9" s="214"/>
      <c r="LYE9" s="214"/>
      <c r="LYF9" s="214"/>
      <c r="LYG9" s="214"/>
      <c r="LYH9" s="214"/>
      <c r="LYI9" s="214"/>
      <c r="LYJ9" s="214"/>
      <c r="LYK9" s="214"/>
      <c r="LYL9" s="214"/>
      <c r="LYM9" s="214"/>
      <c r="LYN9" s="214"/>
      <c r="LYO9" s="214"/>
      <c r="LYP9" s="214"/>
      <c r="LYQ9" s="214"/>
      <c r="LYR9" s="214"/>
      <c r="LYS9" s="214"/>
      <c r="LYT9" s="214"/>
      <c r="LYU9" s="214"/>
      <c r="LYV9" s="214"/>
      <c r="LYW9" s="214"/>
      <c r="LYX9" s="214"/>
      <c r="LYY9" s="214"/>
      <c r="LYZ9" s="214"/>
      <c r="LZA9" s="214"/>
      <c r="LZB9" s="214"/>
      <c r="LZC9" s="214"/>
      <c r="LZD9" s="214"/>
      <c r="LZE9" s="214"/>
      <c r="LZF9" s="214"/>
      <c r="LZG9" s="214"/>
      <c r="LZH9" s="214"/>
      <c r="LZI9" s="214"/>
      <c r="LZJ9" s="214"/>
      <c r="LZK9" s="214"/>
      <c r="LZL9" s="214"/>
      <c r="LZM9" s="214"/>
      <c r="LZN9" s="214"/>
      <c r="LZO9" s="214"/>
      <c r="LZP9" s="214"/>
      <c r="LZQ9" s="214"/>
      <c r="LZR9" s="214"/>
      <c r="LZS9" s="214"/>
      <c r="LZT9" s="214"/>
      <c r="LZU9" s="214"/>
      <c r="LZV9" s="214"/>
      <c r="LZW9" s="214"/>
      <c r="LZX9" s="214"/>
      <c r="LZY9" s="214"/>
      <c r="LZZ9" s="214"/>
      <c r="MAA9" s="214"/>
      <c r="MAB9" s="214"/>
      <c r="MAC9" s="214"/>
      <c r="MAD9" s="214"/>
      <c r="MAE9" s="214"/>
      <c r="MAF9" s="214"/>
      <c r="MAG9" s="214"/>
      <c r="MAH9" s="214"/>
      <c r="MAI9" s="214"/>
      <c r="MAJ9" s="214"/>
      <c r="MAK9" s="214"/>
      <c r="MAL9" s="214"/>
      <c r="MAM9" s="214"/>
      <c r="MAN9" s="214"/>
      <c r="MAO9" s="214"/>
      <c r="MAP9" s="214"/>
      <c r="MAQ9" s="214"/>
      <c r="MAR9" s="214"/>
      <c r="MAS9" s="214"/>
      <c r="MAT9" s="214"/>
      <c r="MAU9" s="214"/>
      <c r="MAV9" s="214"/>
      <c r="MAW9" s="214"/>
      <c r="MAX9" s="214"/>
      <c r="MAY9" s="214"/>
      <c r="MAZ9" s="214"/>
      <c r="MBA9" s="214"/>
      <c r="MBB9" s="214"/>
      <c r="MBC9" s="214"/>
      <c r="MBD9" s="214"/>
      <c r="MBE9" s="214"/>
      <c r="MBF9" s="214"/>
      <c r="MBG9" s="214"/>
      <c r="MBH9" s="214"/>
      <c r="MBI9" s="214"/>
      <c r="MBJ9" s="214"/>
      <c r="MBK9" s="214"/>
      <c r="MBL9" s="214"/>
      <c r="MBM9" s="214"/>
      <c r="MBN9" s="214"/>
      <c r="MBO9" s="214"/>
      <c r="MBP9" s="214"/>
      <c r="MBQ9" s="214"/>
      <c r="MBR9" s="214"/>
      <c r="MBS9" s="214"/>
      <c r="MBT9" s="214"/>
      <c r="MBU9" s="214"/>
      <c r="MBV9" s="214"/>
      <c r="MBW9" s="214"/>
      <c r="MBX9" s="214"/>
      <c r="MBY9" s="214"/>
      <c r="MBZ9" s="214"/>
      <c r="MCA9" s="214"/>
      <c r="MCB9" s="214"/>
      <c r="MCC9" s="214"/>
      <c r="MCD9" s="214"/>
      <c r="MCE9" s="214"/>
      <c r="MCF9" s="214"/>
      <c r="MCG9" s="214"/>
      <c r="MCH9" s="214"/>
      <c r="MCI9" s="214"/>
      <c r="MCJ9" s="214"/>
      <c r="MCK9" s="214"/>
      <c r="MCL9" s="214"/>
      <c r="MCM9" s="214"/>
      <c r="MCN9" s="214"/>
      <c r="MCO9" s="214"/>
      <c r="MCP9" s="214"/>
      <c r="MCQ9" s="214"/>
      <c r="MCR9" s="214"/>
      <c r="MCS9" s="214"/>
      <c r="MCT9" s="214"/>
      <c r="MCU9" s="214"/>
      <c r="MCV9" s="214"/>
      <c r="MCW9" s="214"/>
      <c r="MCX9" s="214"/>
      <c r="MCY9" s="214"/>
      <c r="MCZ9" s="214"/>
      <c r="MDA9" s="214"/>
      <c r="MDB9" s="214"/>
      <c r="MDC9" s="214"/>
      <c r="MDD9" s="214"/>
      <c r="MDE9" s="214"/>
      <c r="MDF9" s="214"/>
      <c r="MDG9" s="214"/>
      <c r="MDH9" s="214"/>
      <c r="MDI9" s="214"/>
      <c r="MDJ9" s="214"/>
      <c r="MDK9" s="214"/>
      <c r="MDL9" s="214"/>
      <c r="MDM9" s="214"/>
      <c r="MDN9" s="214"/>
      <c r="MDO9" s="214"/>
      <c r="MDP9" s="214"/>
      <c r="MDQ9" s="214"/>
      <c r="MDR9" s="214"/>
      <c r="MDS9" s="214"/>
      <c r="MDT9" s="214"/>
      <c r="MDU9" s="214"/>
      <c r="MDV9" s="214"/>
      <c r="MDW9" s="214"/>
      <c r="MDX9" s="214"/>
      <c r="MDY9" s="214"/>
      <c r="MDZ9" s="214"/>
      <c r="MEA9" s="214"/>
      <c r="MEB9" s="214"/>
      <c r="MEC9" s="214"/>
      <c r="MED9" s="214"/>
      <c r="MEE9" s="214"/>
      <c r="MEF9" s="214"/>
      <c r="MEG9" s="214"/>
      <c r="MEH9" s="214"/>
      <c r="MEI9" s="214"/>
      <c r="MEJ9" s="214"/>
      <c r="MEK9" s="214"/>
      <c r="MEL9" s="214"/>
      <c r="MEM9" s="214"/>
      <c r="MEN9" s="214"/>
      <c r="MEO9" s="214"/>
      <c r="MEP9" s="214"/>
      <c r="MEQ9" s="214"/>
      <c r="MER9" s="214"/>
      <c r="MES9" s="214"/>
      <c r="MET9" s="214"/>
      <c r="MEU9" s="214"/>
      <c r="MEV9" s="214"/>
      <c r="MEW9" s="214"/>
      <c r="MEX9" s="214"/>
      <c r="MEY9" s="214"/>
      <c r="MEZ9" s="214"/>
      <c r="MFA9" s="214"/>
      <c r="MFB9" s="214"/>
      <c r="MFC9" s="214"/>
      <c r="MFD9" s="214"/>
      <c r="MFE9" s="214"/>
      <c r="MFF9" s="214"/>
      <c r="MFG9" s="214"/>
      <c r="MFH9" s="214"/>
      <c r="MFI9" s="214"/>
      <c r="MFJ9" s="214"/>
      <c r="MFK9" s="214"/>
      <c r="MFL9" s="214"/>
      <c r="MFM9" s="214"/>
      <c r="MFN9" s="214"/>
      <c r="MFO9" s="214"/>
      <c r="MFP9" s="214"/>
      <c r="MFQ9" s="214"/>
      <c r="MFR9" s="214"/>
      <c r="MFS9" s="214"/>
      <c r="MFT9" s="214"/>
      <c r="MFU9" s="214"/>
      <c r="MFV9" s="214"/>
      <c r="MFW9" s="214"/>
      <c r="MFX9" s="214"/>
      <c r="MFY9" s="214"/>
      <c r="MFZ9" s="214"/>
      <c r="MGA9" s="214"/>
      <c r="MGB9" s="214"/>
      <c r="MGC9" s="214"/>
      <c r="MGD9" s="214"/>
      <c r="MGE9" s="214"/>
      <c r="MGF9" s="214"/>
      <c r="MGG9" s="214"/>
      <c r="MGH9" s="214"/>
      <c r="MGI9" s="214"/>
      <c r="MGJ9" s="214"/>
      <c r="MGK9" s="214"/>
      <c r="MGL9" s="214"/>
      <c r="MGM9" s="214"/>
      <c r="MGN9" s="214"/>
      <c r="MGO9" s="214"/>
      <c r="MGP9" s="214"/>
      <c r="MGQ9" s="214"/>
      <c r="MGR9" s="214"/>
      <c r="MGS9" s="214"/>
      <c r="MGT9" s="214"/>
      <c r="MGU9" s="214"/>
      <c r="MGV9" s="214"/>
      <c r="MGW9" s="214"/>
      <c r="MGX9" s="214"/>
      <c r="MGY9" s="214"/>
      <c r="MGZ9" s="214"/>
      <c r="MHA9" s="214"/>
      <c r="MHB9" s="214"/>
      <c r="MHC9" s="214"/>
      <c r="MHD9" s="214"/>
      <c r="MHE9" s="214"/>
      <c r="MHF9" s="214"/>
      <c r="MHG9" s="214"/>
      <c r="MHH9" s="214"/>
      <c r="MHI9" s="214"/>
      <c r="MHJ9" s="214"/>
      <c r="MHK9" s="214"/>
      <c r="MHL9" s="214"/>
      <c r="MHM9" s="214"/>
      <c r="MHN9" s="214"/>
      <c r="MHO9" s="214"/>
      <c r="MHP9" s="214"/>
      <c r="MHQ9" s="214"/>
      <c r="MHR9" s="214"/>
      <c r="MHS9" s="214"/>
      <c r="MHT9" s="214"/>
      <c r="MHU9" s="214"/>
      <c r="MHV9" s="214"/>
      <c r="MHW9" s="214"/>
      <c r="MHX9" s="214"/>
      <c r="MHY9" s="214"/>
      <c r="MHZ9" s="214"/>
      <c r="MIA9" s="214"/>
      <c r="MIB9" s="214"/>
      <c r="MIC9" s="214"/>
      <c r="MID9" s="214"/>
      <c r="MIE9" s="214"/>
      <c r="MIF9" s="214"/>
      <c r="MIG9" s="214"/>
      <c r="MIH9" s="214"/>
      <c r="MII9" s="214"/>
      <c r="MIJ9" s="214"/>
      <c r="MIK9" s="214"/>
      <c r="MIL9" s="214"/>
      <c r="MIM9" s="214"/>
      <c r="MIN9" s="214"/>
      <c r="MIO9" s="214"/>
      <c r="MIP9" s="214"/>
      <c r="MIQ9" s="214"/>
      <c r="MIR9" s="214"/>
      <c r="MIS9" s="214"/>
      <c r="MIT9" s="214"/>
      <c r="MIU9" s="214"/>
      <c r="MIV9" s="214"/>
      <c r="MIW9" s="214"/>
      <c r="MIX9" s="214"/>
      <c r="MIY9" s="214"/>
      <c r="MIZ9" s="214"/>
      <c r="MJA9" s="214"/>
      <c r="MJB9" s="214"/>
      <c r="MJC9" s="214"/>
      <c r="MJD9" s="214"/>
      <c r="MJE9" s="214"/>
      <c r="MJF9" s="214"/>
      <c r="MJG9" s="214"/>
      <c r="MJH9" s="214"/>
      <c r="MJI9" s="214"/>
      <c r="MJJ9" s="214"/>
      <c r="MJK9" s="214"/>
      <c r="MJL9" s="214"/>
      <c r="MJM9" s="214"/>
      <c r="MJN9" s="214"/>
      <c r="MJO9" s="214"/>
      <c r="MJP9" s="214"/>
      <c r="MJQ9" s="214"/>
      <c r="MJR9" s="214"/>
      <c r="MJS9" s="214"/>
      <c r="MJT9" s="214"/>
      <c r="MJU9" s="214"/>
      <c r="MJV9" s="214"/>
      <c r="MJW9" s="214"/>
      <c r="MJX9" s="214"/>
      <c r="MJY9" s="214"/>
      <c r="MJZ9" s="214"/>
      <c r="MKA9" s="214"/>
      <c r="MKB9" s="214"/>
      <c r="MKC9" s="214"/>
      <c r="MKD9" s="214"/>
      <c r="MKE9" s="214"/>
      <c r="MKF9" s="214"/>
      <c r="MKG9" s="214"/>
      <c r="MKH9" s="214"/>
      <c r="MKI9" s="214"/>
      <c r="MKJ9" s="214"/>
      <c r="MKK9" s="214"/>
      <c r="MKL9" s="214"/>
      <c r="MKM9" s="214"/>
      <c r="MKN9" s="214"/>
      <c r="MKO9" s="214"/>
      <c r="MKP9" s="214"/>
      <c r="MKQ9" s="214"/>
      <c r="MKR9" s="214"/>
      <c r="MKS9" s="214"/>
      <c r="MKT9" s="214"/>
      <c r="MKU9" s="214"/>
      <c r="MKV9" s="214"/>
      <c r="MKW9" s="214"/>
      <c r="MKX9" s="214"/>
      <c r="MKY9" s="214"/>
      <c r="MKZ9" s="214"/>
      <c r="MLA9" s="214"/>
      <c r="MLB9" s="214"/>
      <c r="MLC9" s="214"/>
      <c r="MLD9" s="214"/>
      <c r="MLE9" s="214"/>
      <c r="MLF9" s="214"/>
      <c r="MLG9" s="214"/>
      <c r="MLH9" s="214"/>
      <c r="MLI9" s="214"/>
      <c r="MLJ9" s="214"/>
      <c r="MLK9" s="214"/>
      <c r="MLL9" s="214"/>
      <c r="MLM9" s="214"/>
      <c r="MLN9" s="214"/>
      <c r="MLO9" s="214"/>
      <c r="MLP9" s="214"/>
      <c r="MLQ9" s="214"/>
      <c r="MLR9" s="214"/>
      <c r="MLS9" s="214"/>
      <c r="MLT9" s="214"/>
      <c r="MLU9" s="214"/>
      <c r="MLV9" s="214"/>
      <c r="MLW9" s="214"/>
      <c r="MLX9" s="214"/>
      <c r="MLY9" s="214"/>
      <c r="MLZ9" s="214"/>
      <c r="MMA9" s="214"/>
      <c r="MMB9" s="214"/>
      <c r="MMC9" s="214"/>
      <c r="MMD9" s="214"/>
      <c r="MME9" s="214"/>
      <c r="MMF9" s="214"/>
      <c r="MMG9" s="214"/>
      <c r="MMH9" s="214"/>
      <c r="MMI9" s="214"/>
      <c r="MMJ9" s="214"/>
      <c r="MMK9" s="214"/>
      <c r="MML9" s="214"/>
      <c r="MMM9" s="214"/>
      <c r="MMN9" s="214"/>
      <c r="MMO9" s="214"/>
      <c r="MMP9" s="214"/>
      <c r="MMQ9" s="214"/>
      <c r="MMR9" s="214"/>
      <c r="MMS9" s="214"/>
      <c r="MMT9" s="214"/>
      <c r="MMU9" s="214"/>
      <c r="MMV9" s="214"/>
      <c r="MMW9" s="214"/>
      <c r="MMX9" s="214"/>
      <c r="MMY9" s="214"/>
      <c r="MMZ9" s="214"/>
      <c r="MNA9" s="214"/>
      <c r="MNB9" s="214"/>
      <c r="MNC9" s="214"/>
      <c r="MND9" s="214"/>
      <c r="MNE9" s="214"/>
      <c r="MNF9" s="214"/>
      <c r="MNG9" s="214"/>
      <c r="MNH9" s="214"/>
      <c r="MNI9" s="214"/>
      <c r="MNJ9" s="214"/>
      <c r="MNK9" s="214"/>
      <c r="MNL9" s="214"/>
      <c r="MNM9" s="214"/>
      <c r="MNN9" s="214"/>
      <c r="MNO9" s="214"/>
      <c r="MNP9" s="214"/>
      <c r="MNQ9" s="214"/>
      <c r="MNR9" s="214"/>
      <c r="MNS9" s="214"/>
      <c r="MNT9" s="214"/>
      <c r="MNU9" s="214"/>
      <c r="MNV9" s="214"/>
      <c r="MNW9" s="214"/>
      <c r="MNX9" s="214"/>
      <c r="MNY9" s="214"/>
      <c r="MNZ9" s="214"/>
      <c r="MOA9" s="214"/>
      <c r="MOB9" s="214"/>
      <c r="MOC9" s="214"/>
      <c r="MOD9" s="214"/>
      <c r="MOE9" s="214"/>
      <c r="MOF9" s="214"/>
      <c r="MOG9" s="214"/>
      <c r="MOH9" s="214"/>
      <c r="MOI9" s="214"/>
      <c r="MOJ9" s="214"/>
      <c r="MOK9" s="214"/>
      <c r="MOL9" s="214"/>
      <c r="MOM9" s="214"/>
      <c r="MON9" s="214"/>
      <c r="MOO9" s="214"/>
      <c r="MOP9" s="214"/>
      <c r="MOQ9" s="214"/>
      <c r="MOR9" s="214"/>
      <c r="MOS9" s="214"/>
      <c r="MOT9" s="214"/>
      <c r="MOU9" s="214"/>
      <c r="MOV9" s="214"/>
      <c r="MOW9" s="214"/>
      <c r="MOX9" s="214"/>
      <c r="MOY9" s="214"/>
      <c r="MOZ9" s="214"/>
      <c r="MPA9" s="214"/>
      <c r="MPB9" s="214"/>
      <c r="MPC9" s="214"/>
      <c r="MPD9" s="214"/>
      <c r="MPE9" s="214"/>
      <c r="MPF9" s="214"/>
      <c r="MPG9" s="214"/>
      <c r="MPH9" s="214"/>
      <c r="MPI9" s="214"/>
      <c r="MPJ9" s="214"/>
      <c r="MPK9" s="214"/>
      <c r="MPL9" s="214"/>
      <c r="MPM9" s="214"/>
      <c r="MPN9" s="214"/>
      <c r="MPO9" s="214"/>
      <c r="MPP9" s="214"/>
      <c r="MPQ9" s="214"/>
      <c r="MPR9" s="214"/>
      <c r="MPS9" s="214"/>
      <c r="MPT9" s="214"/>
      <c r="MPU9" s="214"/>
      <c r="MPV9" s="214"/>
      <c r="MPW9" s="214"/>
      <c r="MPX9" s="214"/>
      <c r="MPY9" s="214"/>
      <c r="MPZ9" s="214"/>
      <c r="MQA9" s="214"/>
      <c r="MQB9" s="214"/>
      <c r="MQC9" s="214"/>
      <c r="MQD9" s="214"/>
      <c r="MQE9" s="214"/>
      <c r="MQF9" s="214"/>
      <c r="MQG9" s="214"/>
      <c r="MQH9" s="214"/>
      <c r="MQI9" s="214"/>
      <c r="MQJ9" s="214"/>
      <c r="MQK9" s="214"/>
      <c r="MQL9" s="214"/>
      <c r="MQM9" s="214"/>
      <c r="MQN9" s="214"/>
      <c r="MQO9" s="214"/>
      <c r="MQP9" s="214"/>
      <c r="MQQ9" s="214"/>
      <c r="MQR9" s="214"/>
      <c r="MQS9" s="214"/>
      <c r="MQT9" s="214"/>
      <c r="MQU9" s="214"/>
      <c r="MQV9" s="214"/>
      <c r="MQW9" s="214"/>
      <c r="MQX9" s="214"/>
      <c r="MQY9" s="214"/>
      <c r="MQZ9" s="214"/>
      <c r="MRA9" s="214"/>
      <c r="MRB9" s="214"/>
      <c r="MRC9" s="214"/>
      <c r="MRD9" s="214"/>
      <c r="MRE9" s="214"/>
      <c r="MRF9" s="214"/>
      <c r="MRG9" s="214"/>
      <c r="MRH9" s="214"/>
      <c r="MRI9" s="214"/>
      <c r="MRJ9" s="214"/>
      <c r="MRK9" s="214"/>
      <c r="MRL9" s="214"/>
      <c r="MRM9" s="214"/>
      <c r="MRN9" s="214"/>
      <c r="MRO9" s="214"/>
      <c r="MRP9" s="214"/>
      <c r="MRQ9" s="214"/>
      <c r="MRR9" s="214"/>
      <c r="MRS9" s="214"/>
      <c r="MRT9" s="214"/>
      <c r="MRU9" s="214"/>
      <c r="MRV9" s="214"/>
      <c r="MRW9" s="214"/>
      <c r="MRX9" s="214"/>
      <c r="MRY9" s="214"/>
      <c r="MRZ9" s="214"/>
      <c r="MSA9" s="214"/>
      <c r="MSB9" s="214"/>
      <c r="MSC9" s="214"/>
      <c r="MSD9" s="214"/>
      <c r="MSE9" s="214"/>
      <c r="MSF9" s="214"/>
      <c r="MSG9" s="214"/>
      <c r="MSH9" s="214"/>
      <c r="MSI9" s="214"/>
      <c r="MSJ9" s="214"/>
      <c r="MSK9" s="214"/>
      <c r="MSL9" s="214"/>
      <c r="MSM9" s="214"/>
      <c r="MSN9" s="214"/>
      <c r="MSO9" s="214"/>
      <c r="MSP9" s="214"/>
      <c r="MSQ9" s="214"/>
      <c r="MSR9" s="214"/>
      <c r="MSS9" s="214"/>
      <c r="MST9" s="214"/>
      <c r="MSU9" s="214"/>
      <c r="MSV9" s="214"/>
      <c r="MSW9" s="214"/>
      <c r="MSX9" s="214"/>
      <c r="MSY9" s="214"/>
      <c r="MSZ9" s="214"/>
      <c r="MTA9" s="214"/>
      <c r="MTB9" s="214"/>
      <c r="MTC9" s="214"/>
      <c r="MTD9" s="214"/>
      <c r="MTE9" s="214"/>
      <c r="MTF9" s="214"/>
      <c r="MTG9" s="214"/>
      <c r="MTH9" s="214"/>
      <c r="MTI9" s="214"/>
      <c r="MTJ9" s="214"/>
      <c r="MTK9" s="214"/>
      <c r="MTL9" s="214"/>
      <c r="MTM9" s="214"/>
      <c r="MTN9" s="214"/>
      <c r="MTO9" s="214"/>
      <c r="MTP9" s="214"/>
      <c r="MTQ9" s="214"/>
      <c r="MTR9" s="214"/>
      <c r="MTS9" s="214"/>
      <c r="MTT9" s="214"/>
      <c r="MTU9" s="214"/>
      <c r="MTV9" s="214"/>
      <c r="MTW9" s="214"/>
      <c r="MTX9" s="214"/>
      <c r="MTY9" s="214"/>
      <c r="MTZ9" s="214"/>
      <c r="MUA9" s="214"/>
      <c r="MUB9" s="214"/>
      <c r="MUC9" s="214"/>
      <c r="MUD9" s="214"/>
      <c r="MUE9" s="214"/>
      <c r="MUF9" s="214"/>
      <c r="MUG9" s="214"/>
      <c r="MUH9" s="214"/>
      <c r="MUI9" s="214"/>
      <c r="MUJ9" s="214"/>
      <c r="MUK9" s="214"/>
      <c r="MUL9" s="214"/>
      <c r="MUM9" s="214"/>
      <c r="MUN9" s="214"/>
      <c r="MUO9" s="214"/>
      <c r="MUP9" s="214"/>
      <c r="MUQ9" s="214"/>
      <c r="MUR9" s="214"/>
      <c r="MUS9" s="214"/>
      <c r="MUT9" s="214"/>
      <c r="MUU9" s="214"/>
      <c r="MUV9" s="214"/>
      <c r="MUW9" s="214"/>
      <c r="MUX9" s="214"/>
      <c r="MUY9" s="214"/>
      <c r="MUZ9" s="214"/>
      <c r="MVA9" s="214"/>
      <c r="MVB9" s="214"/>
      <c r="MVC9" s="214"/>
      <c r="MVD9" s="214"/>
      <c r="MVE9" s="214"/>
      <c r="MVF9" s="214"/>
      <c r="MVG9" s="214"/>
      <c r="MVH9" s="214"/>
      <c r="MVI9" s="214"/>
      <c r="MVJ9" s="214"/>
      <c r="MVK9" s="214"/>
      <c r="MVL9" s="214"/>
      <c r="MVM9" s="214"/>
      <c r="MVN9" s="214"/>
      <c r="MVO9" s="214"/>
      <c r="MVP9" s="214"/>
      <c r="MVQ9" s="214"/>
      <c r="MVR9" s="214"/>
      <c r="MVS9" s="214"/>
      <c r="MVT9" s="214"/>
      <c r="MVU9" s="214"/>
      <c r="MVV9" s="214"/>
      <c r="MVW9" s="214"/>
      <c r="MVX9" s="214"/>
      <c r="MVY9" s="214"/>
      <c r="MVZ9" s="214"/>
      <c r="MWA9" s="214"/>
      <c r="MWB9" s="214"/>
      <c r="MWC9" s="214"/>
      <c r="MWD9" s="214"/>
      <c r="MWE9" s="214"/>
      <c r="MWF9" s="214"/>
      <c r="MWG9" s="214"/>
      <c r="MWH9" s="214"/>
      <c r="MWI9" s="214"/>
      <c r="MWJ9" s="214"/>
      <c r="MWK9" s="214"/>
      <c r="MWL9" s="214"/>
      <c r="MWM9" s="214"/>
      <c r="MWN9" s="214"/>
      <c r="MWO9" s="214"/>
      <c r="MWP9" s="214"/>
      <c r="MWQ9" s="214"/>
      <c r="MWR9" s="214"/>
      <c r="MWS9" s="214"/>
      <c r="MWT9" s="214"/>
      <c r="MWU9" s="214"/>
      <c r="MWV9" s="214"/>
      <c r="MWW9" s="214"/>
      <c r="MWX9" s="214"/>
      <c r="MWY9" s="214"/>
      <c r="MWZ9" s="214"/>
      <c r="MXA9" s="214"/>
      <c r="MXB9" s="214"/>
      <c r="MXC9" s="214"/>
      <c r="MXD9" s="214"/>
      <c r="MXE9" s="214"/>
      <c r="MXF9" s="214"/>
      <c r="MXG9" s="214"/>
      <c r="MXH9" s="214"/>
      <c r="MXI9" s="214"/>
      <c r="MXJ9" s="214"/>
      <c r="MXK9" s="214"/>
      <c r="MXL9" s="214"/>
      <c r="MXM9" s="214"/>
      <c r="MXN9" s="214"/>
      <c r="MXO9" s="214"/>
      <c r="MXP9" s="214"/>
      <c r="MXQ9" s="214"/>
      <c r="MXR9" s="214"/>
      <c r="MXS9" s="214"/>
      <c r="MXT9" s="214"/>
      <c r="MXU9" s="214"/>
      <c r="MXV9" s="214"/>
      <c r="MXW9" s="214"/>
      <c r="MXX9" s="214"/>
      <c r="MXY9" s="214"/>
      <c r="MXZ9" s="214"/>
      <c r="MYA9" s="214"/>
      <c r="MYB9" s="214"/>
      <c r="MYC9" s="214"/>
      <c r="MYD9" s="214"/>
      <c r="MYE9" s="214"/>
      <c r="MYF9" s="214"/>
      <c r="MYG9" s="214"/>
      <c r="MYH9" s="214"/>
      <c r="MYI9" s="214"/>
      <c r="MYJ9" s="214"/>
      <c r="MYK9" s="214"/>
      <c r="MYL9" s="214"/>
      <c r="MYM9" s="214"/>
      <c r="MYN9" s="214"/>
      <c r="MYO9" s="214"/>
      <c r="MYP9" s="214"/>
      <c r="MYQ9" s="214"/>
      <c r="MYR9" s="214"/>
      <c r="MYS9" s="214"/>
      <c r="MYT9" s="214"/>
      <c r="MYU9" s="214"/>
      <c r="MYV9" s="214"/>
      <c r="MYW9" s="214"/>
      <c r="MYX9" s="214"/>
      <c r="MYY9" s="214"/>
      <c r="MYZ9" s="214"/>
      <c r="MZA9" s="214"/>
      <c r="MZB9" s="214"/>
      <c r="MZC9" s="214"/>
      <c r="MZD9" s="214"/>
      <c r="MZE9" s="214"/>
      <c r="MZF9" s="214"/>
      <c r="MZG9" s="214"/>
      <c r="MZH9" s="214"/>
      <c r="MZI9" s="214"/>
      <c r="MZJ9" s="214"/>
      <c r="MZK9" s="214"/>
      <c r="MZL9" s="214"/>
      <c r="MZM9" s="214"/>
      <c r="MZN9" s="214"/>
      <c r="MZO9" s="214"/>
      <c r="MZP9" s="214"/>
      <c r="MZQ9" s="214"/>
      <c r="MZR9" s="214"/>
      <c r="MZS9" s="214"/>
      <c r="MZT9" s="214"/>
      <c r="MZU9" s="214"/>
      <c r="MZV9" s="214"/>
      <c r="MZW9" s="214"/>
      <c r="MZX9" s="214"/>
      <c r="MZY9" s="214"/>
      <c r="MZZ9" s="214"/>
      <c r="NAA9" s="214"/>
      <c r="NAB9" s="214"/>
      <c r="NAC9" s="214"/>
      <c r="NAD9" s="214"/>
      <c r="NAE9" s="214"/>
      <c r="NAF9" s="214"/>
      <c r="NAG9" s="214"/>
      <c r="NAH9" s="214"/>
      <c r="NAI9" s="214"/>
      <c r="NAJ9" s="214"/>
      <c r="NAK9" s="214"/>
      <c r="NAL9" s="214"/>
      <c r="NAM9" s="214"/>
      <c r="NAN9" s="214"/>
      <c r="NAO9" s="214"/>
      <c r="NAP9" s="214"/>
      <c r="NAQ9" s="214"/>
      <c r="NAR9" s="214"/>
      <c r="NAS9" s="214"/>
      <c r="NAT9" s="214"/>
      <c r="NAU9" s="214"/>
      <c r="NAV9" s="214"/>
      <c r="NAW9" s="214"/>
      <c r="NAX9" s="214"/>
      <c r="NAY9" s="214"/>
      <c r="NAZ9" s="214"/>
      <c r="NBA9" s="214"/>
      <c r="NBB9" s="214"/>
      <c r="NBC9" s="214"/>
      <c r="NBD9" s="214"/>
      <c r="NBE9" s="214"/>
      <c r="NBF9" s="214"/>
      <c r="NBG9" s="214"/>
      <c r="NBH9" s="214"/>
      <c r="NBI9" s="214"/>
      <c r="NBJ9" s="214"/>
      <c r="NBK9" s="214"/>
      <c r="NBL9" s="214"/>
      <c r="NBM9" s="214"/>
      <c r="NBN9" s="214"/>
      <c r="NBO9" s="214"/>
      <c r="NBP9" s="214"/>
      <c r="NBQ9" s="214"/>
      <c r="NBR9" s="214"/>
      <c r="NBS9" s="214"/>
      <c r="NBT9" s="214"/>
      <c r="NBU9" s="214"/>
      <c r="NBV9" s="214"/>
      <c r="NBW9" s="214"/>
      <c r="NBX9" s="214"/>
      <c r="NBY9" s="214"/>
      <c r="NBZ9" s="214"/>
      <c r="NCA9" s="214"/>
      <c r="NCB9" s="214"/>
      <c r="NCC9" s="214"/>
      <c r="NCD9" s="214"/>
      <c r="NCE9" s="214"/>
      <c r="NCF9" s="214"/>
      <c r="NCG9" s="214"/>
      <c r="NCH9" s="214"/>
      <c r="NCI9" s="214"/>
      <c r="NCJ9" s="214"/>
      <c r="NCK9" s="214"/>
      <c r="NCL9" s="214"/>
      <c r="NCM9" s="214"/>
      <c r="NCN9" s="214"/>
      <c r="NCO9" s="214"/>
      <c r="NCP9" s="214"/>
      <c r="NCQ9" s="214"/>
      <c r="NCR9" s="214"/>
      <c r="NCS9" s="214"/>
      <c r="NCT9" s="214"/>
      <c r="NCU9" s="214"/>
      <c r="NCV9" s="214"/>
      <c r="NCW9" s="214"/>
      <c r="NCX9" s="214"/>
      <c r="NCY9" s="214"/>
      <c r="NCZ9" s="214"/>
      <c r="NDA9" s="214"/>
      <c r="NDB9" s="214"/>
      <c r="NDC9" s="214"/>
      <c r="NDD9" s="214"/>
      <c r="NDE9" s="214"/>
      <c r="NDF9" s="214"/>
      <c r="NDG9" s="214"/>
      <c r="NDH9" s="214"/>
      <c r="NDI9" s="214"/>
      <c r="NDJ9" s="214"/>
      <c r="NDK9" s="214"/>
      <c r="NDL9" s="214"/>
      <c r="NDM9" s="214"/>
      <c r="NDN9" s="214"/>
      <c r="NDO9" s="214"/>
      <c r="NDP9" s="214"/>
      <c r="NDQ9" s="214"/>
      <c r="NDR9" s="214"/>
      <c r="NDS9" s="214"/>
      <c r="NDT9" s="214"/>
      <c r="NDU9" s="214"/>
      <c r="NDV9" s="214"/>
      <c r="NDW9" s="214"/>
      <c r="NDX9" s="214"/>
      <c r="NDY9" s="214"/>
      <c r="NDZ9" s="214"/>
      <c r="NEA9" s="214"/>
      <c r="NEB9" s="214"/>
      <c r="NEC9" s="214"/>
      <c r="NED9" s="214"/>
      <c r="NEE9" s="214"/>
      <c r="NEF9" s="214"/>
      <c r="NEG9" s="214"/>
      <c r="NEH9" s="214"/>
      <c r="NEI9" s="214"/>
      <c r="NEJ9" s="214"/>
      <c r="NEK9" s="214"/>
      <c r="NEL9" s="214"/>
      <c r="NEM9" s="214"/>
      <c r="NEN9" s="214"/>
      <c r="NEO9" s="214"/>
      <c r="NEP9" s="214"/>
      <c r="NEQ9" s="214"/>
      <c r="NER9" s="214"/>
      <c r="NES9" s="214"/>
      <c r="NET9" s="214"/>
      <c r="NEU9" s="214"/>
      <c r="NEV9" s="214"/>
      <c r="NEW9" s="214"/>
      <c r="NEX9" s="214"/>
      <c r="NEY9" s="214"/>
      <c r="NEZ9" s="214"/>
      <c r="NFA9" s="214"/>
      <c r="NFB9" s="214"/>
      <c r="NFC9" s="214"/>
      <c r="NFD9" s="214"/>
      <c r="NFE9" s="214"/>
      <c r="NFF9" s="214"/>
      <c r="NFG9" s="214"/>
      <c r="NFH9" s="214"/>
      <c r="NFI9" s="214"/>
      <c r="NFJ9" s="214"/>
      <c r="NFK9" s="214"/>
      <c r="NFL9" s="214"/>
      <c r="NFM9" s="214"/>
      <c r="NFN9" s="214"/>
      <c r="NFO9" s="214"/>
      <c r="NFP9" s="214"/>
      <c r="NFQ9" s="214"/>
      <c r="NFR9" s="214"/>
      <c r="NFS9" s="214"/>
      <c r="NFT9" s="214"/>
      <c r="NFU9" s="214"/>
      <c r="NFV9" s="214"/>
      <c r="NFW9" s="214"/>
      <c r="NFX9" s="214"/>
      <c r="NFY9" s="214"/>
      <c r="NFZ9" s="214"/>
      <c r="NGA9" s="214"/>
      <c r="NGB9" s="214"/>
      <c r="NGC9" s="214"/>
      <c r="NGD9" s="214"/>
      <c r="NGE9" s="214"/>
      <c r="NGF9" s="214"/>
      <c r="NGG9" s="214"/>
      <c r="NGH9" s="214"/>
      <c r="NGI9" s="214"/>
      <c r="NGJ9" s="214"/>
      <c r="NGK9" s="214"/>
      <c r="NGL9" s="214"/>
      <c r="NGM9" s="214"/>
      <c r="NGN9" s="214"/>
      <c r="NGO9" s="214"/>
      <c r="NGP9" s="214"/>
      <c r="NGQ9" s="214"/>
      <c r="NGR9" s="214"/>
      <c r="NGS9" s="214"/>
      <c r="NGT9" s="214"/>
      <c r="NGU9" s="214"/>
      <c r="NGV9" s="214"/>
      <c r="NGW9" s="214"/>
      <c r="NGX9" s="214"/>
      <c r="NGY9" s="214"/>
      <c r="NGZ9" s="214"/>
      <c r="NHA9" s="214"/>
      <c r="NHB9" s="214"/>
      <c r="NHC9" s="214"/>
      <c r="NHD9" s="214"/>
      <c r="NHE9" s="214"/>
      <c r="NHF9" s="214"/>
      <c r="NHG9" s="214"/>
      <c r="NHH9" s="214"/>
      <c r="NHI9" s="214"/>
      <c r="NHJ9" s="214"/>
      <c r="NHK9" s="214"/>
      <c r="NHL9" s="214"/>
      <c r="NHM9" s="214"/>
      <c r="NHN9" s="214"/>
      <c r="NHO9" s="214"/>
      <c r="NHP9" s="214"/>
      <c r="NHQ9" s="214"/>
      <c r="NHR9" s="214"/>
      <c r="NHS9" s="214"/>
      <c r="NHT9" s="214"/>
      <c r="NHU9" s="214"/>
      <c r="NHV9" s="214"/>
      <c r="NHW9" s="214"/>
      <c r="NHX9" s="214"/>
      <c r="NHY9" s="214"/>
      <c r="NHZ9" s="214"/>
      <c r="NIA9" s="214"/>
      <c r="NIB9" s="214"/>
      <c r="NIC9" s="214"/>
      <c r="NID9" s="214"/>
      <c r="NIE9" s="214"/>
      <c r="NIF9" s="214"/>
      <c r="NIG9" s="214"/>
      <c r="NIH9" s="214"/>
      <c r="NII9" s="214"/>
      <c r="NIJ9" s="214"/>
      <c r="NIK9" s="214"/>
      <c r="NIL9" s="214"/>
      <c r="NIM9" s="214"/>
      <c r="NIN9" s="214"/>
      <c r="NIO9" s="214"/>
      <c r="NIP9" s="214"/>
      <c r="NIQ9" s="214"/>
      <c r="NIR9" s="214"/>
      <c r="NIS9" s="214"/>
      <c r="NIT9" s="214"/>
      <c r="NIU9" s="214"/>
      <c r="NIV9" s="214"/>
      <c r="NIW9" s="214"/>
      <c r="NIX9" s="214"/>
      <c r="NIY9" s="214"/>
      <c r="NIZ9" s="214"/>
      <c r="NJA9" s="214"/>
      <c r="NJB9" s="214"/>
      <c r="NJC9" s="214"/>
      <c r="NJD9" s="214"/>
      <c r="NJE9" s="214"/>
      <c r="NJF9" s="214"/>
      <c r="NJG9" s="214"/>
      <c r="NJH9" s="214"/>
      <c r="NJI9" s="214"/>
      <c r="NJJ9" s="214"/>
      <c r="NJK9" s="214"/>
      <c r="NJL9" s="214"/>
      <c r="NJM9" s="214"/>
      <c r="NJN9" s="214"/>
      <c r="NJO9" s="214"/>
      <c r="NJP9" s="214"/>
      <c r="NJQ9" s="214"/>
      <c r="NJR9" s="214"/>
      <c r="NJS9" s="214"/>
      <c r="NJT9" s="214"/>
      <c r="NJU9" s="214"/>
      <c r="NJV9" s="214"/>
      <c r="NJW9" s="214"/>
      <c r="NJX9" s="214"/>
      <c r="NJY9" s="214"/>
      <c r="NJZ9" s="214"/>
      <c r="NKA9" s="214"/>
      <c r="NKB9" s="214"/>
      <c r="NKC9" s="214"/>
      <c r="NKD9" s="214"/>
      <c r="NKE9" s="214"/>
      <c r="NKF9" s="214"/>
      <c r="NKG9" s="214"/>
      <c r="NKH9" s="214"/>
      <c r="NKI9" s="214"/>
      <c r="NKJ9" s="214"/>
      <c r="NKK9" s="214"/>
      <c r="NKL9" s="214"/>
      <c r="NKM9" s="214"/>
      <c r="NKN9" s="214"/>
      <c r="NKO9" s="214"/>
      <c r="NKP9" s="214"/>
      <c r="NKQ9" s="214"/>
      <c r="NKR9" s="214"/>
      <c r="NKS9" s="214"/>
      <c r="NKT9" s="214"/>
      <c r="NKU9" s="214"/>
      <c r="NKV9" s="214"/>
      <c r="NKW9" s="214"/>
      <c r="NKX9" s="214"/>
      <c r="NKY9" s="214"/>
      <c r="NKZ9" s="214"/>
      <c r="NLA9" s="214"/>
      <c r="NLB9" s="214"/>
      <c r="NLC9" s="214"/>
      <c r="NLD9" s="214"/>
      <c r="NLE9" s="214"/>
      <c r="NLF9" s="214"/>
      <c r="NLG9" s="214"/>
      <c r="NLH9" s="214"/>
      <c r="NLI9" s="214"/>
      <c r="NLJ9" s="214"/>
      <c r="NLK9" s="214"/>
      <c r="NLL9" s="214"/>
      <c r="NLM9" s="214"/>
      <c r="NLN9" s="214"/>
      <c r="NLO9" s="214"/>
      <c r="NLP9" s="214"/>
      <c r="NLQ9" s="214"/>
      <c r="NLR9" s="214"/>
      <c r="NLS9" s="214"/>
      <c r="NLT9" s="214"/>
      <c r="NLU9" s="214"/>
      <c r="NLV9" s="214"/>
      <c r="NLW9" s="214"/>
      <c r="NLX9" s="214"/>
      <c r="NLY9" s="214"/>
      <c r="NLZ9" s="214"/>
      <c r="NMA9" s="214"/>
      <c r="NMB9" s="214"/>
      <c r="NMC9" s="214"/>
      <c r="NMD9" s="214"/>
      <c r="NME9" s="214"/>
      <c r="NMF9" s="214"/>
      <c r="NMG9" s="214"/>
      <c r="NMH9" s="214"/>
      <c r="NMI9" s="214"/>
      <c r="NMJ9" s="214"/>
      <c r="NMK9" s="214"/>
      <c r="NML9" s="214"/>
      <c r="NMM9" s="214"/>
      <c r="NMN9" s="214"/>
      <c r="NMO9" s="214"/>
      <c r="NMP9" s="214"/>
      <c r="NMQ9" s="214"/>
      <c r="NMR9" s="214"/>
      <c r="NMS9" s="214"/>
      <c r="NMT9" s="214"/>
      <c r="NMU9" s="214"/>
      <c r="NMV9" s="214"/>
      <c r="NMW9" s="214"/>
      <c r="NMX9" s="214"/>
      <c r="NMY9" s="214"/>
      <c r="NMZ9" s="214"/>
      <c r="NNA9" s="214"/>
      <c r="NNB9" s="214"/>
      <c r="NNC9" s="214"/>
      <c r="NND9" s="214"/>
      <c r="NNE9" s="214"/>
      <c r="NNF9" s="214"/>
      <c r="NNG9" s="214"/>
      <c r="NNH9" s="214"/>
      <c r="NNI9" s="214"/>
      <c r="NNJ9" s="214"/>
      <c r="NNK9" s="214"/>
      <c r="NNL9" s="214"/>
      <c r="NNM9" s="214"/>
      <c r="NNN9" s="214"/>
      <c r="NNO9" s="214"/>
      <c r="NNP9" s="214"/>
      <c r="NNQ9" s="214"/>
      <c r="NNR9" s="214"/>
      <c r="NNS9" s="214"/>
      <c r="NNT9" s="214"/>
      <c r="NNU9" s="214"/>
      <c r="NNV9" s="214"/>
      <c r="NNW9" s="214"/>
      <c r="NNX9" s="214"/>
      <c r="NNY9" s="214"/>
      <c r="NNZ9" s="214"/>
      <c r="NOA9" s="214"/>
      <c r="NOB9" s="214"/>
      <c r="NOC9" s="214"/>
      <c r="NOD9" s="214"/>
      <c r="NOE9" s="214"/>
      <c r="NOF9" s="214"/>
      <c r="NOG9" s="214"/>
      <c r="NOH9" s="214"/>
      <c r="NOI9" s="214"/>
      <c r="NOJ9" s="214"/>
      <c r="NOK9" s="214"/>
      <c r="NOL9" s="214"/>
      <c r="NOM9" s="214"/>
      <c r="NON9" s="214"/>
      <c r="NOO9" s="214"/>
      <c r="NOP9" s="214"/>
      <c r="NOQ9" s="214"/>
      <c r="NOR9" s="214"/>
      <c r="NOS9" s="214"/>
      <c r="NOT9" s="214"/>
      <c r="NOU9" s="214"/>
      <c r="NOV9" s="214"/>
      <c r="NOW9" s="214"/>
      <c r="NOX9" s="214"/>
      <c r="NOY9" s="214"/>
      <c r="NOZ9" s="214"/>
      <c r="NPA9" s="214"/>
      <c r="NPB9" s="214"/>
      <c r="NPC9" s="214"/>
      <c r="NPD9" s="214"/>
      <c r="NPE9" s="214"/>
      <c r="NPF9" s="214"/>
      <c r="NPG9" s="214"/>
      <c r="NPH9" s="214"/>
      <c r="NPI9" s="214"/>
      <c r="NPJ9" s="214"/>
      <c r="NPK9" s="214"/>
      <c r="NPL9" s="214"/>
      <c r="NPM9" s="214"/>
      <c r="NPN9" s="214"/>
      <c r="NPO9" s="214"/>
      <c r="NPP9" s="214"/>
      <c r="NPQ9" s="214"/>
      <c r="NPR9" s="214"/>
      <c r="NPS9" s="214"/>
      <c r="NPT9" s="214"/>
      <c r="NPU9" s="214"/>
      <c r="NPV9" s="214"/>
      <c r="NPW9" s="214"/>
      <c r="NPX9" s="214"/>
      <c r="NPY9" s="214"/>
      <c r="NPZ9" s="214"/>
      <c r="NQA9" s="214"/>
      <c r="NQB9" s="214"/>
      <c r="NQC9" s="214"/>
      <c r="NQD9" s="214"/>
      <c r="NQE9" s="214"/>
      <c r="NQF9" s="214"/>
      <c r="NQG9" s="214"/>
      <c r="NQH9" s="214"/>
      <c r="NQI9" s="214"/>
      <c r="NQJ9" s="214"/>
      <c r="NQK9" s="214"/>
      <c r="NQL9" s="214"/>
      <c r="NQM9" s="214"/>
      <c r="NQN9" s="214"/>
      <c r="NQO9" s="214"/>
      <c r="NQP9" s="214"/>
      <c r="NQQ9" s="214"/>
      <c r="NQR9" s="214"/>
      <c r="NQS9" s="214"/>
      <c r="NQT9" s="214"/>
      <c r="NQU9" s="214"/>
      <c r="NQV9" s="214"/>
      <c r="NQW9" s="214"/>
      <c r="NQX9" s="214"/>
      <c r="NQY9" s="214"/>
      <c r="NQZ9" s="214"/>
      <c r="NRA9" s="214"/>
      <c r="NRB9" s="214"/>
      <c r="NRC9" s="214"/>
      <c r="NRD9" s="214"/>
      <c r="NRE9" s="214"/>
      <c r="NRF9" s="214"/>
      <c r="NRG9" s="214"/>
      <c r="NRH9" s="214"/>
      <c r="NRI9" s="214"/>
      <c r="NRJ9" s="214"/>
      <c r="NRK9" s="214"/>
      <c r="NRL9" s="214"/>
      <c r="NRM9" s="214"/>
      <c r="NRN9" s="214"/>
      <c r="NRO9" s="214"/>
      <c r="NRP9" s="214"/>
      <c r="NRQ9" s="214"/>
      <c r="NRR9" s="214"/>
      <c r="NRS9" s="214"/>
      <c r="NRT9" s="214"/>
      <c r="NRU9" s="214"/>
      <c r="NRV9" s="214"/>
      <c r="NRW9" s="214"/>
      <c r="NRX9" s="214"/>
      <c r="NRY9" s="214"/>
      <c r="NRZ9" s="214"/>
      <c r="NSA9" s="214"/>
      <c r="NSB9" s="214"/>
      <c r="NSC9" s="214"/>
      <c r="NSD9" s="214"/>
      <c r="NSE9" s="214"/>
      <c r="NSF9" s="214"/>
      <c r="NSG9" s="214"/>
      <c r="NSH9" s="214"/>
      <c r="NSI9" s="214"/>
      <c r="NSJ9" s="214"/>
      <c r="NSK9" s="214"/>
      <c r="NSL9" s="214"/>
      <c r="NSM9" s="214"/>
      <c r="NSN9" s="214"/>
      <c r="NSO9" s="214"/>
      <c r="NSP9" s="214"/>
      <c r="NSQ9" s="214"/>
      <c r="NSR9" s="214"/>
      <c r="NSS9" s="214"/>
      <c r="NST9" s="214"/>
      <c r="NSU9" s="214"/>
      <c r="NSV9" s="214"/>
      <c r="NSW9" s="214"/>
      <c r="NSX9" s="214"/>
      <c r="NSY9" s="214"/>
      <c r="NSZ9" s="214"/>
      <c r="NTA9" s="214"/>
      <c r="NTB9" s="214"/>
      <c r="NTC9" s="214"/>
      <c r="NTD9" s="214"/>
      <c r="NTE9" s="214"/>
      <c r="NTF9" s="214"/>
      <c r="NTG9" s="214"/>
      <c r="NTH9" s="214"/>
      <c r="NTI9" s="214"/>
      <c r="NTJ9" s="214"/>
      <c r="NTK9" s="214"/>
      <c r="NTL9" s="214"/>
      <c r="NTM9" s="214"/>
      <c r="NTN9" s="214"/>
      <c r="NTO9" s="214"/>
      <c r="NTP9" s="214"/>
      <c r="NTQ9" s="214"/>
      <c r="NTR9" s="214"/>
      <c r="NTS9" s="214"/>
      <c r="NTT9" s="214"/>
      <c r="NTU9" s="214"/>
      <c r="NTV9" s="214"/>
      <c r="NTW9" s="214"/>
      <c r="NTX9" s="214"/>
      <c r="NTY9" s="214"/>
      <c r="NTZ9" s="214"/>
      <c r="NUA9" s="214"/>
      <c r="NUB9" s="214"/>
      <c r="NUC9" s="214"/>
      <c r="NUD9" s="214"/>
      <c r="NUE9" s="214"/>
      <c r="NUF9" s="214"/>
      <c r="NUG9" s="214"/>
      <c r="NUH9" s="214"/>
      <c r="NUI9" s="214"/>
      <c r="NUJ9" s="214"/>
      <c r="NUK9" s="214"/>
      <c r="NUL9" s="214"/>
      <c r="NUM9" s="214"/>
      <c r="NUN9" s="214"/>
      <c r="NUO9" s="214"/>
      <c r="NUP9" s="214"/>
      <c r="NUQ9" s="214"/>
      <c r="NUR9" s="214"/>
      <c r="NUS9" s="214"/>
      <c r="NUT9" s="214"/>
      <c r="NUU9" s="214"/>
      <c r="NUV9" s="214"/>
      <c r="NUW9" s="214"/>
      <c r="NUX9" s="214"/>
      <c r="NUY9" s="214"/>
      <c r="NUZ9" s="214"/>
      <c r="NVA9" s="214"/>
      <c r="NVB9" s="214"/>
      <c r="NVC9" s="214"/>
      <c r="NVD9" s="214"/>
      <c r="NVE9" s="214"/>
      <c r="NVF9" s="214"/>
      <c r="NVG9" s="214"/>
      <c r="NVH9" s="214"/>
      <c r="NVI9" s="214"/>
      <c r="NVJ9" s="214"/>
      <c r="NVK9" s="214"/>
      <c r="NVL9" s="214"/>
      <c r="NVM9" s="214"/>
      <c r="NVN9" s="214"/>
      <c r="NVO9" s="214"/>
      <c r="NVP9" s="214"/>
      <c r="NVQ9" s="214"/>
      <c r="NVR9" s="214"/>
      <c r="NVS9" s="214"/>
      <c r="NVT9" s="214"/>
      <c r="NVU9" s="214"/>
      <c r="NVV9" s="214"/>
      <c r="NVW9" s="214"/>
      <c r="NVX9" s="214"/>
      <c r="NVY9" s="214"/>
      <c r="NVZ9" s="214"/>
      <c r="NWA9" s="214"/>
      <c r="NWB9" s="214"/>
      <c r="NWC9" s="214"/>
      <c r="NWD9" s="214"/>
      <c r="NWE9" s="214"/>
      <c r="NWF9" s="214"/>
      <c r="NWG9" s="214"/>
      <c r="NWH9" s="214"/>
      <c r="NWI9" s="214"/>
      <c r="NWJ9" s="214"/>
      <c r="NWK9" s="214"/>
      <c r="NWL9" s="214"/>
      <c r="NWM9" s="214"/>
      <c r="NWN9" s="214"/>
      <c r="NWO9" s="214"/>
      <c r="NWP9" s="214"/>
      <c r="NWQ9" s="214"/>
      <c r="NWR9" s="214"/>
      <c r="NWS9" s="214"/>
      <c r="NWT9" s="214"/>
      <c r="NWU9" s="214"/>
      <c r="NWV9" s="214"/>
      <c r="NWW9" s="214"/>
      <c r="NWX9" s="214"/>
      <c r="NWY9" s="214"/>
      <c r="NWZ9" s="214"/>
      <c r="NXA9" s="214"/>
      <c r="NXB9" s="214"/>
      <c r="NXC9" s="214"/>
      <c r="NXD9" s="214"/>
      <c r="NXE9" s="214"/>
      <c r="NXF9" s="214"/>
      <c r="NXG9" s="214"/>
      <c r="NXH9" s="214"/>
      <c r="NXI9" s="214"/>
      <c r="NXJ9" s="214"/>
      <c r="NXK9" s="214"/>
      <c r="NXL9" s="214"/>
      <c r="NXM9" s="214"/>
      <c r="NXN9" s="214"/>
      <c r="NXO9" s="214"/>
      <c r="NXP9" s="214"/>
      <c r="NXQ9" s="214"/>
      <c r="NXR9" s="214"/>
      <c r="NXS9" s="214"/>
      <c r="NXT9" s="214"/>
      <c r="NXU9" s="214"/>
      <c r="NXV9" s="214"/>
      <c r="NXW9" s="214"/>
      <c r="NXX9" s="214"/>
      <c r="NXY9" s="214"/>
      <c r="NXZ9" s="214"/>
      <c r="NYA9" s="214"/>
      <c r="NYB9" s="214"/>
      <c r="NYC9" s="214"/>
      <c r="NYD9" s="214"/>
      <c r="NYE9" s="214"/>
      <c r="NYF9" s="214"/>
      <c r="NYG9" s="214"/>
      <c r="NYH9" s="214"/>
      <c r="NYI9" s="214"/>
      <c r="NYJ9" s="214"/>
      <c r="NYK9" s="214"/>
      <c r="NYL9" s="214"/>
      <c r="NYM9" s="214"/>
      <c r="NYN9" s="214"/>
      <c r="NYO9" s="214"/>
      <c r="NYP9" s="214"/>
      <c r="NYQ9" s="214"/>
      <c r="NYR9" s="214"/>
      <c r="NYS9" s="214"/>
      <c r="NYT9" s="214"/>
      <c r="NYU9" s="214"/>
      <c r="NYV9" s="214"/>
      <c r="NYW9" s="214"/>
      <c r="NYX9" s="214"/>
      <c r="NYY9" s="214"/>
      <c r="NYZ9" s="214"/>
      <c r="NZA9" s="214"/>
      <c r="NZB9" s="214"/>
      <c r="NZC9" s="214"/>
      <c r="NZD9" s="214"/>
      <c r="NZE9" s="214"/>
      <c r="NZF9" s="214"/>
      <c r="NZG9" s="214"/>
      <c r="NZH9" s="214"/>
      <c r="NZI9" s="214"/>
      <c r="NZJ9" s="214"/>
      <c r="NZK9" s="214"/>
      <c r="NZL9" s="214"/>
      <c r="NZM9" s="214"/>
      <c r="NZN9" s="214"/>
      <c r="NZO9" s="214"/>
      <c r="NZP9" s="214"/>
      <c r="NZQ9" s="214"/>
      <c r="NZR9" s="214"/>
      <c r="NZS9" s="214"/>
      <c r="NZT9" s="214"/>
      <c r="NZU9" s="214"/>
      <c r="NZV9" s="214"/>
      <c r="NZW9" s="214"/>
      <c r="NZX9" s="214"/>
      <c r="NZY9" s="214"/>
      <c r="NZZ9" s="214"/>
      <c r="OAA9" s="214"/>
      <c r="OAB9" s="214"/>
      <c r="OAC9" s="214"/>
      <c r="OAD9" s="214"/>
      <c r="OAE9" s="214"/>
      <c r="OAF9" s="214"/>
      <c r="OAG9" s="214"/>
      <c r="OAH9" s="214"/>
      <c r="OAI9" s="214"/>
      <c r="OAJ9" s="214"/>
      <c r="OAK9" s="214"/>
      <c r="OAL9" s="214"/>
      <c r="OAM9" s="214"/>
      <c r="OAN9" s="214"/>
      <c r="OAO9" s="214"/>
      <c r="OAP9" s="214"/>
      <c r="OAQ9" s="214"/>
      <c r="OAR9" s="214"/>
      <c r="OAS9" s="214"/>
      <c r="OAT9" s="214"/>
      <c r="OAU9" s="214"/>
      <c r="OAV9" s="214"/>
      <c r="OAW9" s="214"/>
      <c r="OAX9" s="214"/>
      <c r="OAY9" s="214"/>
      <c r="OAZ9" s="214"/>
      <c r="OBA9" s="214"/>
      <c r="OBB9" s="214"/>
      <c r="OBC9" s="214"/>
      <c r="OBD9" s="214"/>
      <c r="OBE9" s="214"/>
      <c r="OBF9" s="214"/>
      <c r="OBG9" s="214"/>
      <c r="OBH9" s="214"/>
      <c r="OBI9" s="214"/>
      <c r="OBJ9" s="214"/>
      <c r="OBK9" s="214"/>
      <c r="OBL9" s="214"/>
      <c r="OBM9" s="214"/>
      <c r="OBN9" s="214"/>
      <c r="OBO9" s="214"/>
      <c r="OBP9" s="214"/>
      <c r="OBQ9" s="214"/>
      <c r="OBR9" s="214"/>
      <c r="OBS9" s="214"/>
      <c r="OBT9" s="214"/>
      <c r="OBU9" s="214"/>
      <c r="OBV9" s="214"/>
      <c r="OBW9" s="214"/>
      <c r="OBX9" s="214"/>
      <c r="OBY9" s="214"/>
      <c r="OBZ9" s="214"/>
      <c r="OCA9" s="214"/>
      <c r="OCB9" s="214"/>
      <c r="OCC9" s="214"/>
      <c r="OCD9" s="214"/>
      <c r="OCE9" s="214"/>
      <c r="OCF9" s="214"/>
      <c r="OCG9" s="214"/>
      <c r="OCH9" s="214"/>
      <c r="OCI9" s="214"/>
      <c r="OCJ9" s="214"/>
      <c r="OCK9" s="214"/>
      <c r="OCL9" s="214"/>
      <c r="OCM9" s="214"/>
      <c r="OCN9" s="214"/>
      <c r="OCO9" s="214"/>
      <c r="OCP9" s="214"/>
      <c r="OCQ9" s="214"/>
      <c r="OCR9" s="214"/>
      <c r="OCS9" s="214"/>
      <c r="OCT9" s="214"/>
      <c r="OCU9" s="214"/>
      <c r="OCV9" s="214"/>
      <c r="OCW9" s="214"/>
      <c r="OCX9" s="214"/>
      <c r="OCY9" s="214"/>
      <c r="OCZ9" s="214"/>
      <c r="ODA9" s="214"/>
      <c r="ODB9" s="214"/>
      <c r="ODC9" s="214"/>
      <c r="ODD9" s="214"/>
      <c r="ODE9" s="214"/>
      <c r="ODF9" s="214"/>
      <c r="ODG9" s="214"/>
      <c r="ODH9" s="214"/>
      <c r="ODI9" s="214"/>
      <c r="ODJ9" s="214"/>
      <c r="ODK9" s="214"/>
      <c r="ODL9" s="214"/>
      <c r="ODM9" s="214"/>
      <c r="ODN9" s="214"/>
      <c r="ODO9" s="214"/>
      <c r="ODP9" s="214"/>
      <c r="ODQ9" s="214"/>
      <c r="ODR9" s="214"/>
      <c r="ODS9" s="214"/>
      <c r="ODT9" s="214"/>
      <c r="ODU9" s="214"/>
      <c r="ODV9" s="214"/>
      <c r="ODW9" s="214"/>
      <c r="ODX9" s="214"/>
      <c r="ODY9" s="214"/>
      <c r="ODZ9" s="214"/>
      <c r="OEA9" s="214"/>
      <c r="OEB9" s="214"/>
      <c r="OEC9" s="214"/>
      <c r="OED9" s="214"/>
      <c r="OEE9" s="214"/>
      <c r="OEF9" s="214"/>
      <c r="OEG9" s="214"/>
      <c r="OEH9" s="214"/>
      <c r="OEI9" s="214"/>
      <c r="OEJ9" s="214"/>
      <c r="OEK9" s="214"/>
      <c r="OEL9" s="214"/>
      <c r="OEM9" s="214"/>
      <c r="OEN9" s="214"/>
      <c r="OEO9" s="214"/>
      <c r="OEP9" s="214"/>
      <c r="OEQ9" s="214"/>
      <c r="OER9" s="214"/>
      <c r="OES9" s="214"/>
      <c r="OET9" s="214"/>
      <c r="OEU9" s="214"/>
      <c r="OEV9" s="214"/>
      <c r="OEW9" s="214"/>
      <c r="OEX9" s="214"/>
      <c r="OEY9" s="214"/>
      <c r="OEZ9" s="214"/>
      <c r="OFA9" s="214"/>
      <c r="OFB9" s="214"/>
      <c r="OFC9" s="214"/>
      <c r="OFD9" s="214"/>
      <c r="OFE9" s="214"/>
      <c r="OFF9" s="214"/>
      <c r="OFG9" s="214"/>
      <c r="OFH9" s="214"/>
      <c r="OFI9" s="214"/>
      <c r="OFJ9" s="214"/>
      <c r="OFK9" s="214"/>
      <c r="OFL9" s="214"/>
      <c r="OFM9" s="214"/>
      <c r="OFN9" s="214"/>
      <c r="OFO9" s="214"/>
      <c r="OFP9" s="214"/>
      <c r="OFQ9" s="214"/>
      <c r="OFR9" s="214"/>
      <c r="OFS9" s="214"/>
      <c r="OFT9" s="214"/>
      <c r="OFU9" s="214"/>
      <c r="OFV9" s="214"/>
      <c r="OFW9" s="214"/>
      <c r="OFX9" s="214"/>
      <c r="OFY9" s="214"/>
      <c r="OFZ9" s="214"/>
      <c r="OGA9" s="214"/>
      <c r="OGB9" s="214"/>
      <c r="OGC9" s="214"/>
      <c r="OGD9" s="214"/>
      <c r="OGE9" s="214"/>
      <c r="OGF9" s="214"/>
      <c r="OGG9" s="214"/>
      <c r="OGH9" s="214"/>
      <c r="OGI9" s="214"/>
      <c r="OGJ9" s="214"/>
      <c r="OGK9" s="214"/>
      <c r="OGL9" s="214"/>
      <c r="OGM9" s="214"/>
      <c r="OGN9" s="214"/>
      <c r="OGO9" s="214"/>
      <c r="OGP9" s="214"/>
      <c r="OGQ9" s="214"/>
      <c r="OGR9" s="214"/>
      <c r="OGS9" s="214"/>
      <c r="OGT9" s="214"/>
      <c r="OGU9" s="214"/>
      <c r="OGV9" s="214"/>
      <c r="OGW9" s="214"/>
      <c r="OGX9" s="214"/>
      <c r="OGY9" s="214"/>
      <c r="OGZ9" s="214"/>
      <c r="OHA9" s="214"/>
      <c r="OHB9" s="214"/>
      <c r="OHC9" s="214"/>
      <c r="OHD9" s="214"/>
      <c r="OHE9" s="214"/>
      <c r="OHF9" s="214"/>
      <c r="OHG9" s="214"/>
      <c r="OHH9" s="214"/>
      <c r="OHI9" s="214"/>
      <c r="OHJ9" s="214"/>
      <c r="OHK9" s="214"/>
      <c r="OHL9" s="214"/>
      <c r="OHM9" s="214"/>
      <c r="OHN9" s="214"/>
      <c r="OHO9" s="214"/>
      <c r="OHP9" s="214"/>
      <c r="OHQ9" s="214"/>
      <c r="OHR9" s="214"/>
      <c r="OHS9" s="214"/>
      <c r="OHT9" s="214"/>
      <c r="OHU9" s="214"/>
      <c r="OHV9" s="214"/>
      <c r="OHW9" s="214"/>
      <c r="OHX9" s="214"/>
      <c r="OHY9" s="214"/>
      <c r="OHZ9" s="214"/>
      <c r="OIA9" s="214"/>
      <c r="OIB9" s="214"/>
      <c r="OIC9" s="214"/>
      <c r="OID9" s="214"/>
      <c r="OIE9" s="214"/>
      <c r="OIF9" s="214"/>
      <c r="OIG9" s="214"/>
      <c r="OIH9" s="214"/>
      <c r="OII9" s="214"/>
      <c r="OIJ9" s="214"/>
      <c r="OIK9" s="214"/>
      <c r="OIL9" s="214"/>
      <c r="OIM9" s="214"/>
      <c r="OIN9" s="214"/>
      <c r="OIO9" s="214"/>
      <c r="OIP9" s="214"/>
      <c r="OIQ9" s="214"/>
      <c r="OIR9" s="214"/>
      <c r="OIS9" s="214"/>
      <c r="OIT9" s="214"/>
      <c r="OIU9" s="214"/>
      <c r="OIV9" s="214"/>
      <c r="OIW9" s="214"/>
      <c r="OIX9" s="214"/>
      <c r="OIY9" s="214"/>
      <c r="OIZ9" s="214"/>
      <c r="OJA9" s="214"/>
      <c r="OJB9" s="214"/>
      <c r="OJC9" s="214"/>
      <c r="OJD9" s="214"/>
      <c r="OJE9" s="214"/>
      <c r="OJF9" s="214"/>
      <c r="OJG9" s="214"/>
      <c r="OJH9" s="214"/>
      <c r="OJI9" s="214"/>
      <c r="OJJ9" s="214"/>
      <c r="OJK9" s="214"/>
      <c r="OJL9" s="214"/>
      <c r="OJM9" s="214"/>
      <c r="OJN9" s="214"/>
      <c r="OJO9" s="214"/>
      <c r="OJP9" s="214"/>
      <c r="OJQ9" s="214"/>
      <c r="OJR9" s="214"/>
      <c r="OJS9" s="214"/>
      <c r="OJT9" s="214"/>
      <c r="OJU9" s="214"/>
      <c r="OJV9" s="214"/>
      <c r="OJW9" s="214"/>
      <c r="OJX9" s="214"/>
      <c r="OJY9" s="214"/>
      <c r="OJZ9" s="214"/>
      <c r="OKA9" s="214"/>
      <c r="OKB9" s="214"/>
      <c r="OKC9" s="214"/>
      <c r="OKD9" s="214"/>
      <c r="OKE9" s="214"/>
      <c r="OKF9" s="214"/>
      <c r="OKG9" s="214"/>
      <c r="OKH9" s="214"/>
      <c r="OKI9" s="214"/>
      <c r="OKJ9" s="214"/>
      <c r="OKK9" s="214"/>
      <c r="OKL9" s="214"/>
      <c r="OKM9" s="214"/>
      <c r="OKN9" s="214"/>
      <c r="OKO9" s="214"/>
      <c r="OKP9" s="214"/>
      <c r="OKQ9" s="214"/>
      <c r="OKR9" s="214"/>
      <c r="OKS9" s="214"/>
      <c r="OKT9" s="214"/>
      <c r="OKU9" s="214"/>
      <c r="OKV9" s="214"/>
      <c r="OKW9" s="214"/>
      <c r="OKX9" s="214"/>
      <c r="OKY9" s="214"/>
      <c r="OKZ9" s="214"/>
      <c r="OLA9" s="214"/>
      <c r="OLB9" s="214"/>
      <c r="OLC9" s="214"/>
      <c r="OLD9" s="214"/>
      <c r="OLE9" s="214"/>
      <c r="OLF9" s="214"/>
      <c r="OLG9" s="214"/>
      <c r="OLH9" s="214"/>
      <c r="OLI9" s="214"/>
      <c r="OLJ9" s="214"/>
      <c r="OLK9" s="214"/>
      <c r="OLL9" s="214"/>
      <c r="OLM9" s="214"/>
      <c r="OLN9" s="214"/>
      <c r="OLO9" s="214"/>
      <c r="OLP9" s="214"/>
      <c r="OLQ9" s="214"/>
      <c r="OLR9" s="214"/>
      <c r="OLS9" s="214"/>
      <c r="OLT9" s="214"/>
      <c r="OLU9" s="214"/>
      <c r="OLV9" s="214"/>
      <c r="OLW9" s="214"/>
      <c r="OLX9" s="214"/>
      <c r="OLY9" s="214"/>
      <c r="OLZ9" s="214"/>
      <c r="OMA9" s="214"/>
      <c r="OMB9" s="214"/>
      <c r="OMC9" s="214"/>
      <c r="OMD9" s="214"/>
      <c r="OME9" s="214"/>
      <c r="OMF9" s="214"/>
      <c r="OMG9" s="214"/>
      <c r="OMH9" s="214"/>
      <c r="OMI9" s="214"/>
      <c r="OMJ9" s="214"/>
      <c r="OMK9" s="214"/>
      <c r="OML9" s="214"/>
      <c r="OMM9" s="214"/>
      <c r="OMN9" s="214"/>
      <c r="OMO9" s="214"/>
      <c r="OMP9" s="214"/>
      <c r="OMQ9" s="214"/>
      <c r="OMR9" s="214"/>
      <c r="OMS9" s="214"/>
      <c r="OMT9" s="214"/>
      <c r="OMU9" s="214"/>
      <c r="OMV9" s="214"/>
      <c r="OMW9" s="214"/>
      <c r="OMX9" s="214"/>
      <c r="OMY9" s="214"/>
      <c r="OMZ9" s="214"/>
      <c r="ONA9" s="214"/>
      <c r="ONB9" s="214"/>
      <c r="ONC9" s="214"/>
      <c r="OND9" s="214"/>
      <c r="ONE9" s="214"/>
      <c r="ONF9" s="214"/>
      <c r="ONG9" s="214"/>
      <c r="ONH9" s="214"/>
      <c r="ONI9" s="214"/>
      <c r="ONJ9" s="214"/>
      <c r="ONK9" s="214"/>
      <c r="ONL9" s="214"/>
      <c r="ONM9" s="214"/>
      <c r="ONN9" s="214"/>
      <c r="ONO9" s="214"/>
      <c r="ONP9" s="214"/>
      <c r="ONQ9" s="214"/>
      <c r="ONR9" s="214"/>
      <c r="ONS9" s="214"/>
      <c r="ONT9" s="214"/>
      <c r="ONU9" s="214"/>
      <c r="ONV9" s="214"/>
      <c r="ONW9" s="214"/>
      <c r="ONX9" s="214"/>
      <c r="ONY9" s="214"/>
      <c r="ONZ9" s="214"/>
      <c r="OOA9" s="214"/>
      <c r="OOB9" s="214"/>
      <c r="OOC9" s="214"/>
      <c r="OOD9" s="214"/>
      <c r="OOE9" s="214"/>
      <c r="OOF9" s="214"/>
      <c r="OOG9" s="214"/>
      <c r="OOH9" s="214"/>
      <c r="OOI9" s="214"/>
      <c r="OOJ9" s="214"/>
      <c r="OOK9" s="214"/>
      <c r="OOL9" s="214"/>
      <c r="OOM9" s="214"/>
      <c r="OON9" s="214"/>
      <c r="OOO9" s="214"/>
      <c r="OOP9" s="214"/>
      <c r="OOQ9" s="214"/>
      <c r="OOR9" s="214"/>
      <c r="OOS9" s="214"/>
      <c r="OOT9" s="214"/>
      <c r="OOU9" s="214"/>
      <c r="OOV9" s="214"/>
      <c r="OOW9" s="214"/>
      <c r="OOX9" s="214"/>
      <c r="OOY9" s="214"/>
      <c r="OOZ9" s="214"/>
      <c r="OPA9" s="214"/>
      <c r="OPB9" s="214"/>
      <c r="OPC9" s="214"/>
      <c r="OPD9" s="214"/>
      <c r="OPE9" s="214"/>
      <c r="OPF9" s="214"/>
      <c r="OPG9" s="214"/>
      <c r="OPH9" s="214"/>
      <c r="OPI9" s="214"/>
      <c r="OPJ9" s="214"/>
      <c r="OPK9" s="214"/>
      <c r="OPL9" s="214"/>
      <c r="OPM9" s="214"/>
      <c r="OPN9" s="214"/>
      <c r="OPO9" s="214"/>
      <c r="OPP9" s="214"/>
      <c r="OPQ9" s="214"/>
      <c r="OPR9" s="214"/>
      <c r="OPS9" s="214"/>
      <c r="OPT9" s="214"/>
      <c r="OPU9" s="214"/>
      <c r="OPV9" s="214"/>
      <c r="OPW9" s="214"/>
      <c r="OPX9" s="214"/>
      <c r="OPY9" s="214"/>
      <c r="OPZ9" s="214"/>
      <c r="OQA9" s="214"/>
      <c r="OQB9" s="214"/>
      <c r="OQC9" s="214"/>
      <c r="OQD9" s="214"/>
      <c r="OQE9" s="214"/>
      <c r="OQF9" s="214"/>
      <c r="OQG9" s="214"/>
      <c r="OQH9" s="214"/>
      <c r="OQI9" s="214"/>
      <c r="OQJ9" s="214"/>
      <c r="OQK9" s="214"/>
      <c r="OQL9" s="214"/>
      <c r="OQM9" s="214"/>
      <c r="OQN9" s="214"/>
      <c r="OQO9" s="214"/>
      <c r="OQP9" s="214"/>
      <c r="OQQ9" s="214"/>
      <c r="OQR9" s="214"/>
      <c r="OQS9" s="214"/>
      <c r="OQT9" s="214"/>
      <c r="OQU9" s="214"/>
      <c r="OQV9" s="214"/>
      <c r="OQW9" s="214"/>
      <c r="OQX9" s="214"/>
      <c r="OQY9" s="214"/>
      <c r="OQZ9" s="214"/>
      <c r="ORA9" s="214"/>
      <c r="ORB9" s="214"/>
      <c r="ORC9" s="214"/>
      <c r="ORD9" s="214"/>
      <c r="ORE9" s="214"/>
      <c r="ORF9" s="214"/>
      <c r="ORG9" s="214"/>
      <c r="ORH9" s="214"/>
      <c r="ORI9" s="214"/>
      <c r="ORJ9" s="214"/>
      <c r="ORK9" s="214"/>
      <c r="ORL9" s="214"/>
      <c r="ORM9" s="214"/>
      <c r="ORN9" s="214"/>
      <c r="ORO9" s="214"/>
      <c r="ORP9" s="214"/>
      <c r="ORQ9" s="214"/>
      <c r="ORR9" s="214"/>
      <c r="ORS9" s="214"/>
      <c r="ORT9" s="214"/>
      <c r="ORU9" s="214"/>
      <c r="ORV9" s="214"/>
      <c r="ORW9" s="214"/>
      <c r="ORX9" s="214"/>
      <c r="ORY9" s="214"/>
      <c r="ORZ9" s="214"/>
      <c r="OSA9" s="214"/>
      <c r="OSB9" s="214"/>
      <c r="OSC9" s="214"/>
      <c r="OSD9" s="214"/>
      <c r="OSE9" s="214"/>
      <c r="OSF9" s="214"/>
      <c r="OSG9" s="214"/>
      <c r="OSH9" s="214"/>
      <c r="OSI9" s="214"/>
      <c r="OSJ9" s="214"/>
      <c r="OSK9" s="214"/>
      <c r="OSL9" s="214"/>
      <c r="OSM9" s="214"/>
      <c r="OSN9" s="214"/>
      <c r="OSO9" s="214"/>
      <c r="OSP9" s="214"/>
      <c r="OSQ9" s="214"/>
      <c r="OSR9" s="214"/>
      <c r="OSS9" s="214"/>
      <c r="OST9" s="214"/>
      <c r="OSU9" s="214"/>
      <c r="OSV9" s="214"/>
      <c r="OSW9" s="214"/>
      <c r="OSX9" s="214"/>
      <c r="OSY9" s="214"/>
      <c r="OSZ9" s="214"/>
      <c r="OTA9" s="214"/>
      <c r="OTB9" s="214"/>
      <c r="OTC9" s="214"/>
      <c r="OTD9" s="214"/>
      <c r="OTE9" s="214"/>
      <c r="OTF9" s="214"/>
      <c r="OTG9" s="214"/>
      <c r="OTH9" s="214"/>
      <c r="OTI9" s="214"/>
      <c r="OTJ9" s="214"/>
      <c r="OTK9" s="214"/>
      <c r="OTL9" s="214"/>
      <c r="OTM9" s="214"/>
      <c r="OTN9" s="214"/>
      <c r="OTO9" s="214"/>
      <c r="OTP9" s="214"/>
      <c r="OTQ9" s="214"/>
      <c r="OTR9" s="214"/>
      <c r="OTS9" s="214"/>
      <c r="OTT9" s="214"/>
      <c r="OTU9" s="214"/>
      <c r="OTV9" s="214"/>
      <c r="OTW9" s="214"/>
      <c r="OTX9" s="214"/>
      <c r="OTY9" s="214"/>
      <c r="OTZ9" s="214"/>
      <c r="OUA9" s="214"/>
      <c r="OUB9" s="214"/>
      <c r="OUC9" s="214"/>
      <c r="OUD9" s="214"/>
      <c r="OUE9" s="214"/>
      <c r="OUF9" s="214"/>
      <c r="OUG9" s="214"/>
      <c r="OUH9" s="214"/>
      <c r="OUI9" s="214"/>
      <c r="OUJ9" s="214"/>
      <c r="OUK9" s="214"/>
      <c r="OUL9" s="214"/>
      <c r="OUM9" s="214"/>
      <c r="OUN9" s="214"/>
      <c r="OUO9" s="214"/>
      <c r="OUP9" s="214"/>
      <c r="OUQ9" s="214"/>
      <c r="OUR9" s="214"/>
      <c r="OUS9" s="214"/>
      <c r="OUT9" s="214"/>
      <c r="OUU9" s="214"/>
      <c r="OUV9" s="214"/>
      <c r="OUW9" s="214"/>
      <c r="OUX9" s="214"/>
      <c r="OUY9" s="214"/>
      <c r="OUZ9" s="214"/>
      <c r="OVA9" s="214"/>
      <c r="OVB9" s="214"/>
      <c r="OVC9" s="214"/>
      <c r="OVD9" s="214"/>
      <c r="OVE9" s="214"/>
      <c r="OVF9" s="214"/>
      <c r="OVG9" s="214"/>
      <c r="OVH9" s="214"/>
      <c r="OVI9" s="214"/>
      <c r="OVJ9" s="214"/>
      <c r="OVK9" s="214"/>
      <c r="OVL9" s="214"/>
      <c r="OVM9" s="214"/>
      <c r="OVN9" s="214"/>
      <c r="OVO9" s="214"/>
      <c r="OVP9" s="214"/>
      <c r="OVQ9" s="214"/>
      <c r="OVR9" s="214"/>
      <c r="OVS9" s="214"/>
      <c r="OVT9" s="214"/>
      <c r="OVU9" s="214"/>
      <c r="OVV9" s="214"/>
      <c r="OVW9" s="214"/>
      <c r="OVX9" s="214"/>
      <c r="OVY9" s="214"/>
      <c r="OVZ9" s="214"/>
      <c r="OWA9" s="214"/>
      <c r="OWB9" s="214"/>
      <c r="OWC9" s="214"/>
      <c r="OWD9" s="214"/>
      <c r="OWE9" s="214"/>
      <c r="OWF9" s="214"/>
      <c r="OWG9" s="214"/>
      <c r="OWH9" s="214"/>
      <c r="OWI9" s="214"/>
      <c r="OWJ9" s="214"/>
      <c r="OWK9" s="214"/>
      <c r="OWL9" s="214"/>
      <c r="OWM9" s="214"/>
      <c r="OWN9" s="214"/>
      <c r="OWO9" s="214"/>
      <c r="OWP9" s="214"/>
      <c r="OWQ9" s="214"/>
      <c r="OWR9" s="214"/>
      <c r="OWS9" s="214"/>
      <c r="OWT9" s="214"/>
      <c r="OWU9" s="214"/>
      <c r="OWV9" s="214"/>
      <c r="OWW9" s="214"/>
      <c r="OWX9" s="214"/>
      <c r="OWY9" s="214"/>
      <c r="OWZ9" s="214"/>
      <c r="OXA9" s="214"/>
      <c r="OXB9" s="214"/>
      <c r="OXC9" s="214"/>
      <c r="OXD9" s="214"/>
      <c r="OXE9" s="214"/>
      <c r="OXF9" s="214"/>
      <c r="OXG9" s="214"/>
      <c r="OXH9" s="214"/>
      <c r="OXI9" s="214"/>
      <c r="OXJ9" s="214"/>
      <c r="OXK9" s="214"/>
      <c r="OXL9" s="214"/>
      <c r="OXM9" s="214"/>
      <c r="OXN9" s="214"/>
      <c r="OXO9" s="214"/>
      <c r="OXP9" s="214"/>
      <c r="OXQ9" s="214"/>
      <c r="OXR9" s="214"/>
      <c r="OXS9" s="214"/>
      <c r="OXT9" s="214"/>
      <c r="OXU9" s="214"/>
      <c r="OXV9" s="214"/>
      <c r="OXW9" s="214"/>
      <c r="OXX9" s="214"/>
      <c r="OXY9" s="214"/>
      <c r="OXZ9" s="214"/>
      <c r="OYA9" s="214"/>
      <c r="OYB9" s="214"/>
      <c r="OYC9" s="214"/>
      <c r="OYD9" s="214"/>
      <c r="OYE9" s="214"/>
      <c r="OYF9" s="214"/>
      <c r="OYG9" s="214"/>
      <c r="OYH9" s="214"/>
      <c r="OYI9" s="214"/>
      <c r="OYJ9" s="214"/>
      <c r="OYK9" s="214"/>
      <c r="OYL9" s="214"/>
      <c r="OYM9" s="214"/>
      <c r="OYN9" s="214"/>
      <c r="OYO9" s="214"/>
      <c r="OYP9" s="214"/>
      <c r="OYQ9" s="214"/>
      <c r="OYR9" s="214"/>
      <c r="OYS9" s="214"/>
      <c r="OYT9" s="214"/>
      <c r="OYU9" s="214"/>
      <c r="OYV9" s="214"/>
      <c r="OYW9" s="214"/>
      <c r="OYX9" s="214"/>
      <c r="OYY9" s="214"/>
      <c r="OYZ9" s="214"/>
      <c r="OZA9" s="214"/>
      <c r="OZB9" s="214"/>
      <c r="OZC9" s="214"/>
      <c r="OZD9" s="214"/>
      <c r="OZE9" s="214"/>
      <c r="OZF9" s="214"/>
      <c r="OZG9" s="214"/>
      <c r="OZH9" s="214"/>
      <c r="OZI9" s="214"/>
      <c r="OZJ9" s="214"/>
      <c r="OZK9" s="214"/>
      <c r="OZL9" s="214"/>
      <c r="OZM9" s="214"/>
      <c r="OZN9" s="214"/>
      <c r="OZO9" s="214"/>
      <c r="OZP9" s="214"/>
      <c r="OZQ9" s="214"/>
      <c r="OZR9" s="214"/>
      <c r="OZS9" s="214"/>
      <c r="OZT9" s="214"/>
      <c r="OZU9" s="214"/>
      <c r="OZV9" s="214"/>
      <c r="OZW9" s="214"/>
      <c r="OZX9" s="214"/>
      <c r="OZY9" s="214"/>
      <c r="OZZ9" s="214"/>
      <c r="PAA9" s="214"/>
      <c r="PAB9" s="214"/>
      <c r="PAC9" s="214"/>
      <c r="PAD9" s="214"/>
      <c r="PAE9" s="214"/>
      <c r="PAF9" s="214"/>
      <c r="PAG9" s="214"/>
      <c r="PAH9" s="214"/>
      <c r="PAI9" s="214"/>
      <c r="PAJ9" s="214"/>
      <c r="PAK9" s="214"/>
      <c r="PAL9" s="214"/>
      <c r="PAM9" s="214"/>
      <c r="PAN9" s="214"/>
      <c r="PAO9" s="214"/>
      <c r="PAP9" s="214"/>
      <c r="PAQ9" s="214"/>
      <c r="PAR9" s="214"/>
      <c r="PAS9" s="214"/>
      <c r="PAT9" s="214"/>
      <c r="PAU9" s="214"/>
      <c r="PAV9" s="214"/>
      <c r="PAW9" s="214"/>
      <c r="PAX9" s="214"/>
      <c r="PAY9" s="214"/>
      <c r="PAZ9" s="214"/>
      <c r="PBA9" s="214"/>
      <c r="PBB9" s="214"/>
      <c r="PBC9" s="214"/>
      <c r="PBD9" s="214"/>
      <c r="PBE9" s="214"/>
      <c r="PBF9" s="214"/>
      <c r="PBG9" s="214"/>
      <c r="PBH9" s="214"/>
      <c r="PBI9" s="214"/>
      <c r="PBJ9" s="214"/>
      <c r="PBK9" s="214"/>
      <c r="PBL9" s="214"/>
      <c r="PBM9" s="214"/>
      <c r="PBN9" s="214"/>
      <c r="PBO9" s="214"/>
      <c r="PBP9" s="214"/>
      <c r="PBQ9" s="214"/>
      <c r="PBR9" s="214"/>
      <c r="PBS9" s="214"/>
      <c r="PBT9" s="214"/>
      <c r="PBU9" s="214"/>
      <c r="PBV9" s="214"/>
      <c r="PBW9" s="214"/>
      <c r="PBX9" s="214"/>
      <c r="PBY9" s="214"/>
      <c r="PBZ9" s="214"/>
      <c r="PCA9" s="214"/>
      <c r="PCB9" s="214"/>
      <c r="PCC9" s="214"/>
      <c r="PCD9" s="214"/>
      <c r="PCE9" s="214"/>
      <c r="PCF9" s="214"/>
      <c r="PCG9" s="214"/>
      <c r="PCH9" s="214"/>
      <c r="PCI9" s="214"/>
      <c r="PCJ9" s="214"/>
      <c r="PCK9" s="214"/>
      <c r="PCL9" s="214"/>
      <c r="PCM9" s="214"/>
      <c r="PCN9" s="214"/>
      <c r="PCO9" s="214"/>
      <c r="PCP9" s="214"/>
      <c r="PCQ9" s="214"/>
      <c r="PCR9" s="214"/>
      <c r="PCS9" s="214"/>
      <c r="PCT9" s="214"/>
      <c r="PCU9" s="214"/>
      <c r="PCV9" s="214"/>
      <c r="PCW9" s="214"/>
      <c r="PCX9" s="214"/>
      <c r="PCY9" s="214"/>
      <c r="PCZ9" s="214"/>
      <c r="PDA9" s="214"/>
      <c r="PDB9" s="214"/>
      <c r="PDC9" s="214"/>
      <c r="PDD9" s="214"/>
      <c r="PDE9" s="214"/>
      <c r="PDF9" s="214"/>
      <c r="PDG9" s="214"/>
      <c r="PDH9" s="214"/>
      <c r="PDI9" s="214"/>
      <c r="PDJ9" s="214"/>
      <c r="PDK9" s="214"/>
      <c r="PDL9" s="214"/>
      <c r="PDM9" s="214"/>
      <c r="PDN9" s="214"/>
      <c r="PDO9" s="214"/>
      <c r="PDP9" s="214"/>
      <c r="PDQ9" s="214"/>
      <c r="PDR9" s="214"/>
      <c r="PDS9" s="214"/>
      <c r="PDT9" s="214"/>
      <c r="PDU9" s="214"/>
      <c r="PDV9" s="214"/>
      <c r="PDW9" s="214"/>
      <c r="PDX9" s="214"/>
      <c r="PDY9" s="214"/>
      <c r="PDZ9" s="214"/>
      <c r="PEA9" s="214"/>
      <c r="PEB9" s="214"/>
      <c r="PEC9" s="214"/>
      <c r="PED9" s="214"/>
      <c r="PEE9" s="214"/>
      <c r="PEF9" s="214"/>
      <c r="PEG9" s="214"/>
      <c r="PEH9" s="214"/>
      <c r="PEI9" s="214"/>
      <c r="PEJ9" s="214"/>
      <c r="PEK9" s="214"/>
      <c r="PEL9" s="214"/>
      <c r="PEM9" s="214"/>
      <c r="PEN9" s="214"/>
      <c r="PEO9" s="214"/>
      <c r="PEP9" s="214"/>
      <c r="PEQ9" s="214"/>
      <c r="PER9" s="214"/>
      <c r="PES9" s="214"/>
      <c r="PET9" s="214"/>
      <c r="PEU9" s="214"/>
      <c r="PEV9" s="214"/>
      <c r="PEW9" s="214"/>
      <c r="PEX9" s="214"/>
      <c r="PEY9" s="214"/>
      <c r="PEZ9" s="214"/>
      <c r="PFA9" s="214"/>
      <c r="PFB9" s="214"/>
      <c r="PFC9" s="214"/>
      <c r="PFD9" s="214"/>
      <c r="PFE9" s="214"/>
      <c r="PFF9" s="214"/>
      <c r="PFG9" s="214"/>
      <c r="PFH9" s="214"/>
      <c r="PFI9" s="214"/>
      <c r="PFJ9" s="214"/>
      <c r="PFK9" s="214"/>
      <c r="PFL9" s="214"/>
      <c r="PFM9" s="214"/>
      <c r="PFN9" s="214"/>
      <c r="PFO9" s="214"/>
      <c r="PFP9" s="214"/>
      <c r="PFQ9" s="214"/>
      <c r="PFR9" s="214"/>
      <c r="PFS9" s="214"/>
      <c r="PFT9" s="214"/>
      <c r="PFU9" s="214"/>
      <c r="PFV9" s="214"/>
      <c r="PFW9" s="214"/>
      <c r="PFX9" s="214"/>
      <c r="PFY9" s="214"/>
      <c r="PFZ9" s="214"/>
      <c r="PGA9" s="214"/>
      <c r="PGB9" s="214"/>
      <c r="PGC9" s="214"/>
      <c r="PGD9" s="214"/>
      <c r="PGE9" s="214"/>
      <c r="PGF9" s="214"/>
      <c r="PGG9" s="214"/>
      <c r="PGH9" s="214"/>
      <c r="PGI9" s="214"/>
      <c r="PGJ9" s="214"/>
      <c r="PGK9" s="214"/>
      <c r="PGL9" s="214"/>
      <c r="PGM9" s="214"/>
      <c r="PGN9" s="214"/>
      <c r="PGO9" s="214"/>
      <c r="PGP9" s="214"/>
      <c r="PGQ9" s="214"/>
      <c r="PGR9" s="214"/>
      <c r="PGS9" s="214"/>
      <c r="PGT9" s="214"/>
      <c r="PGU9" s="214"/>
      <c r="PGV9" s="214"/>
      <c r="PGW9" s="214"/>
      <c r="PGX9" s="214"/>
      <c r="PGY9" s="214"/>
      <c r="PGZ9" s="214"/>
      <c r="PHA9" s="214"/>
      <c r="PHB9" s="214"/>
      <c r="PHC9" s="214"/>
      <c r="PHD9" s="214"/>
      <c r="PHE9" s="214"/>
      <c r="PHF9" s="214"/>
      <c r="PHG9" s="214"/>
      <c r="PHH9" s="214"/>
      <c r="PHI9" s="214"/>
      <c r="PHJ9" s="214"/>
      <c r="PHK9" s="214"/>
      <c r="PHL9" s="214"/>
      <c r="PHM9" s="214"/>
      <c r="PHN9" s="214"/>
      <c r="PHO9" s="214"/>
      <c r="PHP9" s="214"/>
      <c r="PHQ9" s="214"/>
      <c r="PHR9" s="214"/>
      <c r="PHS9" s="214"/>
      <c r="PHT9" s="214"/>
      <c r="PHU9" s="214"/>
      <c r="PHV9" s="214"/>
      <c r="PHW9" s="214"/>
      <c r="PHX9" s="214"/>
      <c r="PHY9" s="214"/>
      <c r="PHZ9" s="214"/>
      <c r="PIA9" s="214"/>
      <c r="PIB9" s="214"/>
      <c r="PIC9" s="214"/>
      <c r="PID9" s="214"/>
      <c r="PIE9" s="214"/>
      <c r="PIF9" s="214"/>
      <c r="PIG9" s="214"/>
      <c r="PIH9" s="214"/>
      <c r="PII9" s="214"/>
      <c r="PIJ9" s="214"/>
      <c r="PIK9" s="214"/>
      <c r="PIL9" s="214"/>
      <c r="PIM9" s="214"/>
      <c r="PIN9" s="214"/>
      <c r="PIO9" s="214"/>
      <c r="PIP9" s="214"/>
      <c r="PIQ9" s="214"/>
      <c r="PIR9" s="214"/>
      <c r="PIS9" s="214"/>
      <c r="PIT9" s="214"/>
      <c r="PIU9" s="214"/>
      <c r="PIV9" s="214"/>
      <c r="PIW9" s="214"/>
      <c r="PIX9" s="214"/>
      <c r="PIY9" s="214"/>
      <c r="PIZ9" s="214"/>
      <c r="PJA9" s="214"/>
      <c r="PJB9" s="214"/>
      <c r="PJC9" s="214"/>
      <c r="PJD9" s="214"/>
      <c r="PJE9" s="214"/>
      <c r="PJF9" s="214"/>
      <c r="PJG9" s="214"/>
      <c r="PJH9" s="214"/>
      <c r="PJI9" s="214"/>
      <c r="PJJ9" s="214"/>
      <c r="PJK9" s="214"/>
      <c r="PJL9" s="214"/>
      <c r="PJM9" s="214"/>
      <c r="PJN9" s="214"/>
      <c r="PJO9" s="214"/>
      <c r="PJP9" s="214"/>
      <c r="PJQ9" s="214"/>
      <c r="PJR9" s="214"/>
      <c r="PJS9" s="214"/>
      <c r="PJT9" s="214"/>
      <c r="PJU9" s="214"/>
      <c r="PJV9" s="214"/>
      <c r="PJW9" s="214"/>
      <c r="PJX9" s="214"/>
      <c r="PJY9" s="214"/>
      <c r="PJZ9" s="214"/>
      <c r="PKA9" s="214"/>
      <c r="PKB9" s="214"/>
      <c r="PKC9" s="214"/>
      <c r="PKD9" s="214"/>
      <c r="PKE9" s="214"/>
      <c r="PKF9" s="214"/>
      <c r="PKG9" s="214"/>
      <c r="PKH9" s="214"/>
      <c r="PKI9" s="214"/>
      <c r="PKJ9" s="214"/>
      <c r="PKK9" s="214"/>
      <c r="PKL9" s="214"/>
      <c r="PKM9" s="214"/>
      <c r="PKN9" s="214"/>
      <c r="PKO9" s="214"/>
      <c r="PKP9" s="214"/>
      <c r="PKQ9" s="214"/>
      <c r="PKR9" s="214"/>
      <c r="PKS9" s="214"/>
      <c r="PKT9" s="214"/>
      <c r="PKU9" s="214"/>
      <c r="PKV9" s="214"/>
      <c r="PKW9" s="214"/>
      <c r="PKX9" s="214"/>
      <c r="PKY9" s="214"/>
      <c r="PKZ9" s="214"/>
      <c r="PLA9" s="214"/>
      <c r="PLB9" s="214"/>
      <c r="PLC9" s="214"/>
      <c r="PLD9" s="214"/>
      <c r="PLE9" s="214"/>
      <c r="PLF9" s="214"/>
      <c r="PLG9" s="214"/>
      <c r="PLH9" s="214"/>
      <c r="PLI9" s="214"/>
      <c r="PLJ9" s="214"/>
      <c r="PLK9" s="214"/>
      <c r="PLL9" s="214"/>
      <c r="PLM9" s="214"/>
      <c r="PLN9" s="214"/>
      <c r="PLO9" s="214"/>
      <c r="PLP9" s="214"/>
      <c r="PLQ9" s="214"/>
      <c r="PLR9" s="214"/>
      <c r="PLS9" s="214"/>
      <c r="PLT9" s="214"/>
      <c r="PLU9" s="214"/>
      <c r="PLV9" s="214"/>
      <c r="PLW9" s="214"/>
      <c r="PLX9" s="214"/>
      <c r="PLY9" s="214"/>
      <c r="PLZ9" s="214"/>
      <c r="PMA9" s="214"/>
      <c r="PMB9" s="214"/>
      <c r="PMC9" s="214"/>
      <c r="PMD9" s="214"/>
      <c r="PME9" s="214"/>
      <c r="PMF9" s="214"/>
      <c r="PMG9" s="214"/>
      <c r="PMH9" s="214"/>
      <c r="PMI9" s="214"/>
      <c r="PMJ9" s="214"/>
      <c r="PMK9" s="214"/>
      <c r="PML9" s="214"/>
      <c r="PMM9" s="214"/>
      <c r="PMN9" s="214"/>
      <c r="PMO9" s="214"/>
      <c r="PMP9" s="214"/>
      <c r="PMQ9" s="214"/>
      <c r="PMR9" s="214"/>
      <c r="PMS9" s="214"/>
      <c r="PMT9" s="214"/>
      <c r="PMU9" s="214"/>
      <c r="PMV9" s="214"/>
      <c r="PMW9" s="214"/>
      <c r="PMX9" s="214"/>
      <c r="PMY9" s="214"/>
      <c r="PMZ9" s="214"/>
      <c r="PNA9" s="214"/>
      <c r="PNB9" s="214"/>
      <c r="PNC9" s="214"/>
      <c r="PND9" s="214"/>
      <c r="PNE9" s="214"/>
      <c r="PNF9" s="214"/>
      <c r="PNG9" s="214"/>
      <c r="PNH9" s="214"/>
      <c r="PNI9" s="214"/>
      <c r="PNJ9" s="214"/>
      <c r="PNK9" s="214"/>
      <c r="PNL9" s="214"/>
      <c r="PNM9" s="214"/>
      <c r="PNN9" s="214"/>
      <c r="PNO9" s="214"/>
      <c r="PNP9" s="214"/>
      <c r="PNQ9" s="214"/>
      <c r="PNR9" s="214"/>
      <c r="PNS9" s="214"/>
      <c r="PNT9" s="214"/>
      <c r="PNU9" s="214"/>
      <c r="PNV9" s="214"/>
      <c r="PNW9" s="214"/>
      <c r="PNX9" s="214"/>
      <c r="PNY9" s="214"/>
      <c r="PNZ9" s="214"/>
      <c r="POA9" s="214"/>
      <c r="POB9" s="214"/>
      <c r="POC9" s="214"/>
      <c r="POD9" s="214"/>
      <c r="POE9" s="214"/>
      <c r="POF9" s="214"/>
      <c r="POG9" s="214"/>
      <c r="POH9" s="214"/>
      <c r="POI9" s="214"/>
      <c r="POJ9" s="214"/>
      <c r="POK9" s="214"/>
      <c r="POL9" s="214"/>
      <c r="POM9" s="214"/>
      <c r="PON9" s="214"/>
      <c r="POO9" s="214"/>
      <c r="POP9" s="214"/>
      <c r="POQ9" s="214"/>
      <c r="POR9" s="214"/>
      <c r="POS9" s="214"/>
      <c r="POT9" s="214"/>
      <c r="POU9" s="214"/>
      <c r="POV9" s="214"/>
      <c r="POW9" s="214"/>
      <c r="POX9" s="214"/>
      <c r="POY9" s="214"/>
      <c r="POZ9" s="214"/>
      <c r="PPA9" s="214"/>
      <c r="PPB9" s="214"/>
      <c r="PPC9" s="214"/>
      <c r="PPD9" s="214"/>
      <c r="PPE9" s="214"/>
      <c r="PPF9" s="214"/>
      <c r="PPG9" s="214"/>
      <c r="PPH9" s="214"/>
      <c r="PPI9" s="214"/>
      <c r="PPJ9" s="214"/>
      <c r="PPK9" s="214"/>
      <c r="PPL9" s="214"/>
      <c r="PPM9" s="214"/>
      <c r="PPN9" s="214"/>
      <c r="PPO9" s="214"/>
      <c r="PPP9" s="214"/>
      <c r="PPQ9" s="214"/>
      <c r="PPR9" s="214"/>
      <c r="PPS9" s="214"/>
      <c r="PPT9" s="214"/>
      <c r="PPU9" s="214"/>
      <c r="PPV9" s="214"/>
      <c r="PPW9" s="214"/>
      <c r="PPX9" s="214"/>
      <c r="PPY9" s="214"/>
      <c r="PPZ9" s="214"/>
      <c r="PQA9" s="214"/>
      <c r="PQB9" s="214"/>
      <c r="PQC9" s="214"/>
      <c r="PQD9" s="214"/>
      <c r="PQE9" s="214"/>
      <c r="PQF9" s="214"/>
      <c r="PQG9" s="214"/>
      <c r="PQH9" s="214"/>
      <c r="PQI9" s="214"/>
      <c r="PQJ9" s="214"/>
      <c r="PQK9" s="214"/>
      <c r="PQL9" s="214"/>
      <c r="PQM9" s="214"/>
      <c r="PQN9" s="214"/>
      <c r="PQO9" s="214"/>
      <c r="PQP9" s="214"/>
      <c r="PQQ9" s="214"/>
      <c r="PQR9" s="214"/>
      <c r="PQS9" s="214"/>
      <c r="PQT9" s="214"/>
      <c r="PQU9" s="214"/>
      <c r="PQV9" s="214"/>
      <c r="PQW9" s="214"/>
      <c r="PQX9" s="214"/>
      <c r="PQY9" s="214"/>
      <c r="PQZ9" s="214"/>
      <c r="PRA9" s="214"/>
      <c r="PRB9" s="214"/>
      <c r="PRC9" s="214"/>
      <c r="PRD9" s="214"/>
      <c r="PRE9" s="214"/>
      <c r="PRF9" s="214"/>
      <c r="PRG9" s="214"/>
      <c r="PRH9" s="214"/>
      <c r="PRI9" s="214"/>
      <c r="PRJ9" s="214"/>
      <c r="PRK9" s="214"/>
      <c r="PRL9" s="214"/>
      <c r="PRM9" s="214"/>
      <c r="PRN9" s="214"/>
      <c r="PRO9" s="214"/>
      <c r="PRP9" s="214"/>
      <c r="PRQ9" s="214"/>
      <c r="PRR9" s="214"/>
      <c r="PRS9" s="214"/>
      <c r="PRT9" s="214"/>
      <c r="PRU9" s="214"/>
      <c r="PRV9" s="214"/>
      <c r="PRW9" s="214"/>
      <c r="PRX9" s="214"/>
      <c r="PRY9" s="214"/>
      <c r="PRZ9" s="214"/>
      <c r="PSA9" s="214"/>
      <c r="PSB9" s="214"/>
      <c r="PSC9" s="214"/>
      <c r="PSD9" s="214"/>
      <c r="PSE9" s="214"/>
      <c r="PSF9" s="214"/>
      <c r="PSG9" s="214"/>
      <c r="PSH9" s="214"/>
      <c r="PSI9" s="214"/>
      <c r="PSJ9" s="214"/>
      <c r="PSK9" s="214"/>
      <c r="PSL9" s="214"/>
      <c r="PSM9" s="214"/>
      <c r="PSN9" s="214"/>
      <c r="PSO9" s="214"/>
      <c r="PSP9" s="214"/>
      <c r="PSQ9" s="214"/>
      <c r="PSR9" s="214"/>
      <c r="PSS9" s="214"/>
      <c r="PST9" s="214"/>
      <c r="PSU9" s="214"/>
      <c r="PSV9" s="214"/>
      <c r="PSW9" s="214"/>
      <c r="PSX9" s="214"/>
      <c r="PSY9" s="214"/>
      <c r="PSZ9" s="214"/>
      <c r="PTA9" s="214"/>
      <c r="PTB9" s="214"/>
      <c r="PTC9" s="214"/>
      <c r="PTD9" s="214"/>
      <c r="PTE9" s="214"/>
      <c r="PTF9" s="214"/>
      <c r="PTG9" s="214"/>
      <c r="PTH9" s="214"/>
      <c r="PTI9" s="214"/>
      <c r="PTJ9" s="214"/>
      <c r="PTK9" s="214"/>
      <c r="PTL9" s="214"/>
      <c r="PTM9" s="214"/>
      <c r="PTN9" s="214"/>
      <c r="PTO9" s="214"/>
      <c r="PTP9" s="214"/>
      <c r="PTQ9" s="214"/>
      <c r="PTR9" s="214"/>
      <c r="PTS9" s="214"/>
      <c r="PTT9" s="214"/>
      <c r="PTU9" s="214"/>
      <c r="PTV9" s="214"/>
      <c r="PTW9" s="214"/>
      <c r="PTX9" s="214"/>
      <c r="PTY9" s="214"/>
      <c r="PTZ9" s="214"/>
      <c r="PUA9" s="214"/>
      <c r="PUB9" s="214"/>
      <c r="PUC9" s="214"/>
      <c r="PUD9" s="214"/>
      <c r="PUE9" s="214"/>
      <c r="PUF9" s="214"/>
      <c r="PUG9" s="214"/>
      <c r="PUH9" s="214"/>
      <c r="PUI9" s="214"/>
      <c r="PUJ9" s="214"/>
      <c r="PUK9" s="214"/>
      <c r="PUL9" s="214"/>
      <c r="PUM9" s="214"/>
      <c r="PUN9" s="214"/>
      <c r="PUO9" s="214"/>
      <c r="PUP9" s="214"/>
      <c r="PUQ9" s="214"/>
      <c r="PUR9" s="214"/>
      <c r="PUS9" s="214"/>
      <c r="PUT9" s="214"/>
      <c r="PUU9" s="214"/>
      <c r="PUV9" s="214"/>
      <c r="PUW9" s="214"/>
      <c r="PUX9" s="214"/>
      <c r="PUY9" s="214"/>
      <c r="PUZ9" s="214"/>
      <c r="PVA9" s="214"/>
      <c r="PVB9" s="214"/>
      <c r="PVC9" s="214"/>
      <c r="PVD9" s="214"/>
      <c r="PVE9" s="214"/>
      <c r="PVF9" s="214"/>
      <c r="PVG9" s="214"/>
      <c r="PVH9" s="214"/>
      <c r="PVI9" s="214"/>
      <c r="PVJ9" s="214"/>
      <c r="PVK9" s="214"/>
      <c r="PVL9" s="214"/>
      <c r="PVM9" s="214"/>
      <c r="PVN9" s="214"/>
      <c r="PVO9" s="214"/>
      <c r="PVP9" s="214"/>
      <c r="PVQ9" s="214"/>
      <c r="PVR9" s="214"/>
      <c r="PVS9" s="214"/>
      <c r="PVT9" s="214"/>
      <c r="PVU9" s="214"/>
      <c r="PVV9" s="214"/>
      <c r="PVW9" s="214"/>
      <c r="PVX9" s="214"/>
      <c r="PVY9" s="214"/>
      <c r="PVZ9" s="214"/>
      <c r="PWA9" s="214"/>
      <c r="PWB9" s="214"/>
      <c r="PWC9" s="214"/>
      <c r="PWD9" s="214"/>
      <c r="PWE9" s="214"/>
      <c r="PWF9" s="214"/>
      <c r="PWG9" s="214"/>
      <c r="PWH9" s="214"/>
      <c r="PWI9" s="214"/>
      <c r="PWJ9" s="214"/>
      <c r="PWK9" s="214"/>
      <c r="PWL9" s="214"/>
      <c r="PWM9" s="214"/>
      <c r="PWN9" s="214"/>
      <c r="PWO9" s="214"/>
      <c r="PWP9" s="214"/>
      <c r="PWQ9" s="214"/>
      <c r="PWR9" s="214"/>
      <c r="PWS9" s="214"/>
      <c r="PWT9" s="214"/>
      <c r="PWU9" s="214"/>
      <c r="PWV9" s="214"/>
      <c r="PWW9" s="214"/>
      <c r="PWX9" s="214"/>
      <c r="PWY9" s="214"/>
      <c r="PWZ9" s="214"/>
      <c r="PXA9" s="214"/>
      <c r="PXB9" s="214"/>
      <c r="PXC9" s="214"/>
      <c r="PXD9" s="214"/>
      <c r="PXE9" s="214"/>
      <c r="PXF9" s="214"/>
      <c r="PXG9" s="214"/>
      <c r="PXH9" s="214"/>
      <c r="PXI9" s="214"/>
      <c r="PXJ9" s="214"/>
      <c r="PXK9" s="214"/>
      <c r="PXL9" s="214"/>
      <c r="PXM9" s="214"/>
      <c r="PXN9" s="214"/>
      <c r="PXO9" s="214"/>
      <c r="PXP9" s="214"/>
      <c r="PXQ9" s="214"/>
      <c r="PXR9" s="214"/>
      <c r="PXS9" s="214"/>
      <c r="PXT9" s="214"/>
      <c r="PXU9" s="214"/>
      <c r="PXV9" s="214"/>
      <c r="PXW9" s="214"/>
      <c r="PXX9" s="214"/>
      <c r="PXY9" s="214"/>
      <c r="PXZ9" s="214"/>
      <c r="PYA9" s="214"/>
      <c r="PYB9" s="214"/>
      <c r="PYC9" s="214"/>
      <c r="PYD9" s="214"/>
      <c r="PYE9" s="214"/>
      <c r="PYF9" s="214"/>
      <c r="PYG9" s="214"/>
      <c r="PYH9" s="214"/>
      <c r="PYI9" s="214"/>
      <c r="PYJ9" s="214"/>
      <c r="PYK9" s="214"/>
      <c r="PYL9" s="214"/>
      <c r="PYM9" s="214"/>
      <c r="PYN9" s="214"/>
      <c r="PYO9" s="214"/>
      <c r="PYP9" s="214"/>
      <c r="PYQ9" s="214"/>
      <c r="PYR9" s="214"/>
      <c r="PYS9" s="214"/>
      <c r="PYT9" s="214"/>
      <c r="PYU9" s="214"/>
      <c r="PYV9" s="214"/>
      <c r="PYW9" s="214"/>
      <c r="PYX9" s="214"/>
      <c r="PYY9" s="214"/>
      <c r="PYZ9" s="214"/>
      <c r="PZA9" s="214"/>
      <c r="PZB9" s="214"/>
      <c r="PZC9" s="214"/>
      <c r="PZD9" s="214"/>
      <c r="PZE9" s="214"/>
      <c r="PZF9" s="214"/>
      <c r="PZG9" s="214"/>
      <c r="PZH9" s="214"/>
      <c r="PZI9" s="214"/>
      <c r="PZJ9" s="214"/>
      <c r="PZK9" s="214"/>
      <c r="PZL9" s="214"/>
      <c r="PZM9" s="214"/>
      <c r="PZN9" s="214"/>
      <c r="PZO9" s="214"/>
      <c r="PZP9" s="214"/>
      <c r="PZQ9" s="214"/>
      <c r="PZR9" s="214"/>
      <c r="PZS9" s="214"/>
      <c r="PZT9" s="214"/>
      <c r="PZU9" s="214"/>
      <c r="PZV9" s="214"/>
      <c r="PZW9" s="214"/>
      <c r="PZX9" s="214"/>
      <c r="PZY9" s="214"/>
      <c r="PZZ9" s="214"/>
      <c r="QAA9" s="214"/>
      <c r="QAB9" s="214"/>
      <c r="QAC9" s="214"/>
      <c r="QAD9" s="214"/>
      <c r="QAE9" s="214"/>
      <c r="QAF9" s="214"/>
      <c r="QAG9" s="214"/>
      <c r="QAH9" s="214"/>
      <c r="QAI9" s="214"/>
      <c r="QAJ9" s="214"/>
      <c r="QAK9" s="214"/>
      <c r="QAL9" s="214"/>
      <c r="QAM9" s="214"/>
      <c r="QAN9" s="214"/>
      <c r="QAO9" s="214"/>
      <c r="QAP9" s="214"/>
      <c r="QAQ9" s="214"/>
      <c r="QAR9" s="214"/>
      <c r="QAS9" s="214"/>
      <c r="QAT9" s="214"/>
      <c r="QAU9" s="214"/>
      <c r="QAV9" s="214"/>
      <c r="QAW9" s="214"/>
      <c r="QAX9" s="214"/>
      <c r="QAY9" s="214"/>
      <c r="QAZ9" s="214"/>
      <c r="QBA9" s="214"/>
      <c r="QBB9" s="214"/>
      <c r="QBC9" s="214"/>
      <c r="QBD9" s="214"/>
      <c r="QBE9" s="214"/>
      <c r="QBF9" s="214"/>
      <c r="QBG9" s="214"/>
      <c r="QBH9" s="214"/>
      <c r="QBI9" s="214"/>
      <c r="QBJ9" s="214"/>
      <c r="QBK9" s="214"/>
      <c r="QBL9" s="214"/>
      <c r="QBM9" s="214"/>
      <c r="QBN9" s="214"/>
      <c r="QBO9" s="214"/>
      <c r="QBP9" s="214"/>
      <c r="QBQ9" s="214"/>
      <c r="QBR9" s="214"/>
      <c r="QBS9" s="214"/>
      <c r="QBT9" s="214"/>
      <c r="QBU9" s="214"/>
      <c r="QBV9" s="214"/>
      <c r="QBW9" s="214"/>
      <c r="QBX9" s="214"/>
      <c r="QBY9" s="214"/>
      <c r="QBZ9" s="214"/>
      <c r="QCA9" s="214"/>
      <c r="QCB9" s="214"/>
      <c r="QCC9" s="214"/>
      <c r="QCD9" s="214"/>
      <c r="QCE9" s="214"/>
      <c r="QCF9" s="214"/>
      <c r="QCG9" s="214"/>
      <c r="QCH9" s="214"/>
      <c r="QCI9" s="214"/>
      <c r="QCJ9" s="214"/>
      <c r="QCK9" s="214"/>
      <c r="QCL9" s="214"/>
      <c r="QCM9" s="214"/>
      <c r="QCN9" s="214"/>
      <c r="QCO9" s="214"/>
      <c r="QCP9" s="214"/>
      <c r="QCQ9" s="214"/>
      <c r="QCR9" s="214"/>
      <c r="QCS9" s="214"/>
      <c r="QCT9" s="214"/>
      <c r="QCU9" s="214"/>
      <c r="QCV9" s="214"/>
      <c r="QCW9" s="214"/>
      <c r="QCX9" s="214"/>
      <c r="QCY9" s="214"/>
      <c r="QCZ9" s="214"/>
      <c r="QDA9" s="214"/>
      <c r="QDB9" s="214"/>
      <c r="QDC9" s="214"/>
      <c r="QDD9" s="214"/>
      <c r="QDE9" s="214"/>
      <c r="QDF9" s="214"/>
      <c r="QDG9" s="214"/>
      <c r="QDH9" s="214"/>
      <c r="QDI9" s="214"/>
      <c r="QDJ9" s="214"/>
      <c r="QDK9" s="214"/>
      <c r="QDL9" s="214"/>
      <c r="QDM9" s="214"/>
      <c r="QDN9" s="214"/>
      <c r="QDO9" s="214"/>
      <c r="QDP9" s="214"/>
      <c r="QDQ9" s="214"/>
      <c r="QDR9" s="214"/>
      <c r="QDS9" s="214"/>
      <c r="QDT9" s="214"/>
      <c r="QDU9" s="214"/>
      <c r="QDV9" s="214"/>
      <c r="QDW9" s="214"/>
      <c r="QDX9" s="214"/>
      <c r="QDY9" s="214"/>
      <c r="QDZ9" s="214"/>
      <c r="QEA9" s="214"/>
      <c r="QEB9" s="214"/>
      <c r="QEC9" s="214"/>
      <c r="QED9" s="214"/>
      <c r="QEE9" s="214"/>
      <c r="QEF9" s="214"/>
      <c r="QEG9" s="214"/>
      <c r="QEH9" s="214"/>
      <c r="QEI9" s="214"/>
      <c r="QEJ9" s="214"/>
      <c r="QEK9" s="214"/>
      <c r="QEL9" s="214"/>
      <c r="QEM9" s="214"/>
      <c r="QEN9" s="214"/>
      <c r="QEO9" s="214"/>
      <c r="QEP9" s="214"/>
      <c r="QEQ9" s="214"/>
      <c r="QER9" s="214"/>
      <c r="QES9" s="214"/>
      <c r="QET9" s="214"/>
      <c r="QEU9" s="214"/>
      <c r="QEV9" s="214"/>
      <c r="QEW9" s="214"/>
      <c r="QEX9" s="214"/>
      <c r="QEY9" s="214"/>
      <c r="QEZ9" s="214"/>
      <c r="QFA9" s="214"/>
      <c r="QFB9" s="214"/>
      <c r="QFC9" s="214"/>
      <c r="QFD9" s="214"/>
      <c r="QFE9" s="214"/>
      <c r="QFF9" s="214"/>
      <c r="QFG9" s="214"/>
      <c r="QFH9" s="214"/>
      <c r="QFI9" s="214"/>
      <c r="QFJ9" s="214"/>
      <c r="QFK9" s="214"/>
      <c r="QFL9" s="214"/>
      <c r="QFM9" s="214"/>
      <c r="QFN9" s="214"/>
      <c r="QFO9" s="214"/>
      <c r="QFP9" s="214"/>
      <c r="QFQ9" s="214"/>
      <c r="QFR9" s="214"/>
      <c r="QFS9" s="214"/>
      <c r="QFT9" s="214"/>
      <c r="QFU9" s="214"/>
      <c r="QFV9" s="214"/>
      <c r="QFW9" s="214"/>
      <c r="QFX9" s="214"/>
      <c r="QFY9" s="214"/>
      <c r="QFZ9" s="214"/>
      <c r="QGA9" s="214"/>
      <c r="QGB9" s="214"/>
      <c r="QGC9" s="214"/>
      <c r="QGD9" s="214"/>
      <c r="QGE9" s="214"/>
      <c r="QGF9" s="214"/>
      <c r="QGG9" s="214"/>
      <c r="QGH9" s="214"/>
      <c r="QGI9" s="214"/>
      <c r="QGJ9" s="214"/>
      <c r="QGK9" s="214"/>
      <c r="QGL9" s="214"/>
      <c r="QGM9" s="214"/>
      <c r="QGN9" s="214"/>
      <c r="QGO9" s="214"/>
      <c r="QGP9" s="214"/>
      <c r="QGQ9" s="214"/>
      <c r="QGR9" s="214"/>
      <c r="QGS9" s="214"/>
      <c r="QGT9" s="214"/>
      <c r="QGU9" s="214"/>
      <c r="QGV9" s="214"/>
      <c r="QGW9" s="214"/>
      <c r="QGX9" s="214"/>
      <c r="QGY9" s="214"/>
      <c r="QGZ9" s="214"/>
      <c r="QHA9" s="214"/>
      <c r="QHB9" s="214"/>
      <c r="QHC9" s="214"/>
      <c r="QHD9" s="214"/>
      <c r="QHE9" s="214"/>
      <c r="QHF9" s="214"/>
      <c r="QHG9" s="214"/>
      <c r="QHH9" s="214"/>
      <c r="QHI9" s="214"/>
      <c r="QHJ9" s="214"/>
      <c r="QHK9" s="214"/>
      <c r="QHL9" s="214"/>
      <c r="QHM9" s="214"/>
      <c r="QHN9" s="214"/>
      <c r="QHO9" s="214"/>
      <c r="QHP9" s="214"/>
      <c r="QHQ9" s="214"/>
      <c r="QHR9" s="214"/>
      <c r="QHS9" s="214"/>
      <c r="QHT9" s="214"/>
      <c r="QHU9" s="214"/>
      <c r="QHV9" s="214"/>
      <c r="QHW9" s="214"/>
      <c r="QHX9" s="214"/>
      <c r="QHY9" s="214"/>
      <c r="QHZ9" s="214"/>
      <c r="QIA9" s="214"/>
      <c r="QIB9" s="214"/>
      <c r="QIC9" s="214"/>
      <c r="QID9" s="214"/>
      <c r="QIE9" s="214"/>
      <c r="QIF9" s="214"/>
      <c r="QIG9" s="214"/>
      <c r="QIH9" s="214"/>
      <c r="QII9" s="214"/>
      <c r="QIJ9" s="214"/>
      <c r="QIK9" s="214"/>
      <c r="QIL9" s="214"/>
      <c r="QIM9" s="214"/>
      <c r="QIN9" s="214"/>
      <c r="QIO9" s="214"/>
      <c r="QIP9" s="214"/>
      <c r="QIQ9" s="214"/>
      <c r="QIR9" s="214"/>
      <c r="QIS9" s="214"/>
      <c r="QIT9" s="214"/>
      <c r="QIU9" s="214"/>
      <c r="QIV9" s="214"/>
      <c r="QIW9" s="214"/>
      <c r="QIX9" s="214"/>
      <c r="QIY9" s="214"/>
      <c r="QIZ9" s="214"/>
      <c r="QJA9" s="214"/>
      <c r="QJB9" s="214"/>
      <c r="QJC9" s="214"/>
      <c r="QJD9" s="214"/>
      <c r="QJE9" s="214"/>
      <c r="QJF9" s="214"/>
      <c r="QJG9" s="214"/>
      <c r="QJH9" s="214"/>
      <c r="QJI9" s="214"/>
      <c r="QJJ9" s="214"/>
      <c r="QJK9" s="214"/>
      <c r="QJL9" s="214"/>
      <c r="QJM9" s="214"/>
      <c r="QJN9" s="214"/>
      <c r="QJO9" s="214"/>
      <c r="QJP9" s="214"/>
      <c r="QJQ9" s="214"/>
      <c r="QJR9" s="214"/>
      <c r="QJS9" s="214"/>
      <c r="QJT9" s="214"/>
      <c r="QJU9" s="214"/>
      <c r="QJV9" s="214"/>
      <c r="QJW9" s="214"/>
      <c r="QJX9" s="214"/>
      <c r="QJY9" s="214"/>
      <c r="QJZ9" s="214"/>
      <c r="QKA9" s="214"/>
      <c r="QKB9" s="214"/>
      <c r="QKC9" s="214"/>
      <c r="QKD9" s="214"/>
      <c r="QKE9" s="214"/>
      <c r="QKF9" s="214"/>
      <c r="QKG9" s="214"/>
      <c r="QKH9" s="214"/>
      <c r="QKI9" s="214"/>
      <c r="QKJ9" s="214"/>
      <c r="QKK9" s="214"/>
      <c r="QKL9" s="214"/>
      <c r="QKM9" s="214"/>
      <c r="QKN9" s="214"/>
      <c r="QKO9" s="214"/>
      <c r="QKP9" s="214"/>
      <c r="QKQ9" s="214"/>
      <c r="QKR9" s="214"/>
      <c r="QKS9" s="214"/>
      <c r="QKT9" s="214"/>
      <c r="QKU9" s="214"/>
      <c r="QKV9" s="214"/>
      <c r="QKW9" s="214"/>
      <c r="QKX9" s="214"/>
      <c r="QKY9" s="214"/>
      <c r="QKZ9" s="214"/>
      <c r="QLA9" s="214"/>
      <c r="QLB9" s="214"/>
      <c r="QLC9" s="214"/>
      <c r="QLD9" s="214"/>
      <c r="QLE9" s="214"/>
      <c r="QLF9" s="214"/>
      <c r="QLG9" s="214"/>
      <c r="QLH9" s="214"/>
      <c r="QLI9" s="214"/>
      <c r="QLJ9" s="214"/>
      <c r="QLK9" s="214"/>
      <c r="QLL9" s="214"/>
      <c r="QLM9" s="214"/>
      <c r="QLN9" s="214"/>
      <c r="QLO9" s="214"/>
      <c r="QLP9" s="214"/>
      <c r="QLQ9" s="214"/>
      <c r="QLR9" s="214"/>
      <c r="QLS9" s="214"/>
      <c r="QLT9" s="214"/>
      <c r="QLU9" s="214"/>
      <c r="QLV9" s="214"/>
      <c r="QLW9" s="214"/>
      <c r="QLX9" s="214"/>
      <c r="QLY9" s="214"/>
      <c r="QLZ9" s="214"/>
      <c r="QMA9" s="214"/>
      <c r="QMB9" s="214"/>
      <c r="QMC9" s="214"/>
      <c r="QMD9" s="214"/>
      <c r="QME9" s="214"/>
      <c r="QMF9" s="214"/>
      <c r="QMG9" s="214"/>
      <c r="QMH9" s="214"/>
      <c r="QMI9" s="214"/>
      <c r="QMJ9" s="214"/>
      <c r="QMK9" s="214"/>
      <c r="QML9" s="214"/>
      <c r="QMM9" s="214"/>
      <c r="QMN9" s="214"/>
      <c r="QMO9" s="214"/>
      <c r="QMP9" s="214"/>
      <c r="QMQ9" s="214"/>
      <c r="QMR9" s="214"/>
      <c r="QMS9" s="214"/>
      <c r="QMT9" s="214"/>
      <c r="QMU9" s="214"/>
      <c r="QMV9" s="214"/>
      <c r="QMW9" s="214"/>
      <c r="QMX9" s="214"/>
      <c r="QMY9" s="214"/>
      <c r="QMZ9" s="214"/>
      <c r="QNA9" s="214"/>
      <c r="QNB9" s="214"/>
      <c r="QNC9" s="214"/>
      <c r="QND9" s="214"/>
      <c r="QNE9" s="214"/>
      <c r="QNF9" s="214"/>
      <c r="QNG9" s="214"/>
      <c r="QNH9" s="214"/>
      <c r="QNI9" s="214"/>
      <c r="QNJ9" s="214"/>
      <c r="QNK9" s="214"/>
      <c r="QNL9" s="214"/>
      <c r="QNM9" s="214"/>
      <c r="QNN9" s="214"/>
      <c r="QNO9" s="214"/>
      <c r="QNP9" s="214"/>
      <c r="QNQ9" s="214"/>
      <c r="QNR9" s="214"/>
      <c r="QNS9" s="214"/>
      <c r="QNT9" s="214"/>
      <c r="QNU9" s="214"/>
      <c r="QNV9" s="214"/>
      <c r="QNW9" s="214"/>
      <c r="QNX9" s="214"/>
      <c r="QNY9" s="214"/>
      <c r="QNZ9" s="214"/>
      <c r="QOA9" s="214"/>
      <c r="QOB9" s="214"/>
      <c r="QOC9" s="214"/>
      <c r="QOD9" s="214"/>
      <c r="QOE9" s="214"/>
      <c r="QOF9" s="214"/>
      <c r="QOG9" s="214"/>
      <c r="QOH9" s="214"/>
      <c r="QOI9" s="214"/>
      <c r="QOJ9" s="214"/>
      <c r="QOK9" s="214"/>
      <c r="QOL9" s="214"/>
      <c r="QOM9" s="214"/>
      <c r="QON9" s="214"/>
      <c r="QOO9" s="214"/>
      <c r="QOP9" s="214"/>
      <c r="QOQ9" s="214"/>
      <c r="QOR9" s="214"/>
      <c r="QOS9" s="214"/>
      <c r="QOT9" s="214"/>
      <c r="QOU9" s="214"/>
      <c r="QOV9" s="214"/>
      <c r="QOW9" s="214"/>
      <c r="QOX9" s="214"/>
      <c r="QOY9" s="214"/>
      <c r="QOZ9" s="214"/>
      <c r="QPA9" s="214"/>
      <c r="QPB9" s="214"/>
      <c r="QPC9" s="214"/>
      <c r="QPD9" s="214"/>
      <c r="QPE9" s="214"/>
      <c r="QPF9" s="214"/>
      <c r="QPG9" s="214"/>
      <c r="QPH9" s="214"/>
      <c r="QPI9" s="214"/>
      <c r="QPJ9" s="214"/>
      <c r="QPK9" s="214"/>
      <c r="QPL9" s="214"/>
      <c r="QPM9" s="214"/>
      <c r="QPN9" s="214"/>
      <c r="QPO9" s="214"/>
      <c r="QPP9" s="214"/>
      <c r="QPQ9" s="214"/>
      <c r="QPR9" s="214"/>
      <c r="QPS9" s="214"/>
      <c r="QPT9" s="214"/>
      <c r="QPU9" s="214"/>
      <c r="QPV9" s="214"/>
      <c r="QPW9" s="214"/>
      <c r="QPX9" s="214"/>
      <c r="QPY9" s="214"/>
      <c r="QPZ9" s="214"/>
      <c r="QQA9" s="214"/>
      <c r="QQB9" s="214"/>
      <c r="QQC9" s="214"/>
      <c r="QQD9" s="214"/>
      <c r="QQE9" s="214"/>
      <c r="QQF9" s="214"/>
      <c r="QQG9" s="214"/>
      <c r="QQH9" s="214"/>
      <c r="QQI9" s="214"/>
      <c r="QQJ9" s="214"/>
      <c r="QQK9" s="214"/>
      <c r="QQL9" s="214"/>
      <c r="QQM9" s="214"/>
      <c r="QQN9" s="214"/>
      <c r="QQO9" s="214"/>
      <c r="QQP9" s="214"/>
      <c r="QQQ9" s="214"/>
      <c r="QQR9" s="214"/>
      <c r="QQS9" s="214"/>
      <c r="QQT9" s="214"/>
      <c r="QQU9" s="214"/>
      <c r="QQV9" s="214"/>
      <c r="QQW9" s="214"/>
      <c r="QQX9" s="214"/>
      <c r="QQY9" s="214"/>
      <c r="QQZ9" s="214"/>
      <c r="QRA9" s="214"/>
      <c r="QRB9" s="214"/>
      <c r="QRC9" s="214"/>
      <c r="QRD9" s="214"/>
      <c r="QRE9" s="214"/>
      <c r="QRF9" s="214"/>
      <c r="QRG9" s="214"/>
      <c r="QRH9" s="214"/>
      <c r="QRI9" s="214"/>
      <c r="QRJ9" s="214"/>
      <c r="QRK9" s="214"/>
      <c r="QRL9" s="214"/>
      <c r="QRM9" s="214"/>
      <c r="QRN9" s="214"/>
      <c r="QRO9" s="214"/>
      <c r="QRP9" s="214"/>
      <c r="QRQ9" s="214"/>
      <c r="QRR9" s="214"/>
      <c r="QRS9" s="214"/>
      <c r="QRT9" s="214"/>
      <c r="QRU9" s="214"/>
      <c r="QRV9" s="214"/>
      <c r="QRW9" s="214"/>
      <c r="QRX9" s="214"/>
      <c r="QRY9" s="214"/>
      <c r="QRZ9" s="214"/>
      <c r="QSA9" s="214"/>
      <c r="QSB9" s="214"/>
      <c r="QSC9" s="214"/>
      <c r="QSD9" s="214"/>
      <c r="QSE9" s="214"/>
      <c r="QSF9" s="214"/>
      <c r="QSG9" s="214"/>
      <c r="QSH9" s="214"/>
      <c r="QSI9" s="214"/>
      <c r="QSJ9" s="214"/>
      <c r="QSK9" s="214"/>
      <c r="QSL9" s="214"/>
      <c r="QSM9" s="214"/>
      <c r="QSN9" s="214"/>
      <c r="QSO9" s="214"/>
      <c r="QSP9" s="214"/>
      <c r="QSQ9" s="214"/>
      <c r="QSR9" s="214"/>
      <c r="QSS9" s="214"/>
      <c r="QST9" s="214"/>
      <c r="QSU9" s="214"/>
      <c r="QSV9" s="214"/>
      <c r="QSW9" s="214"/>
      <c r="QSX9" s="214"/>
      <c r="QSY9" s="214"/>
      <c r="QSZ9" s="214"/>
      <c r="QTA9" s="214"/>
      <c r="QTB9" s="214"/>
      <c r="QTC9" s="214"/>
      <c r="QTD9" s="214"/>
      <c r="QTE9" s="214"/>
      <c r="QTF9" s="214"/>
      <c r="QTG9" s="214"/>
      <c r="QTH9" s="214"/>
      <c r="QTI9" s="214"/>
      <c r="QTJ9" s="214"/>
      <c r="QTK9" s="214"/>
      <c r="QTL9" s="214"/>
      <c r="QTM9" s="214"/>
      <c r="QTN9" s="214"/>
      <c r="QTO9" s="214"/>
      <c r="QTP9" s="214"/>
      <c r="QTQ9" s="214"/>
      <c r="QTR9" s="214"/>
      <c r="QTS9" s="214"/>
      <c r="QTT9" s="214"/>
      <c r="QTU9" s="214"/>
      <c r="QTV9" s="214"/>
      <c r="QTW9" s="214"/>
      <c r="QTX9" s="214"/>
      <c r="QTY9" s="214"/>
      <c r="QTZ9" s="214"/>
      <c r="QUA9" s="214"/>
      <c r="QUB9" s="214"/>
      <c r="QUC9" s="214"/>
      <c r="QUD9" s="214"/>
      <c r="QUE9" s="214"/>
      <c r="QUF9" s="214"/>
      <c r="QUG9" s="214"/>
      <c r="QUH9" s="214"/>
      <c r="QUI9" s="214"/>
      <c r="QUJ9" s="214"/>
      <c r="QUK9" s="214"/>
      <c r="QUL9" s="214"/>
      <c r="QUM9" s="214"/>
      <c r="QUN9" s="214"/>
      <c r="QUO9" s="214"/>
      <c r="QUP9" s="214"/>
      <c r="QUQ9" s="214"/>
      <c r="QUR9" s="214"/>
      <c r="QUS9" s="214"/>
      <c r="QUT9" s="214"/>
      <c r="QUU9" s="214"/>
      <c r="QUV9" s="214"/>
      <c r="QUW9" s="214"/>
      <c r="QUX9" s="214"/>
      <c r="QUY9" s="214"/>
      <c r="QUZ9" s="214"/>
      <c r="QVA9" s="214"/>
      <c r="QVB9" s="214"/>
      <c r="QVC9" s="214"/>
      <c r="QVD9" s="214"/>
      <c r="QVE9" s="214"/>
      <c r="QVF9" s="214"/>
      <c r="QVG9" s="214"/>
      <c r="QVH9" s="214"/>
      <c r="QVI9" s="214"/>
      <c r="QVJ9" s="214"/>
      <c r="QVK9" s="214"/>
      <c r="QVL9" s="214"/>
      <c r="QVM9" s="214"/>
      <c r="QVN9" s="214"/>
      <c r="QVO9" s="214"/>
      <c r="QVP9" s="214"/>
      <c r="QVQ9" s="214"/>
      <c r="QVR9" s="214"/>
      <c r="QVS9" s="214"/>
      <c r="QVT9" s="214"/>
      <c r="QVU9" s="214"/>
      <c r="QVV9" s="214"/>
      <c r="QVW9" s="214"/>
      <c r="QVX9" s="214"/>
      <c r="QVY9" s="214"/>
      <c r="QVZ9" s="214"/>
      <c r="QWA9" s="214"/>
      <c r="QWB9" s="214"/>
      <c r="QWC9" s="214"/>
      <c r="QWD9" s="214"/>
      <c r="QWE9" s="214"/>
      <c r="QWF9" s="214"/>
      <c r="QWG9" s="214"/>
      <c r="QWH9" s="214"/>
      <c r="QWI9" s="214"/>
      <c r="QWJ9" s="214"/>
      <c r="QWK9" s="214"/>
      <c r="QWL9" s="214"/>
      <c r="QWM9" s="214"/>
      <c r="QWN9" s="214"/>
      <c r="QWO9" s="214"/>
      <c r="QWP9" s="214"/>
      <c r="QWQ9" s="214"/>
      <c r="QWR9" s="214"/>
      <c r="QWS9" s="214"/>
      <c r="QWT9" s="214"/>
      <c r="QWU9" s="214"/>
      <c r="QWV9" s="214"/>
      <c r="QWW9" s="214"/>
      <c r="QWX9" s="214"/>
      <c r="QWY9" s="214"/>
      <c r="QWZ9" s="214"/>
      <c r="QXA9" s="214"/>
      <c r="QXB9" s="214"/>
      <c r="QXC9" s="214"/>
      <c r="QXD9" s="214"/>
      <c r="QXE9" s="214"/>
      <c r="QXF9" s="214"/>
      <c r="QXG9" s="214"/>
      <c r="QXH9" s="214"/>
      <c r="QXI9" s="214"/>
      <c r="QXJ9" s="214"/>
      <c r="QXK9" s="214"/>
      <c r="QXL9" s="214"/>
      <c r="QXM9" s="214"/>
      <c r="QXN9" s="214"/>
      <c r="QXO9" s="214"/>
      <c r="QXP9" s="214"/>
      <c r="QXQ9" s="214"/>
      <c r="QXR9" s="214"/>
      <c r="QXS9" s="214"/>
      <c r="QXT9" s="214"/>
      <c r="QXU9" s="214"/>
      <c r="QXV9" s="214"/>
      <c r="QXW9" s="214"/>
      <c r="QXX9" s="214"/>
      <c r="QXY9" s="214"/>
      <c r="QXZ9" s="214"/>
      <c r="QYA9" s="214"/>
      <c r="QYB9" s="214"/>
      <c r="QYC9" s="214"/>
      <c r="QYD9" s="214"/>
      <c r="QYE9" s="214"/>
      <c r="QYF9" s="214"/>
      <c r="QYG9" s="214"/>
      <c r="QYH9" s="214"/>
      <c r="QYI9" s="214"/>
      <c r="QYJ9" s="214"/>
      <c r="QYK9" s="214"/>
      <c r="QYL9" s="214"/>
      <c r="QYM9" s="214"/>
      <c r="QYN9" s="214"/>
      <c r="QYO9" s="214"/>
      <c r="QYP9" s="214"/>
      <c r="QYQ9" s="214"/>
      <c r="QYR9" s="214"/>
      <c r="QYS9" s="214"/>
      <c r="QYT9" s="214"/>
      <c r="QYU9" s="214"/>
      <c r="QYV9" s="214"/>
      <c r="QYW9" s="214"/>
      <c r="QYX9" s="214"/>
      <c r="QYY9" s="214"/>
      <c r="QYZ9" s="214"/>
      <c r="QZA9" s="214"/>
      <c r="QZB9" s="214"/>
      <c r="QZC9" s="214"/>
      <c r="QZD9" s="214"/>
      <c r="QZE9" s="214"/>
      <c r="QZF9" s="214"/>
      <c r="QZG9" s="214"/>
      <c r="QZH9" s="214"/>
      <c r="QZI9" s="214"/>
      <c r="QZJ9" s="214"/>
      <c r="QZK9" s="214"/>
      <c r="QZL9" s="214"/>
      <c r="QZM9" s="214"/>
      <c r="QZN9" s="214"/>
      <c r="QZO9" s="214"/>
      <c r="QZP9" s="214"/>
      <c r="QZQ9" s="214"/>
      <c r="QZR9" s="214"/>
      <c r="QZS9" s="214"/>
      <c r="QZT9" s="214"/>
      <c r="QZU9" s="214"/>
      <c r="QZV9" s="214"/>
      <c r="QZW9" s="214"/>
      <c r="QZX9" s="214"/>
      <c r="QZY9" s="214"/>
      <c r="QZZ9" s="214"/>
      <c r="RAA9" s="214"/>
      <c r="RAB9" s="214"/>
      <c r="RAC9" s="214"/>
      <c r="RAD9" s="214"/>
      <c r="RAE9" s="214"/>
      <c r="RAF9" s="214"/>
      <c r="RAG9" s="214"/>
      <c r="RAH9" s="214"/>
      <c r="RAI9" s="214"/>
      <c r="RAJ9" s="214"/>
      <c r="RAK9" s="214"/>
      <c r="RAL9" s="214"/>
      <c r="RAM9" s="214"/>
      <c r="RAN9" s="214"/>
      <c r="RAO9" s="214"/>
      <c r="RAP9" s="214"/>
      <c r="RAQ9" s="214"/>
      <c r="RAR9" s="214"/>
      <c r="RAS9" s="214"/>
      <c r="RAT9" s="214"/>
      <c r="RAU9" s="214"/>
      <c r="RAV9" s="214"/>
      <c r="RAW9" s="214"/>
      <c r="RAX9" s="214"/>
      <c r="RAY9" s="214"/>
      <c r="RAZ9" s="214"/>
      <c r="RBA9" s="214"/>
      <c r="RBB9" s="214"/>
      <c r="RBC9" s="214"/>
      <c r="RBD9" s="214"/>
      <c r="RBE9" s="214"/>
      <c r="RBF9" s="214"/>
      <c r="RBG9" s="214"/>
      <c r="RBH9" s="214"/>
      <c r="RBI9" s="214"/>
      <c r="RBJ9" s="214"/>
      <c r="RBK9" s="214"/>
      <c r="RBL9" s="214"/>
      <c r="RBM9" s="214"/>
      <c r="RBN9" s="214"/>
      <c r="RBO9" s="214"/>
      <c r="RBP9" s="214"/>
      <c r="RBQ9" s="214"/>
      <c r="RBR9" s="214"/>
      <c r="RBS9" s="214"/>
      <c r="RBT9" s="214"/>
      <c r="RBU9" s="214"/>
      <c r="RBV9" s="214"/>
      <c r="RBW9" s="214"/>
      <c r="RBX9" s="214"/>
      <c r="RBY9" s="214"/>
      <c r="RBZ9" s="214"/>
      <c r="RCA9" s="214"/>
      <c r="RCB9" s="214"/>
      <c r="RCC9" s="214"/>
      <c r="RCD9" s="214"/>
      <c r="RCE9" s="214"/>
      <c r="RCF9" s="214"/>
      <c r="RCG9" s="214"/>
      <c r="RCH9" s="214"/>
      <c r="RCI9" s="214"/>
      <c r="RCJ9" s="214"/>
      <c r="RCK9" s="214"/>
      <c r="RCL9" s="214"/>
      <c r="RCM9" s="214"/>
      <c r="RCN9" s="214"/>
      <c r="RCO9" s="214"/>
      <c r="RCP9" s="214"/>
      <c r="RCQ9" s="214"/>
      <c r="RCR9" s="214"/>
      <c r="RCS9" s="214"/>
      <c r="RCT9" s="214"/>
      <c r="RCU9" s="214"/>
      <c r="RCV9" s="214"/>
      <c r="RCW9" s="214"/>
      <c r="RCX9" s="214"/>
      <c r="RCY9" s="214"/>
      <c r="RCZ9" s="214"/>
      <c r="RDA9" s="214"/>
      <c r="RDB9" s="214"/>
      <c r="RDC9" s="214"/>
      <c r="RDD9" s="214"/>
      <c r="RDE9" s="214"/>
      <c r="RDF9" s="214"/>
      <c r="RDG9" s="214"/>
      <c r="RDH9" s="214"/>
      <c r="RDI9" s="214"/>
      <c r="RDJ9" s="214"/>
      <c r="RDK9" s="214"/>
      <c r="RDL9" s="214"/>
      <c r="RDM9" s="214"/>
      <c r="RDN9" s="214"/>
      <c r="RDO9" s="214"/>
      <c r="RDP9" s="214"/>
      <c r="RDQ9" s="214"/>
      <c r="RDR9" s="214"/>
      <c r="RDS9" s="214"/>
      <c r="RDT9" s="214"/>
      <c r="RDU9" s="214"/>
      <c r="RDV9" s="214"/>
      <c r="RDW9" s="214"/>
      <c r="RDX9" s="214"/>
      <c r="RDY9" s="214"/>
      <c r="RDZ9" s="214"/>
      <c r="REA9" s="214"/>
      <c r="REB9" s="214"/>
      <c r="REC9" s="214"/>
      <c r="RED9" s="214"/>
      <c r="REE9" s="214"/>
      <c r="REF9" s="214"/>
      <c r="REG9" s="214"/>
      <c r="REH9" s="214"/>
      <c r="REI9" s="214"/>
      <c r="REJ9" s="214"/>
      <c r="REK9" s="214"/>
      <c r="REL9" s="214"/>
      <c r="REM9" s="214"/>
      <c r="REN9" s="214"/>
      <c r="REO9" s="214"/>
      <c r="REP9" s="214"/>
      <c r="REQ9" s="214"/>
      <c r="RER9" s="214"/>
      <c r="RES9" s="214"/>
      <c r="RET9" s="214"/>
      <c r="REU9" s="214"/>
      <c r="REV9" s="214"/>
      <c r="REW9" s="214"/>
      <c r="REX9" s="214"/>
      <c r="REY9" s="214"/>
      <c r="REZ9" s="214"/>
      <c r="RFA9" s="214"/>
      <c r="RFB9" s="214"/>
      <c r="RFC9" s="214"/>
      <c r="RFD9" s="214"/>
      <c r="RFE9" s="214"/>
      <c r="RFF9" s="214"/>
      <c r="RFG9" s="214"/>
      <c r="RFH9" s="214"/>
      <c r="RFI9" s="214"/>
      <c r="RFJ9" s="214"/>
      <c r="RFK9" s="214"/>
      <c r="RFL9" s="214"/>
      <c r="RFM9" s="214"/>
      <c r="RFN9" s="214"/>
      <c r="RFO9" s="214"/>
      <c r="RFP9" s="214"/>
      <c r="RFQ9" s="214"/>
      <c r="RFR9" s="214"/>
      <c r="RFS9" s="214"/>
      <c r="RFT9" s="214"/>
      <c r="RFU9" s="214"/>
      <c r="RFV9" s="214"/>
      <c r="RFW9" s="214"/>
      <c r="RFX9" s="214"/>
      <c r="RFY9" s="214"/>
      <c r="RFZ9" s="214"/>
      <c r="RGA9" s="214"/>
      <c r="RGB9" s="214"/>
      <c r="RGC9" s="214"/>
      <c r="RGD9" s="214"/>
      <c r="RGE9" s="214"/>
      <c r="RGF9" s="214"/>
      <c r="RGG9" s="214"/>
      <c r="RGH9" s="214"/>
      <c r="RGI9" s="214"/>
      <c r="RGJ9" s="214"/>
      <c r="RGK9" s="214"/>
      <c r="RGL9" s="214"/>
      <c r="RGM9" s="214"/>
      <c r="RGN9" s="214"/>
      <c r="RGO9" s="214"/>
      <c r="RGP9" s="214"/>
      <c r="RGQ9" s="214"/>
      <c r="RGR9" s="214"/>
      <c r="RGS9" s="214"/>
      <c r="RGT9" s="214"/>
      <c r="RGU9" s="214"/>
      <c r="RGV9" s="214"/>
      <c r="RGW9" s="214"/>
      <c r="RGX9" s="214"/>
      <c r="RGY9" s="214"/>
      <c r="RGZ9" s="214"/>
      <c r="RHA9" s="214"/>
      <c r="RHB9" s="214"/>
      <c r="RHC9" s="214"/>
      <c r="RHD9" s="214"/>
      <c r="RHE9" s="214"/>
      <c r="RHF9" s="214"/>
      <c r="RHG9" s="214"/>
      <c r="RHH9" s="214"/>
      <c r="RHI9" s="214"/>
      <c r="RHJ9" s="214"/>
      <c r="RHK9" s="214"/>
      <c r="RHL9" s="214"/>
      <c r="RHM9" s="214"/>
      <c r="RHN9" s="214"/>
      <c r="RHO9" s="214"/>
      <c r="RHP9" s="214"/>
      <c r="RHQ9" s="214"/>
      <c r="RHR9" s="214"/>
      <c r="RHS9" s="214"/>
      <c r="RHT9" s="214"/>
      <c r="RHU9" s="214"/>
      <c r="RHV9" s="214"/>
      <c r="RHW9" s="214"/>
      <c r="RHX9" s="214"/>
      <c r="RHY9" s="214"/>
      <c r="RHZ9" s="214"/>
      <c r="RIA9" s="214"/>
      <c r="RIB9" s="214"/>
      <c r="RIC9" s="214"/>
      <c r="RID9" s="214"/>
      <c r="RIE9" s="214"/>
      <c r="RIF9" s="214"/>
      <c r="RIG9" s="214"/>
      <c r="RIH9" s="214"/>
      <c r="RII9" s="214"/>
      <c r="RIJ9" s="214"/>
      <c r="RIK9" s="214"/>
      <c r="RIL9" s="214"/>
      <c r="RIM9" s="214"/>
      <c r="RIN9" s="214"/>
      <c r="RIO9" s="214"/>
      <c r="RIP9" s="214"/>
      <c r="RIQ9" s="214"/>
      <c r="RIR9" s="214"/>
      <c r="RIS9" s="214"/>
      <c r="RIT9" s="214"/>
      <c r="RIU9" s="214"/>
      <c r="RIV9" s="214"/>
      <c r="RIW9" s="214"/>
      <c r="RIX9" s="214"/>
      <c r="RIY9" s="214"/>
      <c r="RIZ9" s="214"/>
      <c r="RJA9" s="214"/>
      <c r="RJB9" s="214"/>
      <c r="RJC9" s="214"/>
      <c r="RJD9" s="214"/>
      <c r="RJE9" s="214"/>
      <c r="RJF9" s="214"/>
      <c r="RJG9" s="214"/>
      <c r="RJH9" s="214"/>
      <c r="RJI9" s="214"/>
      <c r="RJJ9" s="214"/>
      <c r="RJK9" s="214"/>
      <c r="RJL9" s="214"/>
      <c r="RJM9" s="214"/>
      <c r="RJN9" s="214"/>
      <c r="RJO9" s="214"/>
      <c r="RJP9" s="214"/>
      <c r="RJQ9" s="214"/>
      <c r="RJR9" s="214"/>
      <c r="RJS9" s="214"/>
      <c r="RJT9" s="214"/>
      <c r="RJU9" s="214"/>
      <c r="RJV9" s="214"/>
      <c r="RJW9" s="214"/>
      <c r="RJX9" s="214"/>
      <c r="RJY9" s="214"/>
      <c r="RJZ9" s="214"/>
      <c r="RKA9" s="214"/>
      <c r="RKB9" s="214"/>
      <c r="RKC9" s="214"/>
      <c r="RKD9" s="214"/>
      <c r="RKE9" s="214"/>
      <c r="RKF9" s="214"/>
      <c r="RKG9" s="214"/>
      <c r="RKH9" s="214"/>
      <c r="RKI9" s="214"/>
      <c r="RKJ9" s="214"/>
      <c r="RKK9" s="214"/>
      <c r="RKL9" s="214"/>
      <c r="RKM9" s="214"/>
      <c r="RKN9" s="214"/>
      <c r="RKO9" s="214"/>
      <c r="RKP9" s="214"/>
      <c r="RKQ9" s="214"/>
      <c r="RKR9" s="214"/>
      <c r="RKS9" s="214"/>
      <c r="RKT9" s="214"/>
      <c r="RKU9" s="214"/>
      <c r="RKV9" s="214"/>
      <c r="RKW9" s="214"/>
      <c r="RKX9" s="214"/>
      <c r="RKY9" s="214"/>
      <c r="RKZ9" s="214"/>
      <c r="RLA9" s="214"/>
      <c r="RLB9" s="214"/>
      <c r="RLC9" s="214"/>
      <c r="RLD9" s="214"/>
      <c r="RLE9" s="214"/>
      <c r="RLF9" s="214"/>
      <c r="RLG9" s="214"/>
      <c r="RLH9" s="214"/>
      <c r="RLI9" s="214"/>
      <c r="RLJ9" s="214"/>
      <c r="RLK9" s="214"/>
      <c r="RLL9" s="214"/>
      <c r="RLM9" s="214"/>
      <c r="RLN9" s="214"/>
      <c r="RLO9" s="214"/>
      <c r="RLP9" s="214"/>
      <c r="RLQ9" s="214"/>
      <c r="RLR9" s="214"/>
      <c r="RLS9" s="214"/>
      <c r="RLT9" s="214"/>
      <c r="RLU9" s="214"/>
      <c r="RLV9" s="214"/>
      <c r="RLW9" s="214"/>
      <c r="RLX9" s="214"/>
      <c r="RLY9" s="214"/>
      <c r="RLZ9" s="214"/>
      <c r="RMA9" s="214"/>
      <c r="RMB9" s="214"/>
      <c r="RMC9" s="214"/>
      <c r="RMD9" s="214"/>
      <c r="RME9" s="214"/>
      <c r="RMF9" s="214"/>
      <c r="RMG9" s="214"/>
      <c r="RMH9" s="214"/>
      <c r="RMI9" s="214"/>
      <c r="RMJ9" s="214"/>
      <c r="RMK9" s="214"/>
      <c r="RML9" s="214"/>
      <c r="RMM9" s="214"/>
      <c r="RMN9" s="214"/>
      <c r="RMO9" s="214"/>
      <c r="RMP9" s="214"/>
      <c r="RMQ9" s="214"/>
      <c r="RMR9" s="214"/>
      <c r="RMS9" s="214"/>
      <c r="RMT9" s="214"/>
      <c r="RMU9" s="214"/>
      <c r="RMV9" s="214"/>
      <c r="RMW9" s="214"/>
      <c r="RMX9" s="214"/>
      <c r="RMY9" s="214"/>
      <c r="RMZ9" s="214"/>
      <c r="RNA9" s="214"/>
      <c r="RNB9" s="214"/>
      <c r="RNC9" s="214"/>
      <c r="RND9" s="214"/>
      <c r="RNE9" s="214"/>
      <c r="RNF9" s="214"/>
      <c r="RNG9" s="214"/>
      <c r="RNH9" s="214"/>
      <c r="RNI9" s="214"/>
      <c r="RNJ9" s="214"/>
      <c r="RNK9" s="214"/>
      <c r="RNL9" s="214"/>
      <c r="RNM9" s="214"/>
      <c r="RNN9" s="214"/>
      <c r="RNO9" s="214"/>
      <c r="RNP9" s="214"/>
      <c r="RNQ9" s="214"/>
      <c r="RNR9" s="214"/>
      <c r="RNS9" s="214"/>
      <c r="RNT9" s="214"/>
      <c r="RNU9" s="214"/>
      <c r="RNV9" s="214"/>
      <c r="RNW9" s="214"/>
      <c r="RNX9" s="214"/>
      <c r="RNY9" s="214"/>
      <c r="RNZ9" s="214"/>
      <c r="ROA9" s="214"/>
      <c r="ROB9" s="214"/>
      <c r="ROC9" s="214"/>
      <c r="ROD9" s="214"/>
      <c r="ROE9" s="214"/>
      <c r="ROF9" s="214"/>
      <c r="ROG9" s="214"/>
      <c r="ROH9" s="214"/>
      <c r="ROI9" s="214"/>
      <c r="ROJ9" s="214"/>
      <c r="ROK9" s="214"/>
      <c r="ROL9" s="214"/>
      <c r="ROM9" s="214"/>
      <c r="RON9" s="214"/>
      <c r="ROO9" s="214"/>
      <c r="ROP9" s="214"/>
      <c r="ROQ9" s="214"/>
      <c r="ROR9" s="214"/>
      <c r="ROS9" s="214"/>
      <c r="ROT9" s="214"/>
      <c r="ROU9" s="214"/>
      <c r="ROV9" s="214"/>
      <c r="ROW9" s="214"/>
      <c r="ROX9" s="214"/>
      <c r="ROY9" s="214"/>
      <c r="ROZ9" s="214"/>
      <c r="RPA9" s="214"/>
      <c r="RPB9" s="214"/>
      <c r="RPC9" s="214"/>
      <c r="RPD9" s="214"/>
      <c r="RPE9" s="214"/>
      <c r="RPF9" s="214"/>
      <c r="RPG9" s="214"/>
      <c r="RPH9" s="214"/>
      <c r="RPI9" s="214"/>
      <c r="RPJ9" s="214"/>
      <c r="RPK9" s="214"/>
      <c r="RPL9" s="214"/>
      <c r="RPM9" s="214"/>
      <c r="RPN9" s="214"/>
      <c r="RPO9" s="214"/>
      <c r="RPP9" s="214"/>
      <c r="RPQ9" s="214"/>
      <c r="RPR9" s="214"/>
      <c r="RPS9" s="214"/>
      <c r="RPT9" s="214"/>
      <c r="RPU9" s="214"/>
      <c r="RPV9" s="214"/>
      <c r="RPW9" s="214"/>
      <c r="RPX9" s="214"/>
      <c r="RPY9" s="214"/>
      <c r="RPZ9" s="214"/>
      <c r="RQA9" s="214"/>
      <c r="RQB9" s="214"/>
      <c r="RQC9" s="214"/>
      <c r="RQD9" s="214"/>
      <c r="RQE9" s="214"/>
      <c r="RQF9" s="214"/>
      <c r="RQG9" s="214"/>
      <c r="RQH9" s="214"/>
      <c r="RQI9" s="214"/>
      <c r="RQJ9" s="214"/>
      <c r="RQK9" s="214"/>
      <c r="RQL9" s="214"/>
      <c r="RQM9" s="214"/>
      <c r="RQN9" s="214"/>
      <c r="RQO9" s="214"/>
      <c r="RQP9" s="214"/>
      <c r="RQQ9" s="214"/>
      <c r="RQR9" s="214"/>
      <c r="RQS9" s="214"/>
      <c r="RQT9" s="214"/>
      <c r="RQU9" s="214"/>
      <c r="RQV9" s="214"/>
      <c r="RQW9" s="214"/>
      <c r="RQX9" s="214"/>
      <c r="RQY9" s="214"/>
      <c r="RQZ9" s="214"/>
      <c r="RRA9" s="214"/>
      <c r="RRB9" s="214"/>
      <c r="RRC9" s="214"/>
      <c r="RRD9" s="214"/>
      <c r="RRE9" s="214"/>
      <c r="RRF9" s="214"/>
      <c r="RRG9" s="214"/>
      <c r="RRH9" s="214"/>
      <c r="RRI9" s="214"/>
      <c r="RRJ9" s="214"/>
      <c r="RRK9" s="214"/>
      <c r="RRL9" s="214"/>
      <c r="RRM9" s="214"/>
      <c r="RRN9" s="214"/>
      <c r="RRO9" s="214"/>
      <c r="RRP9" s="214"/>
      <c r="RRQ9" s="214"/>
      <c r="RRR9" s="214"/>
      <c r="RRS9" s="214"/>
      <c r="RRT9" s="214"/>
      <c r="RRU9" s="214"/>
      <c r="RRV9" s="214"/>
      <c r="RRW9" s="214"/>
      <c r="RRX9" s="214"/>
      <c r="RRY9" s="214"/>
      <c r="RRZ9" s="214"/>
      <c r="RSA9" s="214"/>
      <c r="RSB9" s="214"/>
      <c r="RSC9" s="214"/>
      <c r="RSD9" s="214"/>
      <c r="RSE9" s="214"/>
      <c r="RSF9" s="214"/>
      <c r="RSG9" s="214"/>
      <c r="RSH9" s="214"/>
      <c r="RSI9" s="214"/>
      <c r="RSJ9" s="214"/>
      <c r="RSK9" s="214"/>
      <c r="RSL9" s="214"/>
      <c r="RSM9" s="214"/>
      <c r="RSN9" s="214"/>
      <c r="RSO9" s="214"/>
      <c r="RSP9" s="214"/>
      <c r="RSQ9" s="214"/>
      <c r="RSR9" s="214"/>
      <c r="RSS9" s="214"/>
      <c r="RST9" s="214"/>
      <c r="RSU9" s="214"/>
      <c r="RSV9" s="214"/>
      <c r="RSW9" s="214"/>
      <c r="RSX9" s="214"/>
      <c r="RSY9" s="214"/>
      <c r="RSZ9" s="214"/>
      <c r="RTA9" s="214"/>
      <c r="RTB9" s="214"/>
      <c r="RTC9" s="214"/>
      <c r="RTD9" s="214"/>
      <c r="RTE9" s="214"/>
      <c r="RTF9" s="214"/>
      <c r="RTG9" s="214"/>
      <c r="RTH9" s="214"/>
      <c r="RTI9" s="214"/>
      <c r="RTJ9" s="214"/>
      <c r="RTK9" s="214"/>
      <c r="RTL9" s="214"/>
      <c r="RTM9" s="214"/>
      <c r="RTN9" s="214"/>
      <c r="RTO9" s="214"/>
      <c r="RTP9" s="214"/>
      <c r="RTQ9" s="214"/>
      <c r="RTR9" s="214"/>
      <c r="RTS9" s="214"/>
      <c r="RTT9" s="214"/>
      <c r="RTU9" s="214"/>
      <c r="RTV9" s="214"/>
      <c r="RTW9" s="214"/>
      <c r="RTX9" s="214"/>
      <c r="RTY9" s="214"/>
      <c r="RTZ9" s="214"/>
      <c r="RUA9" s="214"/>
      <c r="RUB9" s="214"/>
      <c r="RUC9" s="214"/>
      <c r="RUD9" s="214"/>
      <c r="RUE9" s="214"/>
      <c r="RUF9" s="214"/>
      <c r="RUG9" s="214"/>
      <c r="RUH9" s="214"/>
      <c r="RUI9" s="214"/>
      <c r="RUJ9" s="214"/>
      <c r="RUK9" s="214"/>
      <c r="RUL9" s="214"/>
      <c r="RUM9" s="214"/>
      <c r="RUN9" s="214"/>
      <c r="RUO9" s="214"/>
      <c r="RUP9" s="214"/>
      <c r="RUQ9" s="214"/>
      <c r="RUR9" s="214"/>
      <c r="RUS9" s="214"/>
      <c r="RUT9" s="214"/>
      <c r="RUU9" s="214"/>
      <c r="RUV9" s="214"/>
      <c r="RUW9" s="214"/>
      <c r="RUX9" s="214"/>
      <c r="RUY9" s="214"/>
      <c r="RUZ9" s="214"/>
      <c r="RVA9" s="214"/>
      <c r="RVB9" s="214"/>
      <c r="RVC9" s="214"/>
      <c r="RVD9" s="214"/>
      <c r="RVE9" s="214"/>
      <c r="RVF9" s="214"/>
      <c r="RVG9" s="214"/>
      <c r="RVH9" s="214"/>
      <c r="RVI9" s="214"/>
      <c r="RVJ9" s="214"/>
      <c r="RVK9" s="214"/>
      <c r="RVL9" s="214"/>
      <c r="RVM9" s="214"/>
      <c r="RVN9" s="214"/>
      <c r="RVO9" s="214"/>
      <c r="RVP9" s="214"/>
      <c r="RVQ9" s="214"/>
      <c r="RVR9" s="214"/>
      <c r="RVS9" s="214"/>
      <c r="RVT9" s="214"/>
      <c r="RVU9" s="214"/>
      <c r="RVV9" s="214"/>
      <c r="RVW9" s="214"/>
      <c r="RVX9" s="214"/>
      <c r="RVY9" s="214"/>
      <c r="RVZ9" s="214"/>
      <c r="RWA9" s="214"/>
      <c r="RWB9" s="214"/>
      <c r="RWC9" s="214"/>
      <c r="RWD9" s="214"/>
      <c r="RWE9" s="214"/>
      <c r="RWF9" s="214"/>
      <c r="RWG9" s="214"/>
      <c r="RWH9" s="214"/>
      <c r="RWI9" s="214"/>
      <c r="RWJ9" s="214"/>
      <c r="RWK9" s="214"/>
      <c r="RWL9" s="214"/>
      <c r="RWM9" s="214"/>
      <c r="RWN9" s="214"/>
      <c r="RWO9" s="214"/>
      <c r="RWP9" s="214"/>
      <c r="RWQ9" s="214"/>
      <c r="RWR9" s="214"/>
      <c r="RWS9" s="214"/>
      <c r="RWT9" s="214"/>
      <c r="RWU9" s="214"/>
      <c r="RWV9" s="214"/>
      <c r="RWW9" s="214"/>
      <c r="RWX9" s="214"/>
      <c r="RWY9" s="214"/>
      <c r="RWZ9" s="214"/>
      <c r="RXA9" s="214"/>
      <c r="RXB9" s="214"/>
      <c r="RXC9" s="214"/>
      <c r="RXD9" s="214"/>
      <c r="RXE9" s="214"/>
      <c r="RXF9" s="214"/>
      <c r="RXG9" s="214"/>
      <c r="RXH9" s="214"/>
      <c r="RXI9" s="214"/>
      <c r="RXJ9" s="214"/>
      <c r="RXK9" s="214"/>
      <c r="RXL9" s="214"/>
      <c r="RXM9" s="214"/>
      <c r="RXN9" s="214"/>
      <c r="RXO9" s="214"/>
      <c r="RXP9" s="214"/>
      <c r="RXQ9" s="214"/>
      <c r="RXR9" s="214"/>
      <c r="RXS9" s="214"/>
      <c r="RXT9" s="214"/>
      <c r="RXU9" s="214"/>
      <c r="RXV9" s="214"/>
      <c r="RXW9" s="214"/>
      <c r="RXX9" s="214"/>
      <c r="RXY9" s="214"/>
      <c r="RXZ9" s="214"/>
      <c r="RYA9" s="214"/>
      <c r="RYB9" s="214"/>
      <c r="RYC9" s="214"/>
      <c r="RYD9" s="214"/>
      <c r="RYE9" s="214"/>
      <c r="RYF9" s="214"/>
      <c r="RYG9" s="214"/>
      <c r="RYH9" s="214"/>
      <c r="RYI9" s="214"/>
      <c r="RYJ9" s="214"/>
      <c r="RYK9" s="214"/>
      <c r="RYL9" s="214"/>
      <c r="RYM9" s="214"/>
      <c r="RYN9" s="214"/>
      <c r="RYO9" s="214"/>
      <c r="RYP9" s="214"/>
      <c r="RYQ9" s="214"/>
      <c r="RYR9" s="214"/>
      <c r="RYS9" s="214"/>
      <c r="RYT9" s="214"/>
      <c r="RYU9" s="214"/>
      <c r="RYV9" s="214"/>
      <c r="RYW9" s="214"/>
      <c r="RYX9" s="214"/>
      <c r="RYY9" s="214"/>
      <c r="RYZ9" s="214"/>
      <c r="RZA9" s="214"/>
      <c r="RZB9" s="214"/>
      <c r="RZC9" s="214"/>
      <c r="RZD9" s="214"/>
      <c r="RZE9" s="214"/>
      <c r="RZF9" s="214"/>
      <c r="RZG9" s="214"/>
      <c r="RZH9" s="214"/>
      <c r="RZI9" s="214"/>
      <c r="RZJ9" s="214"/>
      <c r="RZK9" s="214"/>
      <c r="RZL9" s="214"/>
      <c r="RZM9" s="214"/>
      <c r="RZN9" s="214"/>
      <c r="RZO9" s="214"/>
      <c r="RZP9" s="214"/>
      <c r="RZQ9" s="214"/>
      <c r="RZR9" s="214"/>
      <c r="RZS9" s="214"/>
      <c r="RZT9" s="214"/>
      <c r="RZU9" s="214"/>
      <c r="RZV9" s="214"/>
      <c r="RZW9" s="214"/>
      <c r="RZX9" s="214"/>
      <c r="RZY9" s="214"/>
      <c r="RZZ9" s="214"/>
      <c r="SAA9" s="214"/>
      <c r="SAB9" s="214"/>
      <c r="SAC9" s="214"/>
      <c r="SAD9" s="214"/>
      <c r="SAE9" s="214"/>
      <c r="SAF9" s="214"/>
      <c r="SAG9" s="214"/>
      <c r="SAH9" s="214"/>
      <c r="SAI9" s="214"/>
      <c r="SAJ9" s="214"/>
      <c r="SAK9" s="214"/>
      <c r="SAL9" s="214"/>
      <c r="SAM9" s="214"/>
      <c r="SAN9" s="214"/>
      <c r="SAO9" s="214"/>
      <c r="SAP9" s="214"/>
      <c r="SAQ9" s="214"/>
      <c r="SAR9" s="214"/>
      <c r="SAS9" s="214"/>
      <c r="SAT9" s="214"/>
      <c r="SAU9" s="214"/>
      <c r="SAV9" s="214"/>
      <c r="SAW9" s="214"/>
      <c r="SAX9" s="214"/>
      <c r="SAY9" s="214"/>
      <c r="SAZ9" s="214"/>
      <c r="SBA9" s="214"/>
      <c r="SBB9" s="214"/>
      <c r="SBC9" s="214"/>
      <c r="SBD9" s="214"/>
      <c r="SBE9" s="214"/>
      <c r="SBF9" s="214"/>
      <c r="SBG9" s="214"/>
      <c r="SBH9" s="214"/>
      <c r="SBI9" s="214"/>
      <c r="SBJ9" s="214"/>
      <c r="SBK9" s="214"/>
      <c r="SBL9" s="214"/>
      <c r="SBM9" s="214"/>
      <c r="SBN9" s="214"/>
      <c r="SBO9" s="214"/>
      <c r="SBP9" s="214"/>
      <c r="SBQ9" s="214"/>
      <c r="SBR9" s="214"/>
      <c r="SBS9" s="214"/>
      <c r="SBT9" s="214"/>
      <c r="SBU9" s="214"/>
      <c r="SBV9" s="214"/>
      <c r="SBW9" s="214"/>
      <c r="SBX9" s="214"/>
      <c r="SBY9" s="214"/>
      <c r="SBZ9" s="214"/>
      <c r="SCA9" s="214"/>
      <c r="SCB9" s="214"/>
      <c r="SCC9" s="214"/>
      <c r="SCD9" s="214"/>
      <c r="SCE9" s="214"/>
      <c r="SCF9" s="214"/>
      <c r="SCG9" s="214"/>
      <c r="SCH9" s="214"/>
      <c r="SCI9" s="214"/>
      <c r="SCJ9" s="214"/>
      <c r="SCK9" s="214"/>
      <c r="SCL9" s="214"/>
      <c r="SCM9" s="214"/>
      <c r="SCN9" s="214"/>
      <c r="SCO9" s="214"/>
      <c r="SCP9" s="214"/>
      <c r="SCQ9" s="214"/>
      <c r="SCR9" s="214"/>
      <c r="SCS9" s="214"/>
      <c r="SCT9" s="214"/>
      <c r="SCU9" s="214"/>
      <c r="SCV9" s="214"/>
      <c r="SCW9" s="214"/>
      <c r="SCX9" s="214"/>
      <c r="SCY9" s="214"/>
      <c r="SCZ9" s="214"/>
      <c r="SDA9" s="214"/>
      <c r="SDB9" s="214"/>
      <c r="SDC9" s="214"/>
      <c r="SDD9" s="214"/>
      <c r="SDE9" s="214"/>
      <c r="SDF9" s="214"/>
      <c r="SDG9" s="214"/>
      <c r="SDH9" s="214"/>
      <c r="SDI9" s="214"/>
      <c r="SDJ9" s="214"/>
      <c r="SDK9" s="214"/>
      <c r="SDL9" s="214"/>
      <c r="SDM9" s="214"/>
      <c r="SDN9" s="214"/>
      <c r="SDO9" s="214"/>
      <c r="SDP9" s="214"/>
      <c r="SDQ9" s="214"/>
      <c r="SDR9" s="214"/>
      <c r="SDS9" s="214"/>
      <c r="SDT9" s="214"/>
      <c r="SDU9" s="214"/>
      <c r="SDV9" s="214"/>
      <c r="SDW9" s="214"/>
      <c r="SDX9" s="214"/>
      <c r="SDY9" s="214"/>
      <c r="SDZ9" s="214"/>
      <c r="SEA9" s="214"/>
      <c r="SEB9" s="214"/>
      <c r="SEC9" s="214"/>
      <c r="SED9" s="214"/>
      <c r="SEE9" s="214"/>
      <c r="SEF9" s="214"/>
      <c r="SEG9" s="214"/>
      <c r="SEH9" s="214"/>
      <c r="SEI9" s="214"/>
      <c r="SEJ9" s="214"/>
      <c r="SEK9" s="214"/>
      <c r="SEL9" s="214"/>
      <c r="SEM9" s="214"/>
      <c r="SEN9" s="214"/>
      <c r="SEO9" s="214"/>
      <c r="SEP9" s="214"/>
      <c r="SEQ9" s="214"/>
      <c r="SER9" s="214"/>
      <c r="SES9" s="214"/>
      <c r="SET9" s="214"/>
      <c r="SEU9" s="214"/>
      <c r="SEV9" s="214"/>
      <c r="SEW9" s="214"/>
      <c r="SEX9" s="214"/>
      <c r="SEY9" s="214"/>
      <c r="SEZ9" s="214"/>
      <c r="SFA9" s="214"/>
      <c r="SFB9" s="214"/>
      <c r="SFC9" s="214"/>
      <c r="SFD9" s="214"/>
      <c r="SFE9" s="214"/>
      <c r="SFF9" s="214"/>
      <c r="SFG9" s="214"/>
      <c r="SFH9" s="214"/>
      <c r="SFI9" s="214"/>
      <c r="SFJ9" s="214"/>
      <c r="SFK9" s="214"/>
      <c r="SFL9" s="214"/>
      <c r="SFM9" s="214"/>
      <c r="SFN9" s="214"/>
      <c r="SFO9" s="214"/>
      <c r="SFP9" s="214"/>
      <c r="SFQ9" s="214"/>
      <c r="SFR9" s="214"/>
      <c r="SFS9" s="214"/>
      <c r="SFT9" s="214"/>
      <c r="SFU9" s="214"/>
      <c r="SFV9" s="214"/>
      <c r="SFW9" s="214"/>
      <c r="SFX9" s="214"/>
      <c r="SFY9" s="214"/>
      <c r="SFZ9" s="214"/>
      <c r="SGA9" s="214"/>
      <c r="SGB9" s="214"/>
      <c r="SGC9" s="214"/>
      <c r="SGD9" s="214"/>
      <c r="SGE9" s="214"/>
      <c r="SGF9" s="214"/>
      <c r="SGG9" s="214"/>
      <c r="SGH9" s="214"/>
      <c r="SGI9" s="214"/>
      <c r="SGJ9" s="214"/>
      <c r="SGK9" s="214"/>
      <c r="SGL9" s="214"/>
      <c r="SGM9" s="214"/>
      <c r="SGN9" s="214"/>
      <c r="SGO9" s="214"/>
      <c r="SGP9" s="214"/>
      <c r="SGQ9" s="214"/>
      <c r="SGR9" s="214"/>
      <c r="SGS9" s="214"/>
      <c r="SGT9" s="214"/>
      <c r="SGU9" s="214"/>
      <c r="SGV9" s="214"/>
      <c r="SGW9" s="214"/>
      <c r="SGX9" s="214"/>
      <c r="SGY9" s="214"/>
      <c r="SGZ9" s="214"/>
      <c r="SHA9" s="214"/>
      <c r="SHB9" s="214"/>
      <c r="SHC9" s="214"/>
      <c r="SHD9" s="214"/>
      <c r="SHE9" s="214"/>
      <c r="SHF9" s="214"/>
      <c r="SHG9" s="214"/>
      <c r="SHH9" s="214"/>
      <c r="SHI9" s="214"/>
      <c r="SHJ9" s="214"/>
      <c r="SHK9" s="214"/>
      <c r="SHL9" s="214"/>
      <c r="SHM9" s="214"/>
      <c r="SHN9" s="214"/>
      <c r="SHO9" s="214"/>
      <c r="SHP9" s="214"/>
      <c r="SHQ9" s="214"/>
      <c r="SHR9" s="214"/>
      <c r="SHS9" s="214"/>
      <c r="SHT9" s="214"/>
      <c r="SHU9" s="214"/>
      <c r="SHV9" s="214"/>
      <c r="SHW9" s="214"/>
      <c r="SHX9" s="214"/>
      <c r="SHY9" s="214"/>
      <c r="SHZ9" s="214"/>
      <c r="SIA9" s="214"/>
      <c r="SIB9" s="214"/>
      <c r="SIC9" s="214"/>
      <c r="SID9" s="214"/>
      <c r="SIE9" s="214"/>
      <c r="SIF9" s="214"/>
      <c r="SIG9" s="214"/>
      <c r="SIH9" s="214"/>
      <c r="SII9" s="214"/>
      <c r="SIJ9" s="214"/>
      <c r="SIK9" s="214"/>
      <c r="SIL9" s="214"/>
      <c r="SIM9" s="214"/>
      <c r="SIN9" s="214"/>
      <c r="SIO9" s="214"/>
      <c r="SIP9" s="214"/>
      <c r="SIQ9" s="214"/>
      <c r="SIR9" s="214"/>
      <c r="SIS9" s="214"/>
      <c r="SIT9" s="214"/>
      <c r="SIU9" s="214"/>
      <c r="SIV9" s="214"/>
      <c r="SIW9" s="214"/>
      <c r="SIX9" s="214"/>
      <c r="SIY9" s="214"/>
      <c r="SIZ9" s="214"/>
      <c r="SJA9" s="214"/>
      <c r="SJB9" s="214"/>
      <c r="SJC9" s="214"/>
      <c r="SJD9" s="214"/>
      <c r="SJE9" s="214"/>
      <c r="SJF9" s="214"/>
      <c r="SJG9" s="214"/>
      <c r="SJH9" s="214"/>
      <c r="SJI9" s="214"/>
      <c r="SJJ9" s="214"/>
      <c r="SJK9" s="214"/>
      <c r="SJL9" s="214"/>
      <c r="SJM9" s="214"/>
      <c r="SJN9" s="214"/>
      <c r="SJO9" s="214"/>
      <c r="SJP9" s="214"/>
      <c r="SJQ9" s="214"/>
      <c r="SJR9" s="214"/>
      <c r="SJS9" s="214"/>
      <c r="SJT9" s="214"/>
      <c r="SJU9" s="214"/>
      <c r="SJV9" s="214"/>
      <c r="SJW9" s="214"/>
      <c r="SJX9" s="214"/>
      <c r="SJY9" s="214"/>
      <c r="SJZ9" s="214"/>
      <c r="SKA9" s="214"/>
      <c r="SKB9" s="214"/>
      <c r="SKC9" s="214"/>
      <c r="SKD9" s="214"/>
      <c r="SKE9" s="214"/>
      <c r="SKF9" s="214"/>
      <c r="SKG9" s="214"/>
      <c r="SKH9" s="214"/>
      <c r="SKI9" s="214"/>
      <c r="SKJ9" s="214"/>
      <c r="SKK9" s="214"/>
      <c r="SKL9" s="214"/>
      <c r="SKM9" s="214"/>
      <c r="SKN9" s="214"/>
      <c r="SKO9" s="214"/>
      <c r="SKP9" s="214"/>
      <c r="SKQ9" s="214"/>
      <c r="SKR9" s="214"/>
      <c r="SKS9" s="214"/>
      <c r="SKT9" s="214"/>
      <c r="SKU9" s="214"/>
      <c r="SKV9" s="214"/>
      <c r="SKW9" s="214"/>
      <c r="SKX9" s="214"/>
      <c r="SKY9" s="214"/>
      <c r="SKZ9" s="214"/>
      <c r="SLA9" s="214"/>
      <c r="SLB9" s="214"/>
      <c r="SLC9" s="214"/>
      <c r="SLD9" s="214"/>
      <c r="SLE9" s="214"/>
      <c r="SLF9" s="214"/>
      <c r="SLG9" s="214"/>
      <c r="SLH9" s="214"/>
      <c r="SLI9" s="214"/>
      <c r="SLJ9" s="214"/>
      <c r="SLK9" s="214"/>
      <c r="SLL9" s="214"/>
      <c r="SLM9" s="214"/>
      <c r="SLN9" s="214"/>
      <c r="SLO9" s="214"/>
      <c r="SLP9" s="214"/>
      <c r="SLQ9" s="214"/>
      <c r="SLR9" s="214"/>
      <c r="SLS9" s="214"/>
      <c r="SLT9" s="214"/>
      <c r="SLU9" s="214"/>
      <c r="SLV9" s="214"/>
      <c r="SLW9" s="214"/>
      <c r="SLX9" s="214"/>
      <c r="SLY9" s="214"/>
      <c r="SLZ9" s="214"/>
      <c r="SMA9" s="214"/>
      <c r="SMB9" s="214"/>
      <c r="SMC9" s="214"/>
      <c r="SMD9" s="214"/>
      <c r="SME9" s="214"/>
      <c r="SMF9" s="214"/>
      <c r="SMG9" s="214"/>
      <c r="SMH9" s="214"/>
      <c r="SMI9" s="214"/>
      <c r="SMJ9" s="214"/>
      <c r="SMK9" s="214"/>
      <c r="SML9" s="214"/>
      <c r="SMM9" s="214"/>
      <c r="SMN9" s="214"/>
      <c r="SMO9" s="214"/>
      <c r="SMP9" s="214"/>
      <c r="SMQ9" s="214"/>
      <c r="SMR9" s="214"/>
      <c r="SMS9" s="214"/>
      <c r="SMT9" s="214"/>
      <c r="SMU9" s="214"/>
      <c r="SMV9" s="214"/>
      <c r="SMW9" s="214"/>
      <c r="SMX9" s="214"/>
      <c r="SMY9" s="214"/>
      <c r="SMZ9" s="214"/>
      <c r="SNA9" s="214"/>
      <c r="SNB9" s="214"/>
      <c r="SNC9" s="214"/>
      <c r="SND9" s="214"/>
      <c r="SNE9" s="214"/>
      <c r="SNF9" s="214"/>
      <c r="SNG9" s="214"/>
      <c r="SNH9" s="214"/>
      <c r="SNI9" s="214"/>
      <c r="SNJ9" s="214"/>
      <c r="SNK9" s="214"/>
      <c r="SNL9" s="214"/>
      <c r="SNM9" s="214"/>
      <c r="SNN9" s="214"/>
      <c r="SNO9" s="214"/>
      <c r="SNP9" s="214"/>
      <c r="SNQ9" s="214"/>
      <c r="SNR9" s="214"/>
      <c r="SNS9" s="214"/>
      <c r="SNT9" s="214"/>
      <c r="SNU9" s="214"/>
      <c r="SNV9" s="214"/>
      <c r="SNW9" s="214"/>
      <c r="SNX9" s="214"/>
      <c r="SNY9" s="214"/>
      <c r="SNZ9" s="214"/>
      <c r="SOA9" s="214"/>
      <c r="SOB9" s="214"/>
      <c r="SOC9" s="214"/>
      <c r="SOD9" s="214"/>
      <c r="SOE9" s="214"/>
      <c r="SOF9" s="214"/>
      <c r="SOG9" s="214"/>
      <c r="SOH9" s="214"/>
      <c r="SOI9" s="214"/>
      <c r="SOJ9" s="214"/>
      <c r="SOK9" s="214"/>
      <c r="SOL9" s="214"/>
      <c r="SOM9" s="214"/>
      <c r="SON9" s="214"/>
      <c r="SOO9" s="214"/>
      <c r="SOP9" s="214"/>
      <c r="SOQ9" s="214"/>
      <c r="SOR9" s="214"/>
      <c r="SOS9" s="214"/>
      <c r="SOT9" s="214"/>
      <c r="SOU9" s="214"/>
      <c r="SOV9" s="214"/>
      <c r="SOW9" s="214"/>
      <c r="SOX9" s="214"/>
      <c r="SOY9" s="214"/>
      <c r="SOZ9" s="214"/>
      <c r="SPA9" s="214"/>
      <c r="SPB9" s="214"/>
      <c r="SPC9" s="214"/>
      <c r="SPD9" s="214"/>
      <c r="SPE9" s="214"/>
      <c r="SPF9" s="214"/>
      <c r="SPG9" s="214"/>
      <c r="SPH9" s="214"/>
      <c r="SPI9" s="214"/>
      <c r="SPJ9" s="214"/>
      <c r="SPK9" s="214"/>
      <c r="SPL9" s="214"/>
      <c r="SPM9" s="214"/>
      <c r="SPN9" s="214"/>
      <c r="SPO9" s="214"/>
      <c r="SPP9" s="214"/>
      <c r="SPQ9" s="214"/>
      <c r="SPR9" s="214"/>
      <c r="SPS9" s="214"/>
      <c r="SPT9" s="214"/>
      <c r="SPU9" s="214"/>
      <c r="SPV9" s="214"/>
      <c r="SPW9" s="214"/>
      <c r="SPX9" s="214"/>
      <c r="SPY9" s="214"/>
      <c r="SPZ9" s="214"/>
      <c r="SQA9" s="214"/>
      <c r="SQB9" s="214"/>
      <c r="SQC9" s="214"/>
      <c r="SQD9" s="214"/>
      <c r="SQE9" s="214"/>
      <c r="SQF9" s="214"/>
      <c r="SQG9" s="214"/>
      <c r="SQH9" s="214"/>
      <c r="SQI9" s="214"/>
      <c r="SQJ9" s="214"/>
      <c r="SQK9" s="214"/>
      <c r="SQL9" s="214"/>
      <c r="SQM9" s="214"/>
      <c r="SQN9" s="214"/>
      <c r="SQO9" s="214"/>
      <c r="SQP9" s="214"/>
      <c r="SQQ9" s="214"/>
      <c r="SQR9" s="214"/>
      <c r="SQS9" s="214"/>
      <c r="SQT9" s="214"/>
      <c r="SQU9" s="214"/>
      <c r="SQV9" s="214"/>
      <c r="SQW9" s="214"/>
      <c r="SQX9" s="214"/>
      <c r="SQY9" s="214"/>
      <c r="SQZ9" s="214"/>
      <c r="SRA9" s="214"/>
      <c r="SRB9" s="214"/>
      <c r="SRC9" s="214"/>
      <c r="SRD9" s="214"/>
      <c r="SRE9" s="214"/>
      <c r="SRF9" s="214"/>
      <c r="SRG9" s="214"/>
      <c r="SRH9" s="214"/>
      <c r="SRI9" s="214"/>
      <c r="SRJ9" s="214"/>
      <c r="SRK9" s="214"/>
      <c r="SRL9" s="214"/>
      <c r="SRM9" s="214"/>
      <c r="SRN9" s="214"/>
      <c r="SRO9" s="214"/>
      <c r="SRP9" s="214"/>
      <c r="SRQ9" s="214"/>
      <c r="SRR9" s="214"/>
      <c r="SRS9" s="214"/>
      <c r="SRT9" s="214"/>
      <c r="SRU9" s="214"/>
      <c r="SRV9" s="214"/>
      <c r="SRW9" s="214"/>
      <c r="SRX9" s="214"/>
      <c r="SRY9" s="214"/>
      <c r="SRZ9" s="214"/>
      <c r="SSA9" s="214"/>
      <c r="SSB9" s="214"/>
      <c r="SSC9" s="214"/>
      <c r="SSD9" s="214"/>
      <c r="SSE9" s="214"/>
      <c r="SSF9" s="214"/>
      <c r="SSG9" s="214"/>
      <c r="SSH9" s="214"/>
      <c r="SSI9" s="214"/>
      <c r="SSJ9" s="214"/>
      <c r="SSK9" s="214"/>
      <c r="SSL9" s="214"/>
      <c r="SSM9" s="214"/>
      <c r="SSN9" s="214"/>
      <c r="SSO9" s="214"/>
      <c r="SSP9" s="214"/>
      <c r="SSQ9" s="214"/>
      <c r="SSR9" s="214"/>
      <c r="SSS9" s="214"/>
      <c r="SST9" s="214"/>
      <c r="SSU9" s="214"/>
      <c r="SSV9" s="214"/>
      <c r="SSW9" s="214"/>
      <c r="SSX9" s="214"/>
      <c r="SSY9" s="214"/>
      <c r="SSZ9" s="214"/>
      <c r="STA9" s="214"/>
      <c r="STB9" s="214"/>
      <c r="STC9" s="214"/>
      <c r="STD9" s="214"/>
      <c r="STE9" s="214"/>
      <c r="STF9" s="214"/>
      <c r="STG9" s="214"/>
      <c r="STH9" s="214"/>
      <c r="STI9" s="214"/>
      <c r="STJ9" s="214"/>
      <c r="STK9" s="214"/>
      <c r="STL9" s="214"/>
      <c r="STM9" s="214"/>
      <c r="STN9" s="214"/>
      <c r="STO9" s="214"/>
      <c r="STP9" s="214"/>
      <c r="STQ9" s="214"/>
      <c r="STR9" s="214"/>
      <c r="STS9" s="214"/>
      <c r="STT9" s="214"/>
      <c r="STU9" s="214"/>
      <c r="STV9" s="214"/>
      <c r="STW9" s="214"/>
      <c r="STX9" s="214"/>
      <c r="STY9" s="214"/>
      <c r="STZ9" s="214"/>
      <c r="SUA9" s="214"/>
      <c r="SUB9" s="214"/>
      <c r="SUC9" s="214"/>
      <c r="SUD9" s="214"/>
      <c r="SUE9" s="214"/>
      <c r="SUF9" s="214"/>
      <c r="SUG9" s="214"/>
      <c r="SUH9" s="214"/>
      <c r="SUI9" s="214"/>
      <c r="SUJ9" s="214"/>
      <c r="SUK9" s="214"/>
      <c r="SUL9" s="214"/>
      <c r="SUM9" s="214"/>
      <c r="SUN9" s="214"/>
      <c r="SUO9" s="214"/>
      <c r="SUP9" s="214"/>
      <c r="SUQ9" s="214"/>
      <c r="SUR9" s="214"/>
      <c r="SUS9" s="214"/>
      <c r="SUT9" s="214"/>
      <c r="SUU9" s="214"/>
      <c r="SUV9" s="214"/>
      <c r="SUW9" s="214"/>
      <c r="SUX9" s="214"/>
      <c r="SUY9" s="214"/>
      <c r="SUZ9" s="214"/>
      <c r="SVA9" s="214"/>
      <c r="SVB9" s="214"/>
      <c r="SVC9" s="214"/>
      <c r="SVD9" s="214"/>
      <c r="SVE9" s="214"/>
      <c r="SVF9" s="214"/>
      <c r="SVG9" s="214"/>
      <c r="SVH9" s="214"/>
      <c r="SVI9" s="214"/>
      <c r="SVJ9" s="214"/>
      <c r="SVK9" s="214"/>
      <c r="SVL9" s="214"/>
      <c r="SVM9" s="214"/>
      <c r="SVN9" s="214"/>
      <c r="SVO9" s="214"/>
      <c r="SVP9" s="214"/>
      <c r="SVQ9" s="214"/>
      <c r="SVR9" s="214"/>
      <c r="SVS9" s="214"/>
      <c r="SVT9" s="214"/>
      <c r="SVU9" s="214"/>
      <c r="SVV9" s="214"/>
      <c r="SVW9" s="214"/>
      <c r="SVX9" s="214"/>
      <c r="SVY9" s="214"/>
      <c r="SVZ9" s="214"/>
      <c r="SWA9" s="214"/>
      <c r="SWB9" s="214"/>
      <c r="SWC9" s="214"/>
      <c r="SWD9" s="214"/>
      <c r="SWE9" s="214"/>
      <c r="SWF9" s="214"/>
      <c r="SWG9" s="214"/>
      <c r="SWH9" s="214"/>
      <c r="SWI9" s="214"/>
      <c r="SWJ9" s="214"/>
      <c r="SWK9" s="214"/>
      <c r="SWL9" s="214"/>
      <c r="SWM9" s="214"/>
      <c r="SWN9" s="214"/>
      <c r="SWO9" s="214"/>
      <c r="SWP9" s="214"/>
      <c r="SWQ9" s="214"/>
      <c r="SWR9" s="214"/>
      <c r="SWS9" s="214"/>
      <c r="SWT9" s="214"/>
      <c r="SWU9" s="214"/>
      <c r="SWV9" s="214"/>
      <c r="SWW9" s="214"/>
      <c r="SWX9" s="214"/>
      <c r="SWY9" s="214"/>
      <c r="SWZ9" s="214"/>
      <c r="SXA9" s="214"/>
      <c r="SXB9" s="214"/>
      <c r="SXC9" s="214"/>
      <c r="SXD9" s="214"/>
      <c r="SXE9" s="214"/>
      <c r="SXF9" s="214"/>
      <c r="SXG9" s="214"/>
      <c r="SXH9" s="214"/>
      <c r="SXI9" s="214"/>
      <c r="SXJ9" s="214"/>
      <c r="SXK9" s="214"/>
      <c r="SXL9" s="214"/>
      <c r="SXM9" s="214"/>
      <c r="SXN9" s="214"/>
      <c r="SXO9" s="214"/>
      <c r="SXP9" s="214"/>
      <c r="SXQ9" s="214"/>
      <c r="SXR9" s="214"/>
      <c r="SXS9" s="214"/>
      <c r="SXT9" s="214"/>
      <c r="SXU9" s="214"/>
      <c r="SXV9" s="214"/>
      <c r="SXW9" s="214"/>
      <c r="SXX9" s="214"/>
      <c r="SXY9" s="214"/>
      <c r="SXZ9" s="214"/>
      <c r="SYA9" s="214"/>
      <c r="SYB9" s="214"/>
      <c r="SYC9" s="214"/>
      <c r="SYD9" s="214"/>
      <c r="SYE9" s="214"/>
      <c r="SYF9" s="214"/>
      <c r="SYG9" s="214"/>
      <c r="SYH9" s="214"/>
      <c r="SYI9" s="214"/>
      <c r="SYJ9" s="214"/>
      <c r="SYK9" s="214"/>
      <c r="SYL9" s="214"/>
      <c r="SYM9" s="214"/>
      <c r="SYN9" s="214"/>
      <c r="SYO9" s="214"/>
      <c r="SYP9" s="214"/>
      <c r="SYQ9" s="214"/>
      <c r="SYR9" s="214"/>
      <c r="SYS9" s="214"/>
      <c r="SYT9" s="214"/>
      <c r="SYU9" s="214"/>
      <c r="SYV9" s="214"/>
      <c r="SYW9" s="214"/>
      <c r="SYX9" s="214"/>
      <c r="SYY9" s="214"/>
      <c r="SYZ9" s="214"/>
      <c r="SZA9" s="214"/>
      <c r="SZB9" s="214"/>
      <c r="SZC9" s="214"/>
      <c r="SZD9" s="214"/>
      <c r="SZE9" s="214"/>
      <c r="SZF9" s="214"/>
      <c r="SZG9" s="214"/>
      <c r="SZH9" s="214"/>
      <c r="SZI9" s="214"/>
      <c r="SZJ9" s="214"/>
      <c r="SZK9" s="214"/>
      <c r="SZL9" s="214"/>
      <c r="SZM9" s="214"/>
      <c r="SZN9" s="214"/>
      <c r="SZO9" s="214"/>
      <c r="SZP9" s="214"/>
      <c r="SZQ9" s="214"/>
      <c r="SZR9" s="214"/>
      <c r="SZS9" s="214"/>
      <c r="SZT9" s="214"/>
      <c r="SZU9" s="214"/>
      <c r="SZV9" s="214"/>
      <c r="SZW9" s="214"/>
      <c r="SZX9" s="214"/>
      <c r="SZY9" s="214"/>
      <c r="SZZ9" s="214"/>
      <c r="TAA9" s="214"/>
      <c r="TAB9" s="214"/>
      <c r="TAC9" s="214"/>
      <c r="TAD9" s="214"/>
      <c r="TAE9" s="214"/>
      <c r="TAF9" s="214"/>
      <c r="TAG9" s="214"/>
      <c r="TAH9" s="214"/>
      <c r="TAI9" s="214"/>
      <c r="TAJ9" s="214"/>
      <c r="TAK9" s="214"/>
      <c r="TAL9" s="214"/>
      <c r="TAM9" s="214"/>
      <c r="TAN9" s="214"/>
      <c r="TAO9" s="214"/>
      <c r="TAP9" s="214"/>
      <c r="TAQ9" s="214"/>
      <c r="TAR9" s="214"/>
      <c r="TAS9" s="214"/>
      <c r="TAT9" s="214"/>
      <c r="TAU9" s="214"/>
      <c r="TAV9" s="214"/>
      <c r="TAW9" s="214"/>
      <c r="TAX9" s="214"/>
      <c r="TAY9" s="214"/>
      <c r="TAZ9" s="214"/>
      <c r="TBA9" s="214"/>
      <c r="TBB9" s="214"/>
      <c r="TBC9" s="214"/>
      <c r="TBD9" s="214"/>
      <c r="TBE9" s="214"/>
      <c r="TBF9" s="214"/>
      <c r="TBG9" s="214"/>
      <c r="TBH9" s="214"/>
      <c r="TBI9" s="214"/>
      <c r="TBJ9" s="214"/>
      <c r="TBK9" s="214"/>
      <c r="TBL9" s="214"/>
      <c r="TBM9" s="214"/>
      <c r="TBN9" s="214"/>
      <c r="TBO9" s="214"/>
      <c r="TBP9" s="214"/>
      <c r="TBQ9" s="214"/>
      <c r="TBR9" s="214"/>
      <c r="TBS9" s="214"/>
      <c r="TBT9" s="214"/>
      <c r="TBU9" s="214"/>
      <c r="TBV9" s="214"/>
      <c r="TBW9" s="214"/>
      <c r="TBX9" s="214"/>
      <c r="TBY9" s="214"/>
      <c r="TBZ9" s="214"/>
      <c r="TCA9" s="214"/>
      <c r="TCB9" s="214"/>
      <c r="TCC9" s="214"/>
      <c r="TCD9" s="214"/>
      <c r="TCE9" s="214"/>
      <c r="TCF9" s="214"/>
      <c r="TCG9" s="214"/>
      <c r="TCH9" s="214"/>
      <c r="TCI9" s="214"/>
      <c r="TCJ9" s="214"/>
      <c r="TCK9" s="214"/>
      <c r="TCL9" s="214"/>
      <c r="TCM9" s="214"/>
      <c r="TCN9" s="214"/>
      <c r="TCO9" s="214"/>
      <c r="TCP9" s="214"/>
      <c r="TCQ9" s="214"/>
      <c r="TCR9" s="214"/>
      <c r="TCS9" s="214"/>
      <c r="TCT9" s="214"/>
      <c r="TCU9" s="214"/>
      <c r="TCV9" s="214"/>
      <c r="TCW9" s="214"/>
      <c r="TCX9" s="214"/>
      <c r="TCY9" s="214"/>
      <c r="TCZ9" s="214"/>
      <c r="TDA9" s="214"/>
      <c r="TDB9" s="214"/>
      <c r="TDC9" s="214"/>
      <c r="TDD9" s="214"/>
      <c r="TDE9" s="214"/>
      <c r="TDF9" s="214"/>
      <c r="TDG9" s="214"/>
      <c r="TDH9" s="214"/>
      <c r="TDI9" s="214"/>
      <c r="TDJ9" s="214"/>
      <c r="TDK9" s="214"/>
      <c r="TDL9" s="214"/>
      <c r="TDM9" s="214"/>
      <c r="TDN9" s="214"/>
      <c r="TDO9" s="214"/>
      <c r="TDP9" s="214"/>
      <c r="TDQ9" s="214"/>
      <c r="TDR9" s="214"/>
      <c r="TDS9" s="214"/>
      <c r="TDT9" s="214"/>
      <c r="TDU9" s="214"/>
      <c r="TDV9" s="214"/>
      <c r="TDW9" s="214"/>
      <c r="TDX9" s="214"/>
      <c r="TDY9" s="214"/>
      <c r="TDZ9" s="214"/>
      <c r="TEA9" s="214"/>
      <c r="TEB9" s="214"/>
      <c r="TEC9" s="214"/>
      <c r="TED9" s="214"/>
      <c r="TEE9" s="214"/>
      <c r="TEF9" s="214"/>
      <c r="TEG9" s="214"/>
      <c r="TEH9" s="214"/>
      <c r="TEI9" s="214"/>
      <c r="TEJ9" s="214"/>
      <c r="TEK9" s="214"/>
      <c r="TEL9" s="214"/>
      <c r="TEM9" s="214"/>
      <c r="TEN9" s="214"/>
      <c r="TEO9" s="214"/>
      <c r="TEP9" s="214"/>
      <c r="TEQ9" s="214"/>
      <c r="TER9" s="214"/>
      <c r="TES9" s="214"/>
      <c r="TET9" s="214"/>
      <c r="TEU9" s="214"/>
      <c r="TEV9" s="214"/>
      <c r="TEW9" s="214"/>
      <c r="TEX9" s="214"/>
      <c r="TEY9" s="214"/>
      <c r="TEZ9" s="214"/>
      <c r="TFA9" s="214"/>
      <c r="TFB9" s="214"/>
      <c r="TFC9" s="214"/>
      <c r="TFD9" s="214"/>
      <c r="TFE9" s="214"/>
      <c r="TFF9" s="214"/>
      <c r="TFG9" s="214"/>
      <c r="TFH9" s="214"/>
      <c r="TFI9" s="214"/>
      <c r="TFJ9" s="214"/>
      <c r="TFK9" s="214"/>
      <c r="TFL9" s="214"/>
      <c r="TFM9" s="214"/>
      <c r="TFN9" s="214"/>
      <c r="TFO9" s="214"/>
      <c r="TFP9" s="214"/>
      <c r="TFQ9" s="214"/>
      <c r="TFR9" s="214"/>
      <c r="TFS9" s="214"/>
      <c r="TFT9" s="214"/>
      <c r="TFU9" s="214"/>
      <c r="TFV9" s="214"/>
      <c r="TFW9" s="214"/>
      <c r="TFX9" s="214"/>
      <c r="TFY9" s="214"/>
      <c r="TFZ9" s="214"/>
      <c r="TGA9" s="214"/>
      <c r="TGB9" s="214"/>
      <c r="TGC9" s="214"/>
      <c r="TGD9" s="214"/>
      <c r="TGE9" s="214"/>
      <c r="TGF9" s="214"/>
      <c r="TGG9" s="214"/>
      <c r="TGH9" s="214"/>
      <c r="TGI9" s="214"/>
      <c r="TGJ9" s="214"/>
      <c r="TGK9" s="214"/>
      <c r="TGL9" s="214"/>
      <c r="TGM9" s="214"/>
      <c r="TGN9" s="214"/>
      <c r="TGO9" s="214"/>
      <c r="TGP9" s="214"/>
      <c r="TGQ9" s="214"/>
      <c r="TGR9" s="214"/>
      <c r="TGS9" s="214"/>
      <c r="TGT9" s="214"/>
      <c r="TGU9" s="214"/>
      <c r="TGV9" s="214"/>
      <c r="TGW9" s="214"/>
      <c r="TGX9" s="214"/>
      <c r="TGY9" s="214"/>
      <c r="TGZ9" s="214"/>
      <c r="THA9" s="214"/>
      <c r="THB9" s="214"/>
      <c r="THC9" s="214"/>
      <c r="THD9" s="214"/>
      <c r="THE9" s="214"/>
      <c r="THF9" s="214"/>
      <c r="THG9" s="214"/>
      <c r="THH9" s="214"/>
      <c r="THI9" s="214"/>
      <c r="THJ9" s="214"/>
      <c r="THK9" s="214"/>
      <c r="THL9" s="214"/>
      <c r="THM9" s="214"/>
      <c r="THN9" s="214"/>
      <c r="THO9" s="214"/>
      <c r="THP9" s="214"/>
      <c r="THQ9" s="214"/>
      <c r="THR9" s="214"/>
      <c r="THS9" s="214"/>
      <c r="THT9" s="214"/>
      <c r="THU9" s="214"/>
      <c r="THV9" s="214"/>
      <c r="THW9" s="214"/>
      <c r="THX9" s="214"/>
      <c r="THY9" s="214"/>
      <c r="THZ9" s="214"/>
      <c r="TIA9" s="214"/>
      <c r="TIB9" s="214"/>
      <c r="TIC9" s="214"/>
      <c r="TID9" s="214"/>
      <c r="TIE9" s="214"/>
      <c r="TIF9" s="214"/>
      <c r="TIG9" s="214"/>
      <c r="TIH9" s="214"/>
      <c r="TII9" s="214"/>
      <c r="TIJ9" s="214"/>
      <c r="TIK9" s="214"/>
      <c r="TIL9" s="214"/>
      <c r="TIM9" s="214"/>
      <c r="TIN9" s="214"/>
      <c r="TIO9" s="214"/>
      <c r="TIP9" s="214"/>
      <c r="TIQ9" s="214"/>
      <c r="TIR9" s="214"/>
      <c r="TIS9" s="214"/>
      <c r="TIT9" s="214"/>
      <c r="TIU9" s="214"/>
      <c r="TIV9" s="214"/>
      <c r="TIW9" s="214"/>
      <c r="TIX9" s="214"/>
      <c r="TIY9" s="214"/>
      <c r="TIZ9" s="214"/>
      <c r="TJA9" s="214"/>
      <c r="TJB9" s="214"/>
      <c r="TJC9" s="214"/>
      <c r="TJD9" s="214"/>
      <c r="TJE9" s="214"/>
      <c r="TJF9" s="214"/>
      <c r="TJG9" s="214"/>
      <c r="TJH9" s="214"/>
      <c r="TJI9" s="214"/>
      <c r="TJJ9" s="214"/>
      <c r="TJK9" s="214"/>
      <c r="TJL9" s="214"/>
      <c r="TJM9" s="214"/>
      <c r="TJN9" s="214"/>
      <c r="TJO9" s="214"/>
      <c r="TJP9" s="214"/>
      <c r="TJQ9" s="214"/>
      <c r="TJR9" s="214"/>
      <c r="TJS9" s="214"/>
      <c r="TJT9" s="214"/>
      <c r="TJU9" s="214"/>
      <c r="TJV9" s="214"/>
      <c r="TJW9" s="214"/>
      <c r="TJX9" s="214"/>
      <c r="TJY9" s="214"/>
      <c r="TJZ9" s="214"/>
      <c r="TKA9" s="214"/>
      <c r="TKB9" s="214"/>
      <c r="TKC9" s="214"/>
      <c r="TKD9" s="214"/>
      <c r="TKE9" s="214"/>
      <c r="TKF9" s="214"/>
      <c r="TKG9" s="214"/>
      <c r="TKH9" s="214"/>
      <c r="TKI9" s="214"/>
      <c r="TKJ9" s="214"/>
      <c r="TKK9" s="214"/>
      <c r="TKL9" s="214"/>
      <c r="TKM9" s="214"/>
      <c r="TKN9" s="214"/>
      <c r="TKO9" s="214"/>
      <c r="TKP9" s="214"/>
      <c r="TKQ9" s="214"/>
      <c r="TKR9" s="214"/>
      <c r="TKS9" s="214"/>
      <c r="TKT9" s="214"/>
      <c r="TKU9" s="214"/>
      <c r="TKV9" s="214"/>
      <c r="TKW9" s="214"/>
      <c r="TKX9" s="214"/>
      <c r="TKY9" s="214"/>
      <c r="TKZ9" s="214"/>
      <c r="TLA9" s="214"/>
      <c r="TLB9" s="214"/>
      <c r="TLC9" s="214"/>
      <c r="TLD9" s="214"/>
      <c r="TLE9" s="214"/>
      <c r="TLF9" s="214"/>
      <c r="TLG9" s="214"/>
      <c r="TLH9" s="214"/>
      <c r="TLI9" s="214"/>
      <c r="TLJ9" s="214"/>
      <c r="TLK9" s="214"/>
      <c r="TLL9" s="214"/>
      <c r="TLM9" s="214"/>
      <c r="TLN9" s="214"/>
      <c r="TLO9" s="214"/>
      <c r="TLP9" s="214"/>
      <c r="TLQ9" s="214"/>
      <c r="TLR9" s="214"/>
      <c r="TLS9" s="214"/>
      <c r="TLT9" s="214"/>
      <c r="TLU9" s="214"/>
      <c r="TLV9" s="214"/>
      <c r="TLW9" s="214"/>
      <c r="TLX9" s="214"/>
      <c r="TLY9" s="214"/>
      <c r="TLZ9" s="214"/>
      <c r="TMA9" s="214"/>
      <c r="TMB9" s="214"/>
      <c r="TMC9" s="214"/>
      <c r="TMD9" s="214"/>
      <c r="TME9" s="214"/>
      <c r="TMF9" s="214"/>
      <c r="TMG9" s="214"/>
      <c r="TMH9" s="214"/>
      <c r="TMI9" s="214"/>
      <c r="TMJ9" s="214"/>
      <c r="TMK9" s="214"/>
      <c r="TML9" s="214"/>
      <c r="TMM9" s="214"/>
      <c r="TMN9" s="214"/>
      <c r="TMO9" s="214"/>
      <c r="TMP9" s="214"/>
      <c r="TMQ9" s="214"/>
      <c r="TMR9" s="214"/>
      <c r="TMS9" s="214"/>
      <c r="TMT9" s="214"/>
      <c r="TMU9" s="214"/>
      <c r="TMV9" s="214"/>
      <c r="TMW9" s="214"/>
      <c r="TMX9" s="214"/>
      <c r="TMY9" s="214"/>
      <c r="TMZ9" s="214"/>
      <c r="TNA9" s="214"/>
      <c r="TNB9" s="214"/>
      <c r="TNC9" s="214"/>
      <c r="TND9" s="214"/>
      <c r="TNE9" s="214"/>
      <c r="TNF9" s="214"/>
      <c r="TNG9" s="214"/>
      <c r="TNH9" s="214"/>
      <c r="TNI9" s="214"/>
      <c r="TNJ9" s="214"/>
      <c r="TNK9" s="214"/>
      <c r="TNL9" s="214"/>
      <c r="TNM9" s="214"/>
      <c r="TNN9" s="214"/>
      <c r="TNO9" s="214"/>
      <c r="TNP9" s="214"/>
      <c r="TNQ9" s="214"/>
      <c r="TNR9" s="214"/>
      <c r="TNS9" s="214"/>
      <c r="TNT9" s="214"/>
      <c r="TNU9" s="214"/>
      <c r="TNV9" s="214"/>
      <c r="TNW9" s="214"/>
      <c r="TNX9" s="214"/>
      <c r="TNY9" s="214"/>
      <c r="TNZ9" s="214"/>
      <c r="TOA9" s="214"/>
      <c r="TOB9" s="214"/>
      <c r="TOC9" s="214"/>
      <c r="TOD9" s="214"/>
      <c r="TOE9" s="214"/>
      <c r="TOF9" s="214"/>
      <c r="TOG9" s="214"/>
      <c r="TOH9" s="214"/>
      <c r="TOI9" s="214"/>
      <c r="TOJ9" s="214"/>
      <c r="TOK9" s="214"/>
      <c r="TOL9" s="214"/>
      <c r="TOM9" s="214"/>
      <c r="TON9" s="214"/>
      <c r="TOO9" s="214"/>
      <c r="TOP9" s="214"/>
      <c r="TOQ9" s="214"/>
      <c r="TOR9" s="214"/>
      <c r="TOS9" s="214"/>
      <c r="TOT9" s="214"/>
      <c r="TOU9" s="214"/>
      <c r="TOV9" s="214"/>
      <c r="TOW9" s="214"/>
      <c r="TOX9" s="214"/>
      <c r="TOY9" s="214"/>
      <c r="TOZ9" s="214"/>
      <c r="TPA9" s="214"/>
      <c r="TPB9" s="214"/>
      <c r="TPC9" s="214"/>
      <c r="TPD9" s="214"/>
      <c r="TPE9" s="214"/>
      <c r="TPF9" s="214"/>
      <c r="TPG9" s="214"/>
      <c r="TPH9" s="214"/>
      <c r="TPI9" s="214"/>
      <c r="TPJ9" s="214"/>
      <c r="TPK9" s="214"/>
      <c r="TPL9" s="214"/>
      <c r="TPM9" s="214"/>
      <c r="TPN9" s="214"/>
      <c r="TPO9" s="214"/>
      <c r="TPP9" s="214"/>
      <c r="TPQ9" s="214"/>
      <c r="TPR9" s="214"/>
      <c r="TPS9" s="214"/>
      <c r="TPT9" s="214"/>
      <c r="TPU9" s="214"/>
      <c r="TPV9" s="214"/>
      <c r="TPW9" s="214"/>
      <c r="TPX9" s="214"/>
      <c r="TPY9" s="214"/>
      <c r="TPZ9" s="214"/>
      <c r="TQA9" s="214"/>
      <c r="TQB9" s="214"/>
      <c r="TQC9" s="214"/>
      <c r="TQD9" s="214"/>
      <c r="TQE9" s="214"/>
      <c r="TQF9" s="214"/>
      <c r="TQG9" s="214"/>
      <c r="TQH9" s="214"/>
      <c r="TQI9" s="214"/>
      <c r="TQJ9" s="214"/>
      <c r="TQK9" s="214"/>
      <c r="TQL9" s="214"/>
      <c r="TQM9" s="214"/>
      <c r="TQN9" s="214"/>
      <c r="TQO9" s="214"/>
      <c r="TQP9" s="214"/>
      <c r="TQQ9" s="214"/>
      <c r="TQR9" s="214"/>
      <c r="TQS9" s="214"/>
      <c r="TQT9" s="214"/>
      <c r="TQU9" s="214"/>
      <c r="TQV9" s="214"/>
      <c r="TQW9" s="214"/>
      <c r="TQX9" s="214"/>
      <c r="TQY9" s="214"/>
      <c r="TQZ9" s="214"/>
      <c r="TRA9" s="214"/>
      <c r="TRB9" s="214"/>
      <c r="TRC9" s="214"/>
      <c r="TRD9" s="214"/>
      <c r="TRE9" s="214"/>
      <c r="TRF9" s="214"/>
      <c r="TRG9" s="214"/>
      <c r="TRH9" s="214"/>
      <c r="TRI9" s="214"/>
      <c r="TRJ9" s="214"/>
      <c r="TRK9" s="214"/>
      <c r="TRL9" s="214"/>
      <c r="TRM9" s="214"/>
      <c r="TRN9" s="214"/>
      <c r="TRO9" s="214"/>
      <c r="TRP9" s="214"/>
      <c r="TRQ9" s="214"/>
      <c r="TRR9" s="214"/>
      <c r="TRS9" s="214"/>
      <c r="TRT9" s="214"/>
      <c r="TRU9" s="214"/>
      <c r="TRV9" s="214"/>
      <c r="TRW9" s="214"/>
      <c r="TRX9" s="214"/>
      <c r="TRY9" s="214"/>
      <c r="TRZ9" s="214"/>
      <c r="TSA9" s="214"/>
      <c r="TSB9" s="214"/>
      <c r="TSC9" s="214"/>
      <c r="TSD9" s="214"/>
      <c r="TSE9" s="214"/>
      <c r="TSF9" s="214"/>
      <c r="TSG9" s="214"/>
      <c r="TSH9" s="214"/>
      <c r="TSI9" s="214"/>
      <c r="TSJ9" s="214"/>
      <c r="TSK9" s="214"/>
      <c r="TSL9" s="214"/>
      <c r="TSM9" s="214"/>
      <c r="TSN9" s="214"/>
      <c r="TSO9" s="214"/>
      <c r="TSP9" s="214"/>
      <c r="TSQ9" s="214"/>
      <c r="TSR9" s="214"/>
      <c r="TSS9" s="214"/>
      <c r="TST9" s="214"/>
      <c r="TSU9" s="214"/>
      <c r="TSV9" s="214"/>
      <c r="TSW9" s="214"/>
      <c r="TSX9" s="214"/>
      <c r="TSY9" s="214"/>
      <c r="TSZ9" s="214"/>
      <c r="TTA9" s="214"/>
      <c r="TTB9" s="214"/>
      <c r="TTC9" s="214"/>
      <c r="TTD9" s="214"/>
      <c r="TTE9" s="214"/>
      <c r="TTF9" s="214"/>
      <c r="TTG9" s="214"/>
      <c r="TTH9" s="214"/>
      <c r="TTI9" s="214"/>
      <c r="TTJ9" s="214"/>
      <c r="TTK9" s="214"/>
      <c r="TTL9" s="214"/>
      <c r="TTM9" s="214"/>
      <c r="TTN9" s="214"/>
      <c r="TTO9" s="214"/>
      <c r="TTP9" s="214"/>
      <c r="TTQ9" s="214"/>
      <c r="TTR9" s="214"/>
      <c r="TTS9" s="214"/>
      <c r="TTT9" s="214"/>
      <c r="TTU9" s="214"/>
      <c r="TTV9" s="214"/>
      <c r="TTW9" s="214"/>
      <c r="TTX9" s="214"/>
      <c r="TTY9" s="214"/>
      <c r="TTZ9" s="214"/>
      <c r="TUA9" s="214"/>
      <c r="TUB9" s="214"/>
      <c r="TUC9" s="214"/>
      <c r="TUD9" s="214"/>
      <c r="TUE9" s="214"/>
      <c r="TUF9" s="214"/>
      <c r="TUG9" s="214"/>
      <c r="TUH9" s="214"/>
      <c r="TUI9" s="214"/>
      <c r="TUJ9" s="214"/>
      <c r="TUK9" s="214"/>
      <c r="TUL9" s="214"/>
      <c r="TUM9" s="214"/>
      <c r="TUN9" s="214"/>
      <c r="TUO9" s="214"/>
      <c r="TUP9" s="214"/>
      <c r="TUQ9" s="214"/>
      <c r="TUR9" s="214"/>
      <c r="TUS9" s="214"/>
      <c r="TUT9" s="214"/>
      <c r="TUU9" s="214"/>
      <c r="TUV9" s="214"/>
      <c r="TUW9" s="214"/>
      <c r="TUX9" s="214"/>
      <c r="TUY9" s="214"/>
      <c r="TUZ9" s="214"/>
      <c r="TVA9" s="214"/>
      <c r="TVB9" s="214"/>
      <c r="TVC9" s="214"/>
      <c r="TVD9" s="214"/>
      <c r="TVE9" s="214"/>
      <c r="TVF9" s="214"/>
      <c r="TVG9" s="214"/>
      <c r="TVH9" s="214"/>
      <c r="TVI9" s="214"/>
      <c r="TVJ9" s="214"/>
      <c r="TVK9" s="214"/>
      <c r="TVL9" s="214"/>
      <c r="TVM9" s="214"/>
      <c r="TVN9" s="214"/>
      <c r="TVO9" s="214"/>
      <c r="TVP9" s="214"/>
      <c r="TVQ9" s="214"/>
      <c r="TVR9" s="214"/>
      <c r="TVS9" s="214"/>
      <c r="TVT9" s="214"/>
      <c r="TVU9" s="214"/>
      <c r="TVV9" s="214"/>
      <c r="TVW9" s="214"/>
      <c r="TVX9" s="214"/>
      <c r="TVY9" s="214"/>
      <c r="TVZ9" s="214"/>
      <c r="TWA9" s="214"/>
      <c r="TWB9" s="214"/>
      <c r="TWC9" s="214"/>
      <c r="TWD9" s="214"/>
      <c r="TWE9" s="214"/>
      <c r="TWF9" s="214"/>
      <c r="TWG9" s="214"/>
      <c r="TWH9" s="214"/>
      <c r="TWI9" s="214"/>
      <c r="TWJ9" s="214"/>
      <c r="TWK9" s="214"/>
      <c r="TWL9" s="214"/>
      <c r="TWM9" s="214"/>
      <c r="TWN9" s="214"/>
      <c r="TWO9" s="214"/>
      <c r="TWP9" s="214"/>
      <c r="TWQ9" s="214"/>
      <c r="TWR9" s="214"/>
      <c r="TWS9" s="214"/>
      <c r="TWT9" s="214"/>
      <c r="TWU9" s="214"/>
      <c r="TWV9" s="214"/>
      <c r="TWW9" s="214"/>
      <c r="TWX9" s="214"/>
      <c r="TWY9" s="214"/>
      <c r="TWZ9" s="214"/>
      <c r="TXA9" s="214"/>
      <c r="TXB9" s="214"/>
      <c r="TXC9" s="214"/>
      <c r="TXD9" s="214"/>
      <c r="TXE9" s="214"/>
      <c r="TXF9" s="214"/>
      <c r="TXG9" s="214"/>
      <c r="TXH9" s="214"/>
      <c r="TXI9" s="214"/>
      <c r="TXJ9" s="214"/>
      <c r="TXK9" s="214"/>
      <c r="TXL9" s="214"/>
      <c r="TXM9" s="214"/>
      <c r="TXN9" s="214"/>
      <c r="TXO9" s="214"/>
      <c r="TXP9" s="214"/>
      <c r="TXQ9" s="214"/>
      <c r="TXR9" s="214"/>
      <c r="TXS9" s="214"/>
      <c r="TXT9" s="214"/>
      <c r="TXU9" s="214"/>
      <c r="TXV9" s="214"/>
      <c r="TXW9" s="214"/>
      <c r="TXX9" s="214"/>
      <c r="TXY9" s="214"/>
      <c r="TXZ9" s="214"/>
      <c r="TYA9" s="214"/>
      <c r="TYB9" s="214"/>
      <c r="TYC9" s="214"/>
      <c r="TYD9" s="214"/>
      <c r="TYE9" s="214"/>
      <c r="TYF9" s="214"/>
      <c r="TYG9" s="214"/>
      <c r="TYH9" s="214"/>
      <c r="TYI9" s="214"/>
      <c r="TYJ9" s="214"/>
      <c r="TYK9" s="214"/>
      <c r="TYL9" s="214"/>
      <c r="TYM9" s="214"/>
      <c r="TYN9" s="214"/>
      <c r="TYO9" s="214"/>
      <c r="TYP9" s="214"/>
      <c r="TYQ9" s="214"/>
      <c r="TYR9" s="214"/>
      <c r="TYS9" s="214"/>
      <c r="TYT9" s="214"/>
      <c r="TYU9" s="214"/>
      <c r="TYV9" s="214"/>
      <c r="TYW9" s="214"/>
      <c r="TYX9" s="214"/>
      <c r="TYY9" s="214"/>
      <c r="TYZ9" s="214"/>
      <c r="TZA9" s="214"/>
      <c r="TZB9" s="214"/>
      <c r="TZC9" s="214"/>
      <c r="TZD9" s="214"/>
      <c r="TZE9" s="214"/>
      <c r="TZF9" s="214"/>
      <c r="TZG9" s="214"/>
      <c r="TZH9" s="214"/>
      <c r="TZI9" s="214"/>
      <c r="TZJ9" s="214"/>
      <c r="TZK9" s="214"/>
      <c r="TZL9" s="214"/>
      <c r="TZM9" s="214"/>
      <c r="TZN9" s="214"/>
      <c r="TZO9" s="214"/>
      <c r="TZP9" s="214"/>
      <c r="TZQ9" s="214"/>
      <c r="TZR9" s="214"/>
      <c r="TZS9" s="214"/>
      <c r="TZT9" s="214"/>
      <c r="TZU9" s="214"/>
      <c r="TZV9" s="214"/>
      <c r="TZW9" s="214"/>
      <c r="TZX9" s="214"/>
      <c r="TZY9" s="214"/>
      <c r="TZZ9" s="214"/>
      <c r="UAA9" s="214"/>
      <c r="UAB9" s="214"/>
      <c r="UAC9" s="214"/>
      <c r="UAD9" s="214"/>
      <c r="UAE9" s="214"/>
      <c r="UAF9" s="214"/>
      <c r="UAG9" s="214"/>
      <c r="UAH9" s="214"/>
      <c r="UAI9" s="214"/>
      <c r="UAJ9" s="214"/>
      <c r="UAK9" s="214"/>
      <c r="UAL9" s="214"/>
      <c r="UAM9" s="214"/>
      <c r="UAN9" s="214"/>
      <c r="UAO9" s="214"/>
      <c r="UAP9" s="214"/>
      <c r="UAQ9" s="214"/>
      <c r="UAR9" s="214"/>
      <c r="UAS9" s="214"/>
      <c r="UAT9" s="214"/>
      <c r="UAU9" s="214"/>
      <c r="UAV9" s="214"/>
      <c r="UAW9" s="214"/>
      <c r="UAX9" s="214"/>
      <c r="UAY9" s="214"/>
      <c r="UAZ9" s="214"/>
      <c r="UBA9" s="214"/>
      <c r="UBB9" s="214"/>
      <c r="UBC9" s="214"/>
      <c r="UBD9" s="214"/>
      <c r="UBE9" s="214"/>
      <c r="UBF9" s="214"/>
      <c r="UBG9" s="214"/>
      <c r="UBH9" s="214"/>
      <c r="UBI9" s="214"/>
      <c r="UBJ9" s="214"/>
      <c r="UBK9" s="214"/>
      <c r="UBL9" s="214"/>
      <c r="UBM9" s="214"/>
      <c r="UBN9" s="214"/>
      <c r="UBO9" s="214"/>
      <c r="UBP9" s="214"/>
      <c r="UBQ9" s="214"/>
      <c r="UBR9" s="214"/>
      <c r="UBS9" s="214"/>
      <c r="UBT9" s="214"/>
      <c r="UBU9" s="214"/>
      <c r="UBV9" s="214"/>
      <c r="UBW9" s="214"/>
      <c r="UBX9" s="214"/>
      <c r="UBY9" s="214"/>
      <c r="UBZ9" s="214"/>
      <c r="UCA9" s="214"/>
      <c r="UCB9" s="214"/>
      <c r="UCC9" s="214"/>
      <c r="UCD9" s="214"/>
      <c r="UCE9" s="214"/>
      <c r="UCF9" s="214"/>
      <c r="UCG9" s="214"/>
      <c r="UCH9" s="214"/>
      <c r="UCI9" s="214"/>
      <c r="UCJ9" s="214"/>
      <c r="UCK9" s="214"/>
      <c r="UCL9" s="214"/>
      <c r="UCM9" s="214"/>
      <c r="UCN9" s="214"/>
      <c r="UCO9" s="214"/>
      <c r="UCP9" s="214"/>
      <c r="UCQ9" s="214"/>
      <c r="UCR9" s="214"/>
      <c r="UCS9" s="214"/>
      <c r="UCT9" s="214"/>
      <c r="UCU9" s="214"/>
      <c r="UCV9" s="214"/>
      <c r="UCW9" s="214"/>
      <c r="UCX9" s="214"/>
      <c r="UCY9" s="214"/>
      <c r="UCZ9" s="214"/>
      <c r="UDA9" s="214"/>
      <c r="UDB9" s="214"/>
      <c r="UDC9" s="214"/>
      <c r="UDD9" s="214"/>
      <c r="UDE9" s="214"/>
      <c r="UDF9" s="214"/>
      <c r="UDG9" s="214"/>
      <c r="UDH9" s="214"/>
      <c r="UDI9" s="214"/>
      <c r="UDJ9" s="214"/>
      <c r="UDK9" s="214"/>
      <c r="UDL9" s="214"/>
      <c r="UDM9" s="214"/>
      <c r="UDN9" s="214"/>
      <c r="UDO9" s="214"/>
      <c r="UDP9" s="214"/>
      <c r="UDQ9" s="214"/>
      <c r="UDR9" s="214"/>
      <c r="UDS9" s="214"/>
      <c r="UDT9" s="214"/>
      <c r="UDU9" s="214"/>
      <c r="UDV9" s="214"/>
      <c r="UDW9" s="214"/>
      <c r="UDX9" s="214"/>
      <c r="UDY9" s="214"/>
      <c r="UDZ9" s="214"/>
      <c r="UEA9" s="214"/>
      <c r="UEB9" s="214"/>
      <c r="UEC9" s="214"/>
      <c r="UED9" s="214"/>
      <c r="UEE9" s="214"/>
      <c r="UEF9" s="214"/>
      <c r="UEG9" s="214"/>
      <c r="UEH9" s="214"/>
      <c r="UEI9" s="214"/>
      <c r="UEJ9" s="214"/>
      <c r="UEK9" s="214"/>
      <c r="UEL9" s="214"/>
      <c r="UEM9" s="214"/>
      <c r="UEN9" s="214"/>
      <c r="UEO9" s="214"/>
      <c r="UEP9" s="214"/>
      <c r="UEQ9" s="214"/>
      <c r="UER9" s="214"/>
      <c r="UES9" s="214"/>
      <c r="UET9" s="214"/>
      <c r="UEU9" s="214"/>
      <c r="UEV9" s="214"/>
      <c r="UEW9" s="214"/>
      <c r="UEX9" s="214"/>
      <c r="UEY9" s="214"/>
      <c r="UEZ9" s="214"/>
      <c r="UFA9" s="214"/>
      <c r="UFB9" s="214"/>
      <c r="UFC9" s="214"/>
      <c r="UFD9" s="214"/>
      <c r="UFE9" s="214"/>
      <c r="UFF9" s="214"/>
      <c r="UFG9" s="214"/>
      <c r="UFH9" s="214"/>
      <c r="UFI9" s="214"/>
      <c r="UFJ9" s="214"/>
      <c r="UFK9" s="214"/>
      <c r="UFL9" s="214"/>
      <c r="UFM9" s="214"/>
      <c r="UFN9" s="214"/>
      <c r="UFO9" s="214"/>
      <c r="UFP9" s="214"/>
      <c r="UFQ9" s="214"/>
      <c r="UFR9" s="214"/>
      <c r="UFS9" s="214"/>
      <c r="UFT9" s="214"/>
      <c r="UFU9" s="214"/>
      <c r="UFV9" s="214"/>
      <c r="UFW9" s="214"/>
      <c r="UFX9" s="214"/>
      <c r="UFY9" s="214"/>
      <c r="UFZ9" s="214"/>
      <c r="UGA9" s="214"/>
      <c r="UGB9" s="214"/>
      <c r="UGC9" s="214"/>
      <c r="UGD9" s="214"/>
      <c r="UGE9" s="214"/>
      <c r="UGF9" s="214"/>
      <c r="UGG9" s="214"/>
      <c r="UGH9" s="214"/>
      <c r="UGI9" s="214"/>
      <c r="UGJ9" s="214"/>
      <c r="UGK9" s="214"/>
      <c r="UGL9" s="214"/>
      <c r="UGM9" s="214"/>
      <c r="UGN9" s="214"/>
      <c r="UGO9" s="214"/>
      <c r="UGP9" s="214"/>
      <c r="UGQ9" s="214"/>
      <c r="UGR9" s="214"/>
      <c r="UGS9" s="214"/>
      <c r="UGT9" s="214"/>
      <c r="UGU9" s="214"/>
      <c r="UGV9" s="214"/>
      <c r="UGW9" s="214"/>
      <c r="UGX9" s="214"/>
      <c r="UGY9" s="214"/>
      <c r="UGZ9" s="214"/>
      <c r="UHA9" s="214"/>
      <c r="UHB9" s="214"/>
      <c r="UHC9" s="214"/>
      <c r="UHD9" s="214"/>
      <c r="UHE9" s="214"/>
      <c r="UHF9" s="214"/>
      <c r="UHG9" s="214"/>
      <c r="UHH9" s="214"/>
      <c r="UHI9" s="214"/>
      <c r="UHJ9" s="214"/>
      <c r="UHK9" s="214"/>
      <c r="UHL9" s="214"/>
      <c r="UHM9" s="214"/>
      <c r="UHN9" s="214"/>
      <c r="UHO9" s="214"/>
      <c r="UHP9" s="214"/>
      <c r="UHQ9" s="214"/>
      <c r="UHR9" s="214"/>
      <c r="UHS9" s="214"/>
      <c r="UHT9" s="214"/>
      <c r="UHU9" s="214"/>
      <c r="UHV9" s="214"/>
      <c r="UHW9" s="214"/>
      <c r="UHX9" s="214"/>
      <c r="UHY9" s="214"/>
      <c r="UHZ9" s="214"/>
      <c r="UIA9" s="214"/>
      <c r="UIB9" s="214"/>
      <c r="UIC9" s="214"/>
      <c r="UID9" s="214"/>
      <c r="UIE9" s="214"/>
      <c r="UIF9" s="214"/>
      <c r="UIG9" s="214"/>
      <c r="UIH9" s="214"/>
      <c r="UII9" s="214"/>
      <c r="UIJ9" s="214"/>
      <c r="UIK9" s="214"/>
      <c r="UIL9" s="214"/>
      <c r="UIM9" s="214"/>
      <c r="UIN9" s="214"/>
      <c r="UIO9" s="214"/>
      <c r="UIP9" s="214"/>
      <c r="UIQ9" s="214"/>
      <c r="UIR9" s="214"/>
      <c r="UIS9" s="214"/>
      <c r="UIT9" s="214"/>
      <c r="UIU9" s="214"/>
      <c r="UIV9" s="214"/>
      <c r="UIW9" s="214"/>
      <c r="UIX9" s="214"/>
      <c r="UIY9" s="214"/>
      <c r="UIZ9" s="214"/>
      <c r="UJA9" s="214"/>
      <c r="UJB9" s="214"/>
      <c r="UJC9" s="214"/>
      <c r="UJD9" s="214"/>
      <c r="UJE9" s="214"/>
      <c r="UJF9" s="214"/>
      <c r="UJG9" s="214"/>
      <c r="UJH9" s="214"/>
      <c r="UJI9" s="214"/>
      <c r="UJJ9" s="214"/>
      <c r="UJK9" s="214"/>
      <c r="UJL9" s="214"/>
      <c r="UJM9" s="214"/>
      <c r="UJN9" s="214"/>
      <c r="UJO9" s="214"/>
      <c r="UJP9" s="214"/>
      <c r="UJQ9" s="214"/>
      <c r="UJR9" s="214"/>
      <c r="UJS9" s="214"/>
      <c r="UJT9" s="214"/>
      <c r="UJU9" s="214"/>
      <c r="UJV9" s="214"/>
      <c r="UJW9" s="214"/>
      <c r="UJX9" s="214"/>
      <c r="UJY9" s="214"/>
      <c r="UJZ9" s="214"/>
      <c r="UKA9" s="214"/>
      <c r="UKB9" s="214"/>
      <c r="UKC9" s="214"/>
      <c r="UKD9" s="214"/>
      <c r="UKE9" s="214"/>
      <c r="UKF9" s="214"/>
      <c r="UKG9" s="214"/>
      <c r="UKH9" s="214"/>
      <c r="UKI9" s="214"/>
      <c r="UKJ9" s="214"/>
      <c r="UKK9" s="214"/>
      <c r="UKL9" s="214"/>
      <c r="UKM9" s="214"/>
      <c r="UKN9" s="214"/>
      <c r="UKO9" s="214"/>
      <c r="UKP9" s="214"/>
      <c r="UKQ9" s="214"/>
      <c r="UKR9" s="214"/>
      <c r="UKS9" s="214"/>
      <c r="UKT9" s="214"/>
      <c r="UKU9" s="214"/>
      <c r="UKV9" s="214"/>
      <c r="UKW9" s="214"/>
      <c r="UKX9" s="214"/>
      <c r="UKY9" s="214"/>
      <c r="UKZ9" s="214"/>
      <c r="ULA9" s="214"/>
      <c r="ULB9" s="214"/>
      <c r="ULC9" s="214"/>
      <c r="ULD9" s="214"/>
      <c r="ULE9" s="214"/>
      <c r="ULF9" s="214"/>
      <c r="ULG9" s="214"/>
      <c r="ULH9" s="214"/>
      <c r="ULI9" s="214"/>
      <c r="ULJ9" s="214"/>
      <c r="ULK9" s="214"/>
      <c r="ULL9" s="214"/>
      <c r="ULM9" s="214"/>
      <c r="ULN9" s="214"/>
      <c r="ULO9" s="214"/>
      <c r="ULP9" s="214"/>
      <c r="ULQ9" s="214"/>
      <c r="ULR9" s="214"/>
      <c r="ULS9" s="214"/>
      <c r="ULT9" s="214"/>
      <c r="ULU9" s="214"/>
      <c r="ULV9" s="214"/>
      <c r="ULW9" s="214"/>
      <c r="ULX9" s="214"/>
      <c r="ULY9" s="214"/>
      <c r="ULZ9" s="214"/>
      <c r="UMA9" s="214"/>
      <c r="UMB9" s="214"/>
      <c r="UMC9" s="214"/>
      <c r="UMD9" s="214"/>
      <c r="UME9" s="214"/>
      <c r="UMF9" s="214"/>
      <c r="UMG9" s="214"/>
      <c r="UMH9" s="214"/>
      <c r="UMI9" s="214"/>
      <c r="UMJ9" s="214"/>
      <c r="UMK9" s="214"/>
      <c r="UML9" s="214"/>
      <c r="UMM9" s="214"/>
      <c r="UMN9" s="214"/>
      <c r="UMO9" s="214"/>
      <c r="UMP9" s="214"/>
      <c r="UMQ9" s="214"/>
      <c r="UMR9" s="214"/>
      <c r="UMS9" s="214"/>
      <c r="UMT9" s="214"/>
      <c r="UMU9" s="214"/>
      <c r="UMV9" s="214"/>
      <c r="UMW9" s="214"/>
      <c r="UMX9" s="214"/>
      <c r="UMY9" s="214"/>
      <c r="UMZ9" s="214"/>
      <c r="UNA9" s="214"/>
      <c r="UNB9" s="214"/>
      <c r="UNC9" s="214"/>
      <c r="UND9" s="214"/>
      <c r="UNE9" s="214"/>
      <c r="UNF9" s="214"/>
      <c r="UNG9" s="214"/>
      <c r="UNH9" s="214"/>
      <c r="UNI9" s="214"/>
      <c r="UNJ9" s="214"/>
      <c r="UNK9" s="214"/>
      <c r="UNL9" s="214"/>
      <c r="UNM9" s="214"/>
      <c r="UNN9" s="214"/>
      <c r="UNO9" s="214"/>
      <c r="UNP9" s="214"/>
      <c r="UNQ9" s="214"/>
      <c r="UNR9" s="214"/>
      <c r="UNS9" s="214"/>
      <c r="UNT9" s="214"/>
      <c r="UNU9" s="214"/>
      <c r="UNV9" s="214"/>
      <c r="UNW9" s="214"/>
      <c r="UNX9" s="214"/>
      <c r="UNY9" s="214"/>
      <c r="UNZ9" s="214"/>
      <c r="UOA9" s="214"/>
      <c r="UOB9" s="214"/>
      <c r="UOC9" s="214"/>
      <c r="UOD9" s="214"/>
      <c r="UOE9" s="214"/>
      <c r="UOF9" s="214"/>
      <c r="UOG9" s="214"/>
      <c r="UOH9" s="214"/>
      <c r="UOI9" s="214"/>
      <c r="UOJ9" s="214"/>
      <c r="UOK9" s="214"/>
      <c r="UOL9" s="214"/>
      <c r="UOM9" s="214"/>
      <c r="UON9" s="214"/>
      <c r="UOO9" s="214"/>
      <c r="UOP9" s="214"/>
      <c r="UOQ9" s="214"/>
      <c r="UOR9" s="214"/>
      <c r="UOS9" s="214"/>
      <c r="UOT9" s="214"/>
      <c r="UOU9" s="214"/>
      <c r="UOV9" s="214"/>
      <c r="UOW9" s="214"/>
      <c r="UOX9" s="214"/>
      <c r="UOY9" s="214"/>
      <c r="UOZ9" s="214"/>
      <c r="UPA9" s="214"/>
      <c r="UPB9" s="214"/>
      <c r="UPC9" s="214"/>
      <c r="UPD9" s="214"/>
      <c r="UPE9" s="214"/>
      <c r="UPF9" s="214"/>
      <c r="UPG9" s="214"/>
      <c r="UPH9" s="214"/>
      <c r="UPI9" s="214"/>
      <c r="UPJ9" s="214"/>
      <c r="UPK9" s="214"/>
      <c r="UPL9" s="214"/>
      <c r="UPM9" s="214"/>
      <c r="UPN9" s="214"/>
      <c r="UPO9" s="214"/>
      <c r="UPP9" s="214"/>
      <c r="UPQ9" s="214"/>
      <c r="UPR9" s="214"/>
      <c r="UPS9" s="214"/>
      <c r="UPT9" s="214"/>
      <c r="UPU9" s="214"/>
      <c r="UPV9" s="214"/>
      <c r="UPW9" s="214"/>
      <c r="UPX9" s="214"/>
      <c r="UPY9" s="214"/>
      <c r="UPZ9" s="214"/>
      <c r="UQA9" s="214"/>
      <c r="UQB9" s="214"/>
      <c r="UQC9" s="214"/>
      <c r="UQD9" s="214"/>
      <c r="UQE9" s="214"/>
      <c r="UQF9" s="214"/>
      <c r="UQG9" s="214"/>
      <c r="UQH9" s="214"/>
      <c r="UQI9" s="214"/>
      <c r="UQJ9" s="214"/>
      <c r="UQK9" s="214"/>
      <c r="UQL9" s="214"/>
      <c r="UQM9" s="214"/>
      <c r="UQN9" s="214"/>
      <c r="UQO9" s="214"/>
      <c r="UQP9" s="214"/>
      <c r="UQQ9" s="214"/>
      <c r="UQR9" s="214"/>
      <c r="UQS9" s="214"/>
      <c r="UQT9" s="214"/>
      <c r="UQU9" s="214"/>
      <c r="UQV9" s="214"/>
      <c r="UQW9" s="214"/>
      <c r="UQX9" s="214"/>
      <c r="UQY9" s="214"/>
      <c r="UQZ9" s="214"/>
      <c r="URA9" s="214"/>
      <c r="URB9" s="214"/>
      <c r="URC9" s="214"/>
      <c r="URD9" s="214"/>
      <c r="URE9" s="214"/>
      <c r="URF9" s="214"/>
      <c r="URG9" s="214"/>
      <c r="URH9" s="214"/>
      <c r="URI9" s="214"/>
      <c r="URJ9" s="214"/>
      <c r="URK9" s="214"/>
      <c r="URL9" s="214"/>
      <c r="URM9" s="214"/>
      <c r="URN9" s="214"/>
      <c r="URO9" s="214"/>
      <c r="URP9" s="214"/>
      <c r="URQ9" s="214"/>
      <c r="URR9" s="214"/>
      <c r="URS9" s="214"/>
      <c r="URT9" s="214"/>
      <c r="URU9" s="214"/>
      <c r="URV9" s="214"/>
      <c r="URW9" s="214"/>
      <c r="URX9" s="214"/>
      <c r="URY9" s="214"/>
      <c r="URZ9" s="214"/>
      <c r="USA9" s="214"/>
      <c r="USB9" s="214"/>
      <c r="USC9" s="214"/>
      <c r="USD9" s="214"/>
      <c r="USE9" s="214"/>
      <c r="USF9" s="214"/>
      <c r="USG9" s="214"/>
      <c r="USH9" s="214"/>
      <c r="USI9" s="214"/>
      <c r="USJ9" s="214"/>
      <c r="USK9" s="214"/>
      <c r="USL9" s="214"/>
      <c r="USM9" s="214"/>
      <c r="USN9" s="214"/>
      <c r="USO9" s="214"/>
      <c r="USP9" s="214"/>
      <c r="USQ9" s="214"/>
      <c r="USR9" s="214"/>
      <c r="USS9" s="214"/>
      <c r="UST9" s="214"/>
      <c r="USU9" s="214"/>
      <c r="USV9" s="214"/>
      <c r="USW9" s="214"/>
      <c r="USX9" s="214"/>
      <c r="USY9" s="214"/>
      <c r="USZ9" s="214"/>
      <c r="UTA9" s="214"/>
      <c r="UTB9" s="214"/>
      <c r="UTC9" s="214"/>
      <c r="UTD9" s="214"/>
      <c r="UTE9" s="214"/>
      <c r="UTF9" s="214"/>
      <c r="UTG9" s="214"/>
      <c r="UTH9" s="214"/>
      <c r="UTI9" s="214"/>
      <c r="UTJ9" s="214"/>
      <c r="UTK9" s="214"/>
      <c r="UTL9" s="214"/>
      <c r="UTM9" s="214"/>
      <c r="UTN9" s="214"/>
      <c r="UTO9" s="214"/>
      <c r="UTP9" s="214"/>
      <c r="UTQ9" s="214"/>
      <c r="UTR9" s="214"/>
      <c r="UTS9" s="214"/>
      <c r="UTT9" s="214"/>
      <c r="UTU9" s="214"/>
      <c r="UTV9" s="214"/>
      <c r="UTW9" s="214"/>
      <c r="UTX9" s="214"/>
      <c r="UTY9" s="214"/>
      <c r="UTZ9" s="214"/>
      <c r="UUA9" s="214"/>
      <c r="UUB9" s="214"/>
      <c r="UUC9" s="214"/>
      <c r="UUD9" s="214"/>
      <c r="UUE9" s="214"/>
      <c r="UUF9" s="214"/>
      <c r="UUG9" s="214"/>
      <c r="UUH9" s="214"/>
      <c r="UUI9" s="214"/>
      <c r="UUJ9" s="214"/>
      <c r="UUK9" s="214"/>
      <c r="UUL9" s="214"/>
      <c r="UUM9" s="214"/>
      <c r="UUN9" s="214"/>
      <c r="UUO9" s="214"/>
      <c r="UUP9" s="214"/>
      <c r="UUQ9" s="214"/>
      <c r="UUR9" s="214"/>
      <c r="UUS9" s="214"/>
      <c r="UUT9" s="214"/>
      <c r="UUU9" s="214"/>
      <c r="UUV9" s="214"/>
      <c r="UUW9" s="214"/>
      <c r="UUX9" s="214"/>
      <c r="UUY9" s="214"/>
      <c r="UUZ9" s="214"/>
      <c r="UVA9" s="214"/>
      <c r="UVB9" s="214"/>
      <c r="UVC9" s="214"/>
      <c r="UVD9" s="214"/>
      <c r="UVE9" s="214"/>
      <c r="UVF9" s="214"/>
      <c r="UVG9" s="214"/>
      <c r="UVH9" s="214"/>
      <c r="UVI9" s="214"/>
      <c r="UVJ9" s="214"/>
      <c r="UVK9" s="214"/>
      <c r="UVL9" s="214"/>
      <c r="UVM9" s="214"/>
      <c r="UVN9" s="214"/>
      <c r="UVO9" s="214"/>
      <c r="UVP9" s="214"/>
      <c r="UVQ9" s="214"/>
      <c r="UVR9" s="214"/>
      <c r="UVS9" s="214"/>
      <c r="UVT9" s="214"/>
      <c r="UVU9" s="214"/>
      <c r="UVV9" s="214"/>
      <c r="UVW9" s="214"/>
      <c r="UVX9" s="214"/>
      <c r="UVY9" s="214"/>
      <c r="UVZ9" s="214"/>
      <c r="UWA9" s="214"/>
      <c r="UWB9" s="214"/>
      <c r="UWC9" s="214"/>
      <c r="UWD9" s="214"/>
      <c r="UWE9" s="214"/>
      <c r="UWF9" s="214"/>
      <c r="UWG9" s="214"/>
      <c r="UWH9" s="214"/>
      <c r="UWI9" s="214"/>
      <c r="UWJ9" s="214"/>
      <c r="UWK9" s="214"/>
      <c r="UWL9" s="214"/>
      <c r="UWM9" s="214"/>
      <c r="UWN9" s="214"/>
      <c r="UWO9" s="214"/>
      <c r="UWP9" s="214"/>
      <c r="UWQ9" s="214"/>
      <c r="UWR9" s="214"/>
      <c r="UWS9" s="214"/>
      <c r="UWT9" s="214"/>
      <c r="UWU9" s="214"/>
      <c r="UWV9" s="214"/>
      <c r="UWW9" s="214"/>
      <c r="UWX9" s="214"/>
      <c r="UWY9" s="214"/>
      <c r="UWZ9" s="214"/>
      <c r="UXA9" s="214"/>
      <c r="UXB9" s="214"/>
      <c r="UXC9" s="214"/>
      <c r="UXD9" s="214"/>
      <c r="UXE9" s="214"/>
      <c r="UXF9" s="214"/>
      <c r="UXG9" s="214"/>
      <c r="UXH9" s="214"/>
      <c r="UXI9" s="214"/>
      <c r="UXJ9" s="214"/>
      <c r="UXK9" s="214"/>
      <c r="UXL9" s="214"/>
      <c r="UXM9" s="214"/>
      <c r="UXN9" s="214"/>
      <c r="UXO9" s="214"/>
      <c r="UXP9" s="214"/>
      <c r="UXQ9" s="214"/>
      <c r="UXR9" s="214"/>
      <c r="UXS9" s="214"/>
      <c r="UXT9" s="214"/>
      <c r="UXU9" s="214"/>
      <c r="UXV9" s="214"/>
      <c r="UXW9" s="214"/>
      <c r="UXX9" s="214"/>
      <c r="UXY9" s="214"/>
      <c r="UXZ9" s="214"/>
      <c r="UYA9" s="214"/>
      <c r="UYB9" s="214"/>
      <c r="UYC9" s="214"/>
      <c r="UYD9" s="214"/>
      <c r="UYE9" s="214"/>
      <c r="UYF9" s="214"/>
      <c r="UYG9" s="214"/>
      <c r="UYH9" s="214"/>
      <c r="UYI9" s="214"/>
      <c r="UYJ9" s="214"/>
      <c r="UYK9" s="214"/>
      <c r="UYL9" s="214"/>
      <c r="UYM9" s="214"/>
      <c r="UYN9" s="214"/>
      <c r="UYO9" s="214"/>
      <c r="UYP9" s="214"/>
      <c r="UYQ9" s="214"/>
      <c r="UYR9" s="214"/>
      <c r="UYS9" s="214"/>
      <c r="UYT9" s="214"/>
      <c r="UYU9" s="214"/>
      <c r="UYV9" s="214"/>
      <c r="UYW9" s="214"/>
      <c r="UYX9" s="214"/>
      <c r="UYY9" s="214"/>
      <c r="UYZ9" s="214"/>
      <c r="UZA9" s="214"/>
      <c r="UZB9" s="214"/>
      <c r="UZC9" s="214"/>
      <c r="UZD9" s="214"/>
      <c r="UZE9" s="214"/>
      <c r="UZF9" s="214"/>
      <c r="UZG9" s="214"/>
      <c r="UZH9" s="214"/>
      <c r="UZI9" s="214"/>
      <c r="UZJ9" s="214"/>
      <c r="UZK9" s="214"/>
      <c r="UZL9" s="214"/>
      <c r="UZM9" s="214"/>
      <c r="UZN9" s="214"/>
      <c r="UZO9" s="214"/>
      <c r="UZP9" s="214"/>
      <c r="UZQ9" s="214"/>
      <c r="UZR9" s="214"/>
      <c r="UZS9" s="214"/>
      <c r="UZT9" s="214"/>
      <c r="UZU9" s="214"/>
      <c r="UZV9" s="214"/>
      <c r="UZW9" s="214"/>
      <c r="UZX9" s="214"/>
      <c r="UZY9" s="214"/>
      <c r="UZZ9" s="214"/>
      <c r="VAA9" s="214"/>
      <c r="VAB9" s="214"/>
      <c r="VAC9" s="214"/>
      <c r="VAD9" s="214"/>
      <c r="VAE9" s="214"/>
      <c r="VAF9" s="214"/>
      <c r="VAG9" s="214"/>
      <c r="VAH9" s="214"/>
      <c r="VAI9" s="214"/>
      <c r="VAJ9" s="214"/>
      <c r="VAK9" s="214"/>
      <c r="VAL9" s="214"/>
      <c r="VAM9" s="214"/>
      <c r="VAN9" s="214"/>
      <c r="VAO9" s="214"/>
      <c r="VAP9" s="214"/>
      <c r="VAQ9" s="214"/>
      <c r="VAR9" s="214"/>
      <c r="VAS9" s="214"/>
      <c r="VAT9" s="214"/>
      <c r="VAU9" s="214"/>
      <c r="VAV9" s="214"/>
      <c r="VAW9" s="214"/>
      <c r="VAX9" s="214"/>
      <c r="VAY9" s="214"/>
      <c r="VAZ9" s="214"/>
      <c r="VBA9" s="214"/>
      <c r="VBB9" s="214"/>
      <c r="VBC9" s="214"/>
      <c r="VBD9" s="214"/>
      <c r="VBE9" s="214"/>
      <c r="VBF9" s="214"/>
      <c r="VBG9" s="214"/>
      <c r="VBH9" s="214"/>
      <c r="VBI9" s="214"/>
      <c r="VBJ9" s="214"/>
      <c r="VBK9" s="214"/>
      <c r="VBL9" s="214"/>
      <c r="VBM9" s="214"/>
      <c r="VBN9" s="214"/>
      <c r="VBO9" s="214"/>
      <c r="VBP9" s="214"/>
      <c r="VBQ9" s="214"/>
      <c r="VBR9" s="214"/>
      <c r="VBS9" s="214"/>
      <c r="VBT9" s="214"/>
      <c r="VBU9" s="214"/>
      <c r="VBV9" s="214"/>
      <c r="VBW9" s="214"/>
      <c r="VBX9" s="214"/>
      <c r="VBY9" s="214"/>
      <c r="VBZ9" s="214"/>
      <c r="VCA9" s="214"/>
      <c r="VCB9" s="214"/>
      <c r="VCC9" s="214"/>
      <c r="VCD9" s="214"/>
      <c r="VCE9" s="214"/>
      <c r="VCF9" s="214"/>
      <c r="VCG9" s="214"/>
      <c r="VCH9" s="214"/>
      <c r="VCI9" s="214"/>
      <c r="VCJ9" s="214"/>
      <c r="VCK9" s="214"/>
      <c r="VCL9" s="214"/>
      <c r="VCM9" s="214"/>
      <c r="VCN9" s="214"/>
      <c r="VCO9" s="214"/>
      <c r="VCP9" s="214"/>
      <c r="VCQ9" s="214"/>
      <c r="VCR9" s="214"/>
      <c r="VCS9" s="214"/>
      <c r="VCT9" s="214"/>
      <c r="VCU9" s="214"/>
      <c r="VCV9" s="214"/>
      <c r="VCW9" s="214"/>
      <c r="VCX9" s="214"/>
      <c r="VCY9" s="214"/>
      <c r="VCZ9" s="214"/>
      <c r="VDA9" s="214"/>
      <c r="VDB9" s="214"/>
      <c r="VDC9" s="214"/>
      <c r="VDD9" s="214"/>
      <c r="VDE9" s="214"/>
      <c r="VDF9" s="214"/>
      <c r="VDG9" s="214"/>
      <c r="VDH9" s="214"/>
      <c r="VDI9" s="214"/>
      <c r="VDJ9" s="214"/>
      <c r="VDK9" s="214"/>
      <c r="VDL9" s="214"/>
      <c r="VDM9" s="214"/>
      <c r="VDN9" s="214"/>
      <c r="VDO9" s="214"/>
      <c r="VDP9" s="214"/>
      <c r="VDQ9" s="214"/>
      <c r="VDR9" s="214"/>
      <c r="VDS9" s="214"/>
      <c r="VDT9" s="214"/>
      <c r="VDU9" s="214"/>
      <c r="VDV9" s="214"/>
      <c r="VDW9" s="214"/>
      <c r="VDX9" s="214"/>
      <c r="VDY9" s="214"/>
      <c r="VDZ9" s="214"/>
      <c r="VEA9" s="214"/>
      <c r="VEB9" s="214"/>
      <c r="VEC9" s="214"/>
      <c r="VED9" s="214"/>
      <c r="VEE9" s="214"/>
      <c r="VEF9" s="214"/>
      <c r="VEG9" s="214"/>
      <c r="VEH9" s="214"/>
      <c r="VEI9" s="214"/>
      <c r="VEJ9" s="214"/>
      <c r="VEK9" s="214"/>
      <c r="VEL9" s="214"/>
      <c r="VEM9" s="214"/>
      <c r="VEN9" s="214"/>
      <c r="VEO9" s="214"/>
      <c r="VEP9" s="214"/>
      <c r="VEQ9" s="214"/>
      <c r="VER9" s="214"/>
      <c r="VES9" s="214"/>
      <c r="VET9" s="214"/>
      <c r="VEU9" s="214"/>
      <c r="VEV9" s="214"/>
      <c r="VEW9" s="214"/>
      <c r="VEX9" s="214"/>
      <c r="VEY9" s="214"/>
      <c r="VEZ9" s="214"/>
      <c r="VFA9" s="214"/>
      <c r="VFB9" s="214"/>
      <c r="VFC9" s="214"/>
      <c r="VFD9" s="214"/>
      <c r="VFE9" s="214"/>
      <c r="VFF9" s="214"/>
      <c r="VFG9" s="214"/>
      <c r="VFH9" s="214"/>
      <c r="VFI9" s="214"/>
      <c r="VFJ9" s="214"/>
      <c r="VFK9" s="214"/>
      <c r="VFL9" s="214"/>
      <c r="VFM9" s="214"/>
      <c r="VFN9" s="214"/>
      <c r="VFO9" s="214"/>
      <c r="VFP9" s="214"/>
      <c r="VFQ9" s="214"/>
      <c r="VFR9" s="214"/>
      <c r="VFS9" s="214"/>
      <c r="VFT9" s="214"/>
      <c r="VFU9" s="214"/>
      <c r="VFV9" s="214"/>
      <c r="VFW9" s="214"/>
      <c r="VFX9" s="214"/>
      <c r="VFY9" s="214"/>
      <c r="VFZ9" s="214"/>
      <c r="VGA9" s="214"/>
      <c r="VGB9" s="214"/>
      <c r="VGC9" s="214"/>
      <c r="VGD9" s="214"/>
      <c r="VGE9" s="214"/>
      <c r="VGF9" s="214"/>
      <c r="VGG9" s="214"/>
      <c r="VGH9" s="214"/>
      <c r="VGI9" s="214"/>
      <c r="VGJ9" s="214"/>
      <c r="VGK9" s="214"/>
      <c r="VGL9" s="214"/>
      <c r="VGM9" s="214"/>
      <c r="VGN9" s="214"/>
      <c r="VGO9" s="214"/>
      <c r="VGP9" s="214"/>
      <c r="VGQ9" s="214"/>
      <c r="VGR9" s="214"/>
      <c r="VGS9" s="214"/>
      <c r="VGT9" s="214"/>
      <c r="VGU9" s="214"/>
      <c r="VGV9" s="214"/>
      <c r="VGW9" s="214"/>
      <c r="VGX9" s="214"/>
      <c r="VGY9" s="214"/>
      <c r="VGZ9" s="214"/>
      <c r="VHA9" s="214"/>
      <c r="VHB9" s="214"/>
      <c r="VHC9" s="214"/>
      <c r="VHD9" s="214"/>
      <c r="VHE9" s="214"/>
      <c r="VHF9" s="214"/>
      <c r="VHG9" s="214"/>
      <c r="VHH9" s="214"/>
      <c r="VHI9" s="214"/>
      <c r="VHJ9" s="214"/>
      <c r="VHK9" s="214"/>
      <c r="VHL9" s="214"/>
      <c r="VHM9" s="214"/>
      <c r="VHN9" s="214"/>
      <c r="VHO9" s="214"/>
      <c r="VHP9" s="214"/>
      <c r="VHQ9" s="214"/>
      <c r="VHR9" s="214"/>
      <c r="VHS9" s="214"/>
      <c r="VHT9" s="214"/>
      <c r="VHU9" s="214"/>
      <c r="VHV9" s="214"/>
      <c r="VHW9" s="214"/>
      <c r="VHX9" s="214"/>
      <c r="VHY9" s="214"/>
      <c r="VHZ9" s="214"/>
      <c r="VIA9" s="214"/>
      <c r="VIB9" s="214"/>
      <c r="VIC9" s="214"/>
      <c r="VID9" s="214"/>
      <c r="VIE9" s="214"/>
      <c r="VIF9" s="214"/>
      <c r="VIG9" s="214"/>
      <c r="VIH9" s="214"/>
      <c r="VII9" s="214"/>
      <c r="VIJ9" s="214"/>
      <c r="VIK9" s="214"/>
      <c r="VIL9" s="214"/>
      <c r="VIM9" s="214"/>
      <c r="VIN9" s="214"/>
      <c r="VIO9" s="214"/>
      <c r="VIP9" s="214"/>
      <c r="VIQ9" s="214"/>
      <c r="VIR9" s="214"/>
      <c r="VIS9" s="214"/>
      <c r="VIT9" s="214"/>
      <c r="VIU9" s="214"/>
      <c r="VIV9" s="214"/>
      <c r="VIW9" s="214"/>
      <c r="VIX9" s="214"/>
      <c r="VIY9" s="214"/>
      <c r="VIZ9" s="214"/>
      <c r="VJA9" s="214"/>
      <c r="VJB9" s="214"/>
      <c r="VJC9" s="214"/>
      <c r="VJD9" s="214"/>
      <c r="VJE9" s="214"/>
      <c r="VJF9" s="214"/>
      <c r="VJG9" s="214"/>
      <c r="VJH9" s="214"/>
      <c r="VJI9" s="214"/>
      <c r="VJJ9" s="214"/>
      <c r="VJK9" s="214"/>
      <c r="VJL9" s="214"/>
      <c r="VJM9" s="214"/>
      <c r="VJN9" s="214"/>
      <c r="VJO9" s="214"/>
      <c r="VJP9" s="214"/>
      <c r="VJQ9" s="214"/>
      <c r="VJR9" s="214"/>
      <c r="VJS9" s="214"/>
      <c r="VJT9" s="214"/>
      <c r="VJU9" s="214"/>
      <c r="VJV9" s="214"/>
      <c r="VJW9" s="214"/>
      <c r="VJX9" s="214"/>
      <c r="VJY9" s="214"/>
      <c r="VJZ9" s="214"/>
      <c r="VKA9" s="214"/>
      <c r="VKB9" s="214"/>
      <c r="VKC9" s="214"/>
      <c r="VKD9" s="214"/>
      <c r="VKE9" s="214"/>
      <c r="VKF9" s="214"/>
      <c r="VKG9" s="214"/>
      <c r="VKH9" s="214"/>
      <c r="VKI9" s="214"/>
      <c r="VKJ9" s="214"/>
      <c r="VKK9" s="214"/>
      <c r="VKL9" s="214"/>
      <c r="VKM9" s="214"/>
      <c r="VKN9" s="214"/>
      <c r="VKO9" s="214"/>
      <c r="VKP9" s="214"/>
      <c r="VKQ9" s="214"/>
      <c r="VKR9" s="214"/>
      <c r="VKS9" s="214"/>
      <c r="VKT9" s="214"/>
      <c r="VKU9" s="214"/>
      <c r="VKV9" s="214"/>
      <c r="VKW9" s="214"/>
      <c r="VKX9" s="214"/>
      <c r="VKY9" s="214"/>
      <c r="VKZ9" s="214"/>
      <c r="VLA9" s="214"/>
      <c r="VLB9" s="214"/>
      <c r="VLC9" s="214"/>
      <c r="VLD9" s="214"/>
      <c r="VLE9" s="214"/>
      <c r="VLF9" s="214"/>
      <c r="VLG9" s="214"/>
      <c r="VLH9" s="214"/>
      <c r="VLI9" s="214"/>
      <c r="VLJ9" s="214"/>
      <c r="VLK9" s="214"/>
      <c r="VLL9" s="214"/>
      <c r="VLM9" s="214"/>
      <c r="VLN9" s="214"/>
      <c r="VLO9" s="214"/>
      <c r="VLP9" s="214"/>
      <c r="VLQ9" s="214"/>
      <c r="VLR9" s="214"/>
      <c r="VLS9" s="214"/>
      <c r="VLT9" s="214"/>
      <c r="VLU9" s="214"/>
      <c r="VLV9" s="214"/>
      <c r="VLW9" s="214"/>
      <c r="VLX9" s="214"/>
      <c r="VLY9" s="214"/>
      <c r="VLZ9" s="214"/>
      <c r="VMA9" s="214"/>
      <c r="VMB9" s="214"/>
      <c r="VMC9" s="214"/>
      <c r="VMD9" s="214"/>
      <c r="VME9" s="214"/>
      <c r="VMF9" s="214"/>
      <c r="VMG9" s="214"/>
      <c r="VMH9" s="214"/>
      <c r="VMI9" s="214"/>
      <c r="VMJ9" s="214"/>
      <c r="VMK9" s="214"/>
      <c r="VML9" s="214"/>
      <c r="VMM9" s="214"/>
      <c r="VMN9" s="214"/>
      <c r="VMO9" s="214"/>
      <c r="VMP9" s="214"/>
      <c r="VMQ9" s="214"/>
      <c r="VMR9" s="214"/>
      <c r="VMS9" s="214"/>
      <c r="VMT9" s="214"/>
      <c r="VMU9" s="214"/>
      <c r="VMV9" s="214"/>
      <c r="VMW9" s="214"/>
      <c r="VMX9" s="214"/>
      <c r="VMY9" s="214"/>
      <c r="VMZ9" s="214"/>
      <c r="VNA9" s="214"/>
      <c r="VNB9" s="214"/>
      <c r="VNC9" s="214"/>
      <c r="VND9" s="214"/>
      <c r="VNE9" s="214"/>
      <c r="VNF9" s="214"/>
      <c r="VNG9" s="214"/>
      <c r="VNH9" s="214"/>
      <c r="VNI9" s="214"/>
      <c r="VNJ9" s="214"/>
      <c r="VNK9" s="214"/>
      <c r="VNL9" s="214"/>
      <c r="VNM9" s="214"/>
      <c r="VNN9" s="214"/>
      <c r="VNO9" s="214"/>
      <c r="VNP9" s="214"/>
      <c r="VNQ9" s="214"/>
      <c r="VNR9" s="214"/>
      <c r="VNS9" s="214"/>
      <c r="VNT9" s="214"/>
      <c r="VNU9" s="214"/>
      <c r="VNV9" s="214"/>
      <c r="VNW9" s="214"/>
      <c r="VNX9" s="214"/>
      <c r="VNY9" s="214"/>
      <c r="VNZ9" s="214"/>
      <c r="VOA9" s="214"/>
      <c r="VOB9" s="214"/>
      <c r="VOC9" s="214"/>
      <c r="VOD9" s="214"/>
      <c r="VOE9" s="214"/>
      <c r="VOF9" s="214"/>
      <c r="VOG9" s="214"/>
      <c r="VOH9" s="214"/>
      <c r="VOI9" s="214"/>
      <c r="VOJ9" s="214"/>
      <c r="VOK9" s="214"/>
      <c r="VOL9" s="214"/>
      <c r="VOM9" s="214"/>
      <c r="VON9" s="214"/>
      <c r="VOO9" s="214"/>
      <c r="VOP9" s="214"/>
      <c r="VOQ9" s="214"/>
      <c r="VOR9" s="214"/>
      <c r="VOS9" s="214"/>
      <c r="VOT9" s="214"/>
      <c r="VOU9" s="214"/>
      <c r="VOV9" s="214"/>
      <c r="VOW9" s="214"/>
      <c r="VOX9" s="214"/>
      <c r="VOY9" s="214"/>
      <c r="VOZ9" s="214"/>
      <c r="VPA9" s="214"/>
      <c r="VPB9" s="214"/>
      <c r="VPC9" s="214"/>
      <c r="VPD9" s="214"/>
      <c r="VPE9" s="214"/>
      <c r="VPF9" s="214"/>
      <c r="VPG9" s="214"/>
      <c r="VPH9" s="214"/>
      <c r="VPI9" s="214"/>
      <c r="VPJ9" s="214"/>
      <c r="VPK9" s="214"/>
      <c r="VPL9" s="214"/>
      <c r="VPM9" s="214"/>
      <c r="VPN9" s="214"/>
      <c r="VPO9" s="214"/>
      <c r="VPP9" s="214"/>
      <c r="VPQ9" s="214"/>
      <c r="VPR9" s="214"/>
      <c r="VPS9" s="214"/>
      <c r="VPT9" s="214"/>
      <c r="VPU9" s="214"/>
      <c r="VPV9" s="214"/>
      <c r="VPW9" s="214"/>
      <c r="VPX9" s="214"/>
      <c r="VPY9" s="214"/>
      <c r="VPZ9" s="214"/>
      <c r="VQA9" s="214"/>
      <c r="VQB9" s="214"/>
      <c r="VQC9" s="214"/>
      <c r="VQD9" s="214"/>
      <c r="VQE9" s="214"/>
      <c r="VQF9" s="214"/>
      <c r="VQG9" s="214"/>
      <c r="VQH9" s="214"/>
      <c r="VQI9" s="214"/>
      <c r="VQJ9" s="214"/>
      <c r="VQK9" s="214"/>
      <c r="VQL9" s="214"/>
      <c r="VQM9" s="214"/>
      <c r="VQN9" s="214"/>
      <c r="VQO9" s="214"/>
      <c r="VQP9" s="214"/>
      <c r="VQQ9" s="214"/>
      <c r="VQR9" s="214"/>
      <c r="VQS9" s="214"/>
      <c r="VQT9" s="214"/>
      <c r="VQU9" s="214"/>
      <c r="VQV9" s="214"/>
      <c r="VQW9" s="214"/>
      <c r="VQX9" s="214"/>
      <c r="VQY9" s="214"/>
      <c r="VQZ9" s="214"/>
      <c r="VRA9" s="214"/>
      <c r="VRB9" s="214"/>
      <c r="VRC9" s="214"/>
      <c r="VRD9" s="214"/>
      <c r="VRE9" s="214"/>
      <c r="VRF9" s="214"/>
      <c r="VRG9" s="214"/>
      <c r="VRH9" s="214"/>
      <c r="VRI9" s="214"/>
      <c r="VRJ9" s="214"/>
      <c r="VRK9" s="214"/>
      <c r="VRL9" s="214"/>
      <c r="VRM9" s="214"/>
      <c r="VRN9" s="214"/>
      <c r="VRO9" s="214"/>
      <c r="VRP9" s="214"/>
      <c r="VRQ9" s="214"/>
      <c r="VRR9" s="214"/>
      <c r="VRS9" s="214"/>
      <c r="VRT9" s="214"/>
      <c r="VRU9" s="214"/>
      <c r="VRV9" s="214"/>
      <c r="VRW9" s="214"/>
      <c r="VRX9" s="214"/>
      <c r="VRY9" s="214"/>
      <c r="VRZ9" s="214"/>
      <c r="VSA9" s="214"/>
      <c r="VSB9" s="214"/>
      <c r="VSC9" s="214"/>
      <c r="VSD9" s="214"/>
      <c r="VSE9" s="214"/>
      <c r="VSF9" s="214"/>
      <c r="VSG9" s="214"/>
      <c r="VSH9" s="214"/>
      <c r="VSI9" s="214"/>
      <c r="VSJ9" s="214"/>
      <c r="VSK9" s="214"/>
      <c r="VSL9" s="214"/>
      <c r="VSM9" s="214"/>
      <c r="VSN9" s="214"/>
      <c r="VSO9" s="214"/>
      <c r="VSP9" s="214"/>
      <c r="VSQ9" s="214"/>
      <c r="VSR9" s="214"/>
      <c r="VSS9" s="214"/>
      <c r="VST9" s="214"/>
      <c r="VSU9" s="214"/>
      <c r="VSV9" s="214"/>
      <c r="VSW9" s="214"/>
      <c r="VSX9" s="214"/>
      <c r="VSY9" s="214"/>
      <c r="VSZ9" s="214"/>
      <c r="VTA9" s="214"/>
      <c r="VTB9" s="214"/>
      <c r="VTC9" s="214"/>
      <c r="VTD9" s="214"/>
      <c r="VTE9" s="214"/>
      <c r="VTF9" s="214"/>
      <c r="VTG9" s="214"/>
      <c r="VTH9" s="214"/>
      <c r="VTI9" s="214"/>
      <c r="VTJ9" s="214"/>
      <c r="VTK9" s="214"/>
      <c r="VTL9" s="214"/>
      <c r="VTM9" s="214"/>
      <c r="VTN9" s="214"/>
      <c r="VTO9" s="214"/>
      <c r="VTP9" s="214"/>
      <c r="VTQ9" s="214"/>
      <c r="VTR9" s="214"/>
      <c r="VTS9" s="214"/>
      <c r="VTT9" s="214"/>
      <c r="VTU9" s="214"/>
      <c r="VTV9" s="214"/>
      <c r="VTW9" s="214"/>
      <c r="VTX9" s="214"/>
      <c r="VTY9" s="214"/>
      <c r="VTZ9" s="214"/>
      <c r="VUA9" s="214"/>
      <c r="VUB9" s="214"/>
      <c r="VUC9" s="214"/>
      <c r="VUD9" s="214"/>
      <c r="VUE9" s="214"/>
      <c r="VUF9" s="214"/>
      <c r="VUG9" s="214"/>
      <c r="VUH9" s="214"/>
      <c r="VUI9" s="214"/>
      <c r="VUJ9" s="214"/>
      <c r="VUK9" s="214"/>
      <c r="VUL9" s="214"/>
      <c r="VUM9" s="214"/>
      <c r="VUN9" s="214"/>
      <c r="VUO9" s="214"/>
      <c r="VUP9" s="214"/>
      <c r="VUQ9" s="214"/>
      <c r="VUR9" s="214"/>
      <c r="VUS9" s="214"/>
      <c r="VUT9" s="214"/>
      <c r="VUU9" s="214"/>
      <c r="VUV9" s="214"/>
      <c r="VUW9" s="214"/>
      <c r="VUX9" s="214"/>
      <c r="VUY9" s="214"/>
      <c r="VUZ9" s="214"/>
      <c r="VVA9" s="214"/>
      <c r="VVB9" s="214"/>
      <c r="VVC9" s="214"/>
      <c r="VVD9" s="214"/>
      <c r="VVE9" s="214"/>
      <c r="VVF9" s="214"/>
      <c r="VVG9" s="214"/>
      <c r="VVH9" s="214"/>
      <c r="VVI9" s="214"/>
      <c r="VVJ9" s="214"/>
      <c r="VVK9" s="214"/>
      <c r="VVL9" s="214"/>
      <c r="VVM9" s="214"/>
      <c r="VVN9" s="214"/>
      <c r="VVO9" s="214"/>
      <c r="VVP9" s="214"/>
      <c r="VVQ9" s="214"/>
      <c r="VVR9" s="214"/>
      <c r="VVS9" s="214"/>
      <c r="VVT9" s="214"/>
      <c r="VVU9" s="214"/>
      <c r="VVV9" s="214"/>
      <c r="VVW9" s="214"/>
      <c r="VVX9" s="214"/>
      <c r="VVY9" s="214"/>
      <c r="VVZ9" s="214"/>
      <c r="VWA9" s="214"/>
      <c r="VWB9" s="214"/>
      <c r="VWC9" s="214"/>
      <c r="VWD9" s="214"/>
      <c r="VWE9" s="214"/>
      <c r="VWF9" s="214"/>
      <c r="VWG9" s="214"/>
      <c r="VWH9" s="214"/>
      <c r="VWI9" s="214"/>
      <c r="VWJ9" s="214"/>
      <c r="VWK9" s="214"/>
      <c r="VWL9" s="214"/>
      <c r="VWM9" s="214"/>
      <c r="VWN9" s="214"/>
      <c r="VWO9" s="214"/>
      <c r="VWP9" s="214"/>
      <c r="VWQ9" s="214"/>
      <c r="VWR9" s="214"/>
      <c r="VWS9" s="214"/>
      <c r="VWT9" s="214"/>
      <c r="VWU9" s="214"/>
      <c r="VWV9" s="214"/>
      <c r="VWW9" s="214"/>
      <c r="VWX9" s="214"/>
      <c r="VWY9" s="214"/>
      <c r="VWZ9" s="214"/>
      <c r="VXA9" s="214"/>
      <c r="VXB9" s="214"/>
      <c r="VXC9" s="214"/>
      <c r="VXD9" s="214"/>
      <c r="VXE9" s="214"/>
      <c r="VXF9" s="214"/>
      <c r="VXG9" s="214"/>
      <c r="VXH9" s="214"/>
      <c r="VXI9" s="214"/>
      <c r="VXJ9" s="214"/>
      <c r="VXK9" s="214"/>
      <c r="VXL9" s="214"/>
      <c r="VXM9" s="214"/>
      <c r="VXN9" s="214"/>
      <c r="VXO9" s="214"/>
      <c r="VXP9" s="214"/>
      <c r="VXQ9" s="214"/>
      <c r="VXR9" s="214"/>
      <c r="VXS9" s="214"/>
      <c r="VXT9" s="214"/>
      <c r="VXU9" s="214"/>
      <c r="VXV9" s="214"/>
      <c r="VXW9" s="214"/>
      <c r="VXX9" s="214"/>
      <c r="VXY9" s="214"/>
      <c r="VXZ9" s="214"/>
      <c r="VYA9" s="214"/>
      <c r="VYB9" s="214"/>
      <c r="VYC9" s="214"/>
      <c r="VYD9" s="214"/>
      <c r="VYE9" s="214"/>
      <c r="VYF9" s="214"/>
      <c r="VYG9" s="214"/>
      <c r="VYH9" s="214"/>
      <c r="VYI9" s="214"/>
      <c r="VYJ9" s="214"/>
      <c r="VYK9" s="214"/>
      <c r="VYL9" s="214"/>
      <c r="VYM9" s="214"/>
      <c r="VYN9" s="214"/>
      <c r="VYO9" s="214"/>
      <c r="VYP9" s="214"/>
      <c r="VYQ9" s="214"/>
      <c r="VYR9" s="214"/>
      <c r="VYS9" s="214"/>
      <c r="VYT9" s="214"/>
      <c r="VYU9" s="214"/>
      <c r="VYV9" s="214"/>
      <c r="VYW9" s="214"/>
      <c r="VYX9" s="214"/>
      <c r="VYY9" s="214"/>
      <c r="VYZ9" s="214"/>
      <c r="VZA9" s="214"/>
      <c r="VZB9" s="214"/>
      <c r="VZC9" s="214"/>
      <c r="VZD9" s="214"/>
      <c r="VZE9" s="214"/>
      <c r="VZF9" s="214"/>
      <c r="VZG9" s="214"/>
      <c r="VZH9" s="214"/>
      <c r="VZI9" s="214"/>
      <c r="VZJ9" s="214"/>
      <c r="VZK9" s="214"/>
      <c r="VZL9" s="214"/>
      <c r="VZM9" s="214"/>
      <c r="VZN9" s="214"/>
      <c r="VZO9" s="214"/>
      <c r="VZP9" s="214"/>
      <c r="VZQ9" s="214"/>
      <c r="VZR9" s="214"/>
      <c r="VZS9" s="214"/>
      <c r="VZT9" s="214"/>
      <c r="VZU9" s="214"/>
      <c r="VZV9" s="214"/>
      <c r="VZW9" s="214"/>
      <c r="VZX9" s="214"/>
      <c r="VZY9" s="214"/>
      <c r="VZZ9" s="214"/>
      <c r="WAA9" s="214"/>
      <c r="WAB9" s="214"/>
      <c r="WAC9" s="214"/>
      <c r="WAD9" s="214"/>
      <c r="WAE9" s="214"/>
      <c r="WAF9" s="214"/>
      <c r="WAG9" s="214"/>
      <c r="WAH9" s="214"/>
      <c r="WAI9" s="214"/>
      <c r="WAJ9" s="214"/>
      <c r="WAK9" s="214"/>
      <c r="WAL9" s="214"/>
      <c r="WAM9" s="214"/>
      <c r="WAN9" s="214"/>
      <c r="WAO9" s="214"/>
      <c r="WAP9" s="214"/>
      <c r="WAQ9" s="214"/>
      <c r="WAR9" s="214"/>
      <c r="WAS9" s="214"/>
      <c r="WAT9" s="214"/>
      <c r="WAU9" s="214"/>
      <c r="WAV9" s="214"/>
      <c r="WAW9" s="214"/>
      <c r="WAX9" s="214"/>
      <c r="WAY9" s="214"/>
      <c r="WAZ9" s="214"/>
      <c r="WBA9" s="214"/>
      <c r="WBB9" s="214"/>
      <c r="WBC9" s="214"/>
      <c r="WBD9" s="214"/>
      <c r="WBE9" s="214"/>
      <c r="WBF9" s="214"/>
      <c r="WBG9" s="214"/>
      <c r="WBH9" s="214"/>
      <c r="WBI9" s="214"/>
      <c r="WBJ9" s="214"/>
      <c r="WBK9" s="214"/>
      <c r="WBL9" s="214"/>
      <c r="WBM9" s="214"/>
      <c r="WBN9" s="214"/>
      <c r="WBO9" s="214"/>
      <c r="WBP9" s="214"/>
      <c r="WBQ9" s="214"/>
      <c r="WBR9" s="214"/>
      <c r="WBS9" s="214"/>
      <c r="WBT9" s="214"/>
      <c r="WBU9" s="214"/>
      <c r="WBV9" s="214"/>
      <c r="WBW9" s="214"/>
      <c r="WBX9" s="214"/>
      <c r="WBY9" s="214"/>
      <c r="WBZ9" s="214"/>
      <c r="WCA9" s="214"/>
      <c r="WCB9" s="214"/>
      <c r="WCC9" s="214"/>
      <c r="WCD9" s="214"/>
      <c r="WCE9" s="214"/>
      <c r="WCF9" s="214"/>
      <c r="WCG9" s="214"/>
      <c r="WCH9" s="214"/>
      <c r="WCI9" s="214"/>
      <c r="WCJ9" s="214"/>
      <c r="WCK9" s="214"/>
      <c r="WCL9" s="214"/>
      <c r="WCM9" s="214"/>
      <c r="WCN9" s="214"/>
      <c r="WCO9" s="214"/>
      <c r="WCP9" s="214"/>
      <c r="WCQ9" s="214"/>
      <c r="WCR9" s="214"/>
      <c r="WCS9" s="214"/>
      <c r="WCT9" s="214"/>
      <c r="WCU9" s="214"/>
      <c r="WCV9" s="214"/>
      <c r="WCW9" s="214"/>
      <c r="WCX9" s="214"/>
      <c r="WCY9" s="214"/>
      <c r="WCZ9" s="214"/>
      <c r="WDA9" s="214"/>
      <c r="WDB9" s="214"/>
      <c r="WDC9" s="214"/>
      <c r="WDD9" s="214"/>
      <c r="WDE9" s="214"/>
      <c r="WDF9" s="214"/>
      <c r="WDG9" s="214"/>
      <c r="WDH9" s="214"/>
      <c r="WDI9" s="214"/>
      <c r="WDJ9" s="214"/>
      <c r="WDK9" s="214"/>
      <c r="WDL9" s="214"/>
      <c r="WDM9" s="214"/>
      <c r="WDN9" s="214"/>
      <c r="WDO9" s="214"/>
      <c r="WDP9" s="214"/>
      <c r="WDQ9" s="214"/>
      <c r="WDR9" s="214"/>
      <c r="WDS9" s="214"/>
      <c r="WDT9" s="214"/>
      <c r="WDU9" s="214"/>
      <c r="WDV9" s="214"/>
      <c r="WDW9" s="214"/>
      <c r="WDX9" s="214"/>
      <c r="WDY9" s="214"/>
      <c r="WDZ9" s="214"/>
      <c r="WEA9" s="214"/>
      <c r="WEB9" s="214"/>
      <c r="WEC9" s="214"/>
      <c r="WED9" s="214"/>
      <c r="WEE9" s="214"/>
      <c r="WEF9" s="214"/>
      <c r="WEG9" s="214"/>
      <c r="WEH9" s="214"/>
      <c r="WEI9" s="214"/>
      <c r="WEJ9" s="214"/>
      <c r="WEK9" s="214"/>
      <c r="WEL9" s="214"/>
      <c r="WEM9" s="214"/>
      <c r="WEN9" s="214"/>
      <c r="WEO9" s="214"/>
      <c r="WEP9" s="214"/>
      <c r="WEQ9" s="214"/>
      <c r="WER9" s="214"/>
      <c r="WES9" s="214"/>
      <c r="WET9" s="214"/>
      <c r="WEU9" s="214"/>
      <c r="WEV9" s="214"/>
      <c r="WEW9" s="214"/>
      <c r="WEX9" s="214"/>
      <c r="WEY9" s="214"/>
      <c r="WEZ9" s="214"/>
      <c r="WFA9" s="214"/>
      <c r="WFB9" s="214"/>
      <c r="WFC9" s="214"/>
      <c r="WFD9" s="214"/>
      <c r="WFE9" s="214"/>
      <c r="WFF9" s="214"/>
      <c r="WFG9" s="214"/>
      <c r="WFH9" s="214"/>
      <c r="WFI9" s="214"/>
      <c r="WFJ9" s="214"/>
      <c r="WFK9" s="214"/>
      <c r="WFL9" s="214"/>
      <c r="WFM9" s="214"/>
      <c r="WFN9" s="214"/>
      <c r="WFO9" s="214"/>
      <c r="WFP9" s="214"/>
      <c r="WFQ9" s="214"/>
      <c r="WFR9" s="214"/>
      <c r="WFS9" s="214"/>
      <c r="WFT9" s="214"/>
      <c r="WFU9" s="214"/>
      <c r="WFV9" s="214"/>
      <c r="WFW9" s="214"/>
      <c r="WFX9" s="214"/>
      <c r="WFY9" s="214"/>
      <c r="WFZ9" s="214"/>
      <c r="WGA9" s="214"/>
      <c r="WGB9" s="214"/>
      <c r="WGC9" s="214"/>
      <c r="WGD9" s="214"/>
      <c r="WGE9" s="214"/>
      <c r="WGF9" s="214"/>
      <c r="WGG9" s="214"/>
      <c r="WGH9" s="214"/>
      <c r="WGI9" s="214"/>
      <c r="WGJ9" s="214"/>
      <c r="WGK9" s="214"/>
      <c r="WGL9" s="214"/>
      <c r="WGM9" s="214"/>
      <c r="WGN9" s="214"/>
      <c r="WGO9" s="214"/>
      <c r="WGP9" s="214"/>
      <c r="WGQ9" s="214"/>
      <c r="WGR9" s="214"/>
      <c r="WGS9" s="214"/>
      <c r="WGT9" s="214"/>
      <c r="WGU9" s="214"/>
      <c r="WGV9" s="214"/>
      <c r="WGW9" s="214"/>
      <c r="WGX9" s="214"/>
      <c r="WGY9" s="214"/>
      <c r="WGZ9" s="214"/>
      <c r="WHA9" s="214"/>
      <c r="WHB9" s="214"/>
      <c r="WHC9" s="214"/>
      <c r="WHD9" s="214"/>
      <c r="WHE9" s="214"/>
      <c r="WHF9" s="214"/>
      <c r="WHG9" s="214"/>
      <c r="WHH9" s="214"/>
      <c r="WHI9" s="214"/>
      <c r="WHJ9" s="214"/>
      <c r="WHK9" s="214"/>
      <c r="WHL9" s="214"/>
      <c r="WHM9" s="214"/>
      <c r="WHN9" s="214"/>
      <c r="WHO9" s="214"/>
      <c r="WHP9" s="214"/>
      <c r="WHQ9" s="214"/>
      <c r="WHR9" s="214"/>
      <c r="WHS9" s="214"/>
      <c r="WHT9" s="214"/>
      <c r="WHU9" s="214"/>
      <c r="WHV9" s="214"/>
      <c r="WHW9" s="214"/>
      <c r="WHX9" s="214"/>
      <c r="WHY9" s="214"/>
      <c r="WHZ9" s="214"/>
      <c r="WIA9" s="214"/>
      <c r="WIB9" s="214"/>
      <c r="WIC9" s="214"/>
      <c r="WID9" s="214"/>
      <c r="WIE9" s="214"/>
      <c r="WIF9" s="214"/>
      <c r="WIG9" s="214"/>
      <c r="WIH9" s="214"/>
      <c r="WII9" s="214"/>
      <c r="WIJ9" s="214"/>
      <c r="WIK9" s="214"/>
      <c r="WIL9" s="214"/>
      <c r="WIM9" s="214"/>
      <c r="WIN9" s="214"/>
      <c r="WIO9" s="214"/>
      <c r="WIP9" s="214"/>
      <c r="WIQ9" s="214"/>
      <c r="WIR9" s="214"/>
      <c r="WIS9" s="214"/>
      <c r="WIT9" s="214"/>
      <c r="WIU9" s="214"/>
      <c r="WIV9" s="214"/>
      <c r="WIW9" s="214"/>
      <c r="WIX9" s="214"/>
      <c r="WIY9" s="214"/>
      <c r="WIZ9" s="214"/>
      <c r="WJA9" s="214"/>
      <c r="WJB9" s="214"/>
      <c r="WJC9" s="214"/>
      <c r="WJD9" s="214"/>
      <c r="WJE9" s="214"/>
      <c r="WJF9" s="214"/>
      <c r="WJG9" s="214"/>
      <c r="WJH9" s="214"/>
      <c r="WJI9" s="214"/>
      <c r="WJJ9" s="214"/>
      <c r="WJK9" s="214"/>
      <c r="WJL9" s="214"/>
      <c r="WJM9" s="214"/>
      <c r="WJN9" s="214"/>
      <c r="WJO9" s="214"/>
      <c r="WJP9" s="214"/>
      <c r="WJQ9" s="214"/>
      <c r="WJR9" s="214"/>
      <c r="WJS9" s="214"/>
      <c r="WJT9" s="214"/>
      <c r="WJU9" s="214"/>
      <c r="WJV9" s="214"/>
      <c r="WJW9" s="214"/>
      <c r="WJX9" s="214"/>
      <c r="WJY9" s="214"/>
      <c r="WJZ9" s="214"/>
      <c r="WKA9" s="214"/>
      <c r="WKB9" s="214"/>
      <c r="WKC9" s="214"/>
      <c r="WKD9" s="214"/>
      <c r="WKE9" s="214"/>
      <c r="WKF9" s="214"/>
      <c r="WKG9" s="214"/>
      <c r="WKH9" s="214"/>
      <c r="WKI9" s="214"/>
      <c r="WKJ9" s="214"/>
      <c r="WKK9" s="214"/>
      <c r="WKL9" s="214"/>
      <c r="WKM9" s="214"/>
      <c r="WKN9" s="214"/>
      <c r="WKO9" s="214"/>
      <c r="WKP9" s="214"/>
      <c r="WKQ9" s="214"/>
      <c r="WKR9" s="214"/>
      <c r="WKS9" s="214"/>
      <c r="WKT9" s="214"/>
      <c r="WKU9" s="214"/>
      <c r="WKV9" s="214"/>
      <c r="WKW9" s="214"/>
      <c r="WKX9" s="214"/>
      <c r="WKY9" s="214"/>
      <c r="WKZ9" s="214"/>
      <c r="WLA9" s="214"/>
      <c r="WLB9" s="214"/>
      <c r="WLC9" s="214"/>
      <c r="WLD9" s="214"/>
      <c r="WLE9" s="214"/>
      <c r="WLF9" s="214"/>
      <c r="WLG9" s="214"/>
      <c r="WLH9" s="214"/>
      <c r="WLI9" s="214"/>
      <c r="WLJ9" s="214"/>
      <c r="WLK9" s="214"/>
      <c r="WLL9" s="214"/>
      <c r="WLM9" s="214"/>
      <c r="WLN9" s="214"/>
      <c r="WLO9" s="214"/>
      <c r="WLP9" s="214"/>
      <c r="WLQ9" s="214"/>
      <c r="WLR9" s="214"/>
      <c r="WLS9" s="214"/>
      <c r="WLT9" s="214"/>
      <c r="WLU9" s="214"/>
      <c r="WLV9" s="214"/>
      <c r="WLW9" s="214"/>
      <c r="WLX9" s="214"/>
      <c r="WLY9" s="214"/>
      <c r="WLZ9" s="214"/>
      <c r="WMA9" s="214"/>
      <c r="WMB9" s="214"/>
      <c r="WMC9" s="214"/>
      <c r="WMD9" s="214"/>
      <c r="WME9" s="214"/>
      <c r="WMF9" s="214"/>
      <c r="WMG9" s="214"/>
      <c r="WMH9" s="214"/>
      <c r="WMI9" s="214"/>
      <c r="WMJ9" s="214"/>
      <c r="WMK9" s="214"/>
      <c r="WML9" s="214"/>
      <c r="WMM9" s="214"/>
      <c r="WMN9" s="214"/>
      <c r="WMO9" s="214"/>
      <c r="WMP9" s="214"/>
      <c r="WMQ9" s="214"/>
      <c r="WMR9" s="214"/>
      <c r="WMS9" s="214"/>
      <c r="WMT9" s="214"/>
      <c r="WMU9" s="214"/>
      <c r="WMV9" s="214"/>
      <c r="WMW9" s="214"/>
      <c r="WMX9" s="214"/>
      <c r="WMY9" s="214"/>
      <c r="WMZ9" s="214"/>
      <c r="WNA9" s="214"/>
      <c r="WNB9" s="214"/>
      <c r="WNC9" s="214"/>
      <c r="WND9" s="214"/>
      <c r="WNE9" s="214"/>
      <c r="WNF9" s="214"/>
      <c r="WNG9" s="214"/>
      <c r="WNH9" s="214"/>
      <c r="WNI9" s="214"/>
      <c r="WNJ9" s="214"/>
      <c r="WNK9" s="214"/>
      <c r="WNL9" s="214"/>
      <c r="WNM9" s="214"/>
      <c r="WNN9" s="214"/>
      <c r="WNO9" s="214"/>
      <c r="WNP9" s="214"/>
      <c r="WNQ9" s="214"/>
      <c r="WNR9" s="214"/>
      <c r="WNS9" s="214"/>
      <c r="WNT9" s="214"/>
      <c r="WNU9" s="214"/>
      <c r="WNV9" s="214"/>
      <c r="WNW9" s="214"/>
      <c r="WNX9" s="214"/>
      <c r="WNY9" s="214"/>
      <c r="WNZ9" s="214"/>
      <c r="WOA9" s="214"/>
      <c r="WOB9" s="214"/>
      <c r="WOC9" s="214"/>
      <c r="WOD9" s="214"/>
      <c r="WOE9" s="214"/>
      <c r="WOF9" s="214"/>
      <c r="WOG9" s="214"/>
      <c r="WOH9" s="214"/>
      <c r="WOI9" s="214"/>
      <c r="WOJ9" s="214"/>
      <c r="WOK9" s="214"/>
      <c r="WOL9" s="214"/>
      <c r="WOM9" s="214"/>
      <c r="WON9" s="214"/>
      <c r="WOO9" s="214"/>
      <c r="WOP9" s="214"/>
      <c r="WOQ9" s="214"/>
      <c r="WOR9" s="214"/>
      <c r="WOS9" s="214"/>
      <c r="WOT9" s="214"/>
      <c r="WOU9" s="214"/>
      <c r="WOV9" s="214"/>
      <c r="WOW9" s="214"/>
      <c r="WOX9" s="214"/>
      <c r="WOY9" s="214"/>
      <c r="WOZ9" s="214"/>
      <c r="WPA9" s="214"/>
      <c r="WPB9" s="214"/>
      <c r="WPC9" s="214"/>
      <c r="WPD9" s="214"/>
      <c r="WPE9" s="214"/>
      <c r="WPF9" s="214"/>
      <c r="WPG9" s="214"/>
      <c r="WPH9" s="214"/>
      <c r="WPI9" s="214"/>
      <c r="WPJ9" s="214"/>
      <c r="WPK9" s="214"/>
      <c r="WPL9" s="214"/>
      <c r="WPM9" s="214"/>
      <c r="WPN9" s="214"/>
      <c r="WPO9" s="214"/>
      <c r="WPP9" s="214"/>
      <c r="WPQ9" s="214"/>
      <c r="WPR9" s="214"/>
      <c r="WPS9" s="214"/>
      <c r="WPT9" s="214"/>
      <c r="WPU9" s="214"/>
      <c r="WPV9" s="214"/>
      <c r="WPW9" s="214"/>
      <c r="WPX9" s="214"/>
      <c r="WPY9" s="214"/>
      <c r="WPZ9" s="214"/>
      <c r="WQA9" s="214"/>
      <c r="WQB9" s="214"/>
      <c r="WQC9" s="214"/>
      <c r="WQD9" s="214"/>
      <c r="WQE9" s="214"/>
      <c r="WQF9" s="214"/>
      <c r="WQG9" s="214"/>
      <c r="WQH9" s="214"/>
      <c r="WQI9" s="214"/>
      <c r="WQJ9" s="214"/>
      <c r="WQK9" s="214"/>
      <c r="WQL9" s="214"/>
      <c r="WQM9" s="214"/>
      <c r="WQN9" s="214"/>
      <c r="WQO9" s="214"/>
      <c r="WQP9" s="214"/>
      <c r="WQQ9" s="214"/>
      <c r="WQR9" s="214"/>
      <c r="WQS9" s="214"/>
      <c r="WQT9" s="214"/>
      <c r="WQU9" s="214"/>
      <c r="WQV9" s="214"/>
      <c r="WQW9" s="214"/>
      <c r="WQX9" s="214"/>
      <c r="WQY9" s="214"/>
      <c r="WQZ9" s="214"/>
      <c r="WRA9" s="214"/>
      <c r="WRB9" s="214"/>
      <c r="WRC9" s="214"/>
      <c r="WRD9" s="214"/>
      <c r="WRE9" s="214"/>
      <c r="WRF9" s="214"/>
      <c r="WRG9" s="214"/>
      <c r="WRH9" s="214"/>
      <c r="WRI9" s="214"/>
      <c r="WRJ9" s="214"/>
      <c r="WRK9" s="214"/>
      <c r="WRL9" s="214"/>
      <c r="WRM9" s="214"/>
      <c r="WRN9" s="214"/>
      <c r="WRO9" s="214"/>
      <c r="WRP9" s="214"/>
      <c r="WRQ9" s="214"/>
      <c r="WRR9" s="214"/>
      <c r="WRS9" s="214"/>
      <c r="WRT9" s="214"/>
      <c r="WRU9" s="214"/>
      <c r="WRV9" s="214"/>
      <c r="WRW9" s="214"/>
      <c r="WRX9" s="214"/>
      <c r="WRY9" s="214"/>
      <c r="WRZ9" s="214"/>
      <c r="WSA9" s="214"/>
      <c r="WSB9" s="214"/>
      <c r="WSC9" s="214"/>
      <c r="WSD9" s="214"/>
      <c r="WSE9" s="214"/>
      <c r="WSF9" s="214"/>
      <c r="WSG9" s="214"/>
      <c r="WSH9" s="214"/>
      <c r="WSI9" s="214"/>
      <c r="WSJ9" s="214"/>
      <c r="WSK9" s="214"/>
      <c r="WSL9" s="214"/>
      <c r="WSM9" s="214"/>
      <c r="WSN9" s="214"/>
      <c r="WSO9" s="214"/>
      <c r="WSP9" s="214"/>
      <c r="WSQ9" s="214"/>
      <c r="WSR9" s="214"/>
      <c r="WSS9" s="214"/>
      <c r="WST9" s="214"/>
      <c r="WSU9" s="214"/>
      <c r="WSV9" s="214"/>
      <c r="WSW9" s="214"/>
      <c r="WSX9" s="214"/>
      <c r="WSY9" s="214"/>
      <c r="WSZ9" s="214"/>
      <c r="WTA9" s="214"/>
      <c r="WTB9" s="214"/>
      <c r="WTC9" s="214"/>
      <c r="WTD9" s="214"/>
      <c r="WTE9" s="214"/>
      <c r="WTF9" s="214"/>
      <c r="WTG9" s="214"/>
      <c r="WTH9" s="214"/>
      <c r="WTI9" s="214"/>
      <c r="WTJ9" s="214"/>
      <c r="WTK9" s="214"/>
      <c r="WTL9" s="214"/>
      <c r="WTM9" s="214"/>
      <c r="WTN9" s="214"/>
      <c r="WTO9" s="214"/>
      <c r="WTP9" s="214"/>
      <c r="WTQ9" s="214"/>
      <c r="WTR9" s="214"/>
      <c r="WTS9" s="214"/>
      <c r="WTT9" s="214"/>
      <c r="WTU9" s="214"/>
      <c r="WTV9" s="214"/>
      <c r="WTW9" s="214"/>
      <c r="WTX9" s="214"/>
      <c r="WTY9" s="214"/>
      <c r="WTZ9" s="214"/>
      <c r="WUA9" s="214"/>
      <c r="WUB9" s="214"/>
      <c r="WUC9" s="214"/>
      <c r="WUD9" s="214"/>
      <c r="WUE9" s="214"/>
      <c r="WUF9" s="214"/>
      <c r="WUG9" s="214"/>
      <c r="WUH9" s="214"/>
      <c r="WUI9" s="214"/>
      <c r="WUJ9" s="214"/>
      <c r="WUK9" s="214"/>
      <c r="WUL9" s="214"/>
      <c r="WUM9" s="214"/>
      <c r="WUN9" s="214"/>
      <c r="WUO9" s="214"/>
      <c r="WUP9" s="214"/>
      <c r="WUQ9" s="214"/>
      <c r="WUR9" s="214"/>
      <c r="WUS9" s="214"/>
      <c r="WUT9" s="214"/>
      <c r="WUU9" s="214"/>
      <c r="WUV9" s="214"/>
      <c r="WUW9" s="214"/>
      <c r="WUX9" s="214"/>
      <c r="WUY9" s="214"/>
      <c r="WUZ9" s="214"/>
      <c r="WVA9" s="214"/>
      <c r="WVB9" s="214"/>
      <c r="WVC9" s="214"/>
      <c r="WVD9" s="214"/>
      <c r="WVE9" s="214"/>
      <c r="WVF9" s="214"/>
      <c r="WVG9" s="214"/>
      <c r="WVH9" s="214"/>
      <c r="WVI9" s="214"/>
      <c r="WVJ9" s="214"/>
      <c r="WVK9" s="214"/>
      <c r="WVL9" s="214"/>
      <c r="WVM9" s="214"/>
      <c r="WVN9" s="214"/>
      <c r="WVO9" s="214"/>
      <c r="WVP9" s="214"/>
      <c r="WVQ9" s="214"/>
      <c r="WVR9" s="214"/>
      <c r="WVS9" s="214"/>
      <c r="WVT9" s="214"/>
      <c r="WVU9" s="214"/>
      <c r="WVV9" s="214"/>
      <c r="WVW9" s="214"/>
      <c r="WVX9" s="214"/>
      <c r="WVY9" s="214"/>
      <c r="WVZ9" s="214"/>
      <c r="WWA9" s="214"/>
      <c r="WWB9" s="214"/>
      <c r="WWC9" s="214"/>
      <c r="WWD9" s="214"/>
      <c r="WWE9" s="214"/>
      <c r="WWF9" s="214"/>
      <c r="WWG9" s="214"/>
      <c r="WWH9" s="214"/>
      <c r="WWI9" s="214"/>
      <c r="WWJ9" s="214"/>
      <c r="WWK9" s="214"/>
      <c r="WWL9" s="214"/>
      <c r="WWM9" s="214"/>
      <c r="WWN9" s="214"/>
      <c r="WWO9" s="214"/>
      <c r="WWP9" s="214"/>
      <c r="WWQ9" s="214"/>
      <c r="WWR9" s="214"/>
      <c r="WWS9" s="214"/>
      <c r="WWT9" s="214"/>
      <c r="WWU9" s="214"/>
      <c r="WWV9" s="214"/>
      <c r="WWW9" s="214"/>
      <c r="WWX9" s="214"/>
      <c r="WWY9" s="214"/>
      <c r="WWZ9" s="214"/>
      <c r="WXA9" s="214"/>
      <c r="WXB9" s="214"/>
      <c r="WXC9" s="214"/>
      <c r="WXD9" s="214"/>
      <c r="WXE9" s="214"/>
      <c r="WXF9" s="214"/>
      <c r="WXG9" s="214"/>
      <c r="WXH9" s="214"/>
      <c r="WXI9" s="214"/>
      <c r="WXJ9" s="214"/>
      <c r="WXK9" s="214"/>
      <c r="WXL9" s="214"/>
      <c r="WXM9" s="214"/>
      <c r="WXN9" s="214"/>
      <c r="WXO9" s="214"/>
      <c r="WXP9" s="214"/>
      <c r="WXQ9" s="214"/>
      <c r="WXR9" s="214"/>
      <c r="WXS9" s="214"/>
      <c r="WXT9" s="214"/>
      <c r="WXU9" s="214"/>
      <c r="WXV9" s="214"/>
      <c r="WXW9" s="214"/>
      <c r="WXX9" s="214"/>
      <c r="WXY9" s="214"/>
      <c r="WXZ9" s="214"/>
      <c r="WYA9" s="214"/>
      <c r="WYB9" s="214"/>
      <c r="WYC9" s="214"/>
      <c r="WYD9" s="214"/>
      <c r="WYE9" s="214"/>
      <c r="WYF9" s="214"/>
      <c r="WYG9" s="214"/>
      <c r="WYH9" s="214"/>
      <c r="WYI9" s="214"/>
      <c r="WYJ9" s="214"/>
      <c r="WYK9" s="214"/>
      <c r="WYL9" s="214"/>
      <c r="WYM9" s="214"/>
      <c r="WYN9" s="214"/>
      <c r="WYO9" s="214"/>
      <c r="WYP9" s="214"/>
      <c r="WYQ9" s="214"/>
      <c r="WYR9" s="214"/>
      <c r="WYS9" s="214"/>
      <c r="WYT9" s="214"/>
      <c r="WYU9" s="214"/>
      <c r="WYV9" s="214"/>
      <c r="WYW9" s="214"/>
      <c r="WYX9" s="214"/>
      <c r="WYY9" s="214"/>
      <c r="WYZ9" s="214"/>
      <c r="WZA9" s="214"/>
      <c r="WZB9" s="214"/>
      <c r="WZC9" s="214"/>
      <c r="WZD9" s="214"/>
      <c r="WZE9" s="214"/>
      <c r="WZF9" s="214"/>
      <c r="WZG9" s="214"/>
      <c r="WZH9" s="214"/>
      <c r="WZI9" s="214"/>
      <c r="WZJ9" s="214"/>
      <c r="WZK9" s="214"/>
      <c r="WZL9" s="214"/>
      <c r="WZM9" s="214"/>
      <c r="WZN9" s="214"/>
      <c r="WZO9" s="214"/>
      <c r="WZP9" s="214"/>
      <c r="WZQ9" s="214"/>
      <c r="WZR9" s="214"/>
      <c r="WZS9" s="214"/>
      <c r="WZT9" s="214"/>
      <c r="WZU9" s="214"/>
      <c r="WZV9" s="214"/>
      <c r="WZW9" s="214"/>
      <c r="WZX9" s="214"/>
      <c r="WZY9" s="214"/>
      <c r="WZZ9" s="214"/>
      <c r="XAA9" s="214"/>
      <c r="XAB9" s="214"/>
      <c r="XAC9" s="214"/>
      <c r="XAD9" s="214"/>
      <c r="XAE9" s="214"/>
      <c r="XAF9" s="214"/>
      <c r="XAG9" s="214"/>
      <c r="XAH9" s="214"/>
      <c r="XAI9" s="214"/>
      <c r="XAJ9" s="214"/>
      <c r="XAK9" s="214"/>
      <c r="XAL9" s="214"/>
      <c r="XAM9" s="214"/>
      <c r="XAN9" s="214"/>
      <c r="XAO9" s="214"/>
      <c r="XAP9" s="214"/>
      <c r="XAQ9" s="214"/>
      <c r="XAR9" s="214"/>
      <c r="XAS9" s="214"/>
      <c r="XAT9" s="214"/>
      <c r="XAU9" s="214"/>
      <c r="XAV9" s="214"/>
      <c r="XAW9" s="214"/>
      <c r="XAX9" s="214"/>
      <c r="XAY9" s="214"/>
      <c r="XAZ9" s="214"/>
      <c r="XBA9" s="214"/>
      <c r="XBB9" s="214"/>
      <c r="XBC9" s="214"/>
      <c r="XBD9" s="214"/>
      <c r="XBE9" s="214"/>
      <c r="XBF9" s="214"/>
      <c r="XBG9" s="214"/>
      <c r="XBH9" s="214"/>
      <c r="XBI9" s="214"/>
      <c r="XBJ9" s="214"/>
      <c r="XBK9" s="214"/>
      <c r="XBL9" s="214"/>
      <c r="XBM9" s="214"/>
      <c r="XBN9" s="214"/>
      <c r="XBO9" s="214"/>
      <c r="XBP9" s="214"/>
      <c r="XBQ9" s="214"/>
      <c r="XBR9" s="214"/>
      <c r="XBS9" s="214"/>
      <c r="XBT9" s="214"/>
      <c r="XBU9" s="214"/>
      <c r="XBV9" s="214"/>
      <c r="XBW9" s="214"/>
      <c r="XBX9" s="214"/>
      <c r="XBY9" s="214"/>
      <c r="XBZ9" s="214"/>
      <c r="XCA9" s="214"/>
      <c r="XCB9" s="214"/>
      <c r="XCC9" s="214"/>
      <c r="XCD9" s="214"/>
      <c r="XCE9" s="214"/>
      <c r="XCF9" s="214"/>
      <c r="XCG9" s="214"/>
      <c r="XCH9" s="214"/>
      <c r="XCI9" s="214"/>
      <c r="XCJ9" s="214"/>
      <c r="XCK9" s="214"/>
      <c r="XCL9" s="214"/>
      <c r="XCM9" s="214"/>
      <c r="XCN9" s="214"/>
      <c r="XCO9" s="214"/>
      <c r="XCP9" s="214"/>
      <c r="XCQ9" s="214"/>
      <c r="XCR9" s="214"/>
      <c r="XCS9" s="214"/>
      <c r="XCT9" s="214"/>
      <c r="XCU9" s="214"/>
      <c r="XCV9" s="214"/>
      <c r="XCW9" s="214"/>
      <c r="XCX9" s="214"/>
      <c r="XCY9" s="214"/>
      <c r="XCZ9" s="214"/>
      <c r="XDA9" s="214"/>
      <c r="XDB9" s="214"/>
      <c r="XDC9" s="214"/>
      <c r="XDD9" s="214"/>
      <c r="XDE9" s="214"/>
      <c r="XDF9" s="214"/>
      <c r="XDG9" s="214"/>
      <c r="XDH9" s="214"/>
      <c r="XDI9" s="214"/>
      <c r="XDJ9" s="214"/>
      <c r="XDK9" s="214"/>
      <c r="XDL9" s="214"/>
      <c r="XDM9" s="214"/>
      <c r="XDN9" s="214"/>
      <c r="XDO9" s="214"/>
      <c r="XDP9" s="214"/>
      <c r="XDQ9" s="214"/>
      <c r="XDR9" s="214"/>
      <c r="XDS9" s="214"/>
      <c r="XDT9" s="214"/>
      <c r="XDU9" s="214"/>
      <c r="XDV9" s="214"/>
      <c r="XDW9" s="214"/>
      <c r="XDX9" s="214"/>
      <c r="XDY9" s="214"/>
      <c r="XDZ9" s="214"/>
      <c r="XEA9" s="214"/>
      <c r="XEB9" s="214"/>
      <c r="XEC9" s="214"/>
      <c r="XED9" s="214"/>
      <c r="XEE9" s="214"/>
      <c r="XEF9" s="214"/>
      <c r="XEG9" s="214"/>
      <c r="XEH9" s="214"/>
      <c r="XEI9" s="214"/>
      <c r="XEJ9" s="214"/>
      <c r="XEK9" s="214"/>
      <c r="XEL9" s="214"/>
      <c r="XEM9" s="214"/>
      <c r="XEN9" s="214"/>
      <c r="XEO9" s="214"/>
      <c r="XEP9" s="214"/>
      <c r="XEQ9" s="214"/>
      <c r="XER9" s="214"/>
      <c r="XES9" s="214"/>
      <c r="XET9" s="214"/>
      <c r="XEU9" s="214"/>
      <c r="XEV9" s="214"/>
      <c r="XEW9" s="214"/>
      <c r="XEX9" s="214"/>
      <c r="XEY9" s="214"/>
      <c r="XEZ9" s="214"/>
      <c r="XFA9" s="214"/>
      <c r="XFB9" s="214"/>
      <c r="XFC9" s="214"/>
      <c r="XFD9" s="214"/>
    </row>
    <row r="10" spans="1:16384" s="214" customFormat="1" x14ac:dyDescent="0.25">
      <c r="B10" s="156">
        <v>39630</v>
      </c>
      <c r="C10" s="227">
        <v>46.666666666666664</v>
      </c>
      <c r="D10" s="227">
        <v>46.666666666666664</v>
      </c>
      <c r="E10" s="227">
        <v>60</v>
      </c>
      <c r="F10" s="227">
        <v>13.333333333333334</v>
      </c>
      <c r="G10" s="227">
        <v>-6.666666666666667</v>
      </c>
      <c r="H10" s="227">
        <v>73.333333333333329</v>
      </c>
      <c r="I10" s="227">
        <v>-20</v>
      </c>
      <c r="J10" s="227">
        <v>46.666666666666664</v>
      </c>
      <c r="K10" s="227">
        <v>13.333333333333334</v>
      </c>
      <c r="L10" s="227">
        <v>26.666666666666668</v>
      </c>
      <c r="M10" s="227">
        <v>-6.666666666666667</v>
      </c>
      <c r="P10" s="22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56">
        <v>39722</v>
      </c>
      <c r="C11" s="227">
        <v>76.470588235294116</v>
      </c>
      <c r="D11" s="227">
        <v>88.235294117647058</v>
      </c>
      <c r="E11" s="227">
        <v>58.82352941176471</v>
      </c>
      <c r="F11" s="227">
        <v>5.8823529411764701</v>
      </c>
      <c r="G11" s="227">
        <v>-41.17647058823529</v>
      </c>
      <c r="H11" s="227">
        <v>82.35294117647058</v>
      </c>
      <c r="I11" s="227">
        <v>-17.647058823529413</v>
      </c>
      <c r="J11" s="227">
        <v>52.941176470588239</v>
      </c>
      <c r="K11" s="227">
        <v>-17.647058823529413</v>
      </c>
      <c r="L11" s="227">
        <v>29.411764705882355</v>
      </c>
      <c r="M11" s="227">
        <v>5.8823529411764701</v>
      </c>
      <c r="P11" s="228"/>
    </row>
    <row r="12" spans="1:16384" x14ac:dyDescent="0.25">
      <c r="B12" s="156">
        <v>39783</v>
      </c>
      <c r="C12" s="227">
        <v>57.142857142857139</v>
      </c>
      <c r="D12" s="227">
        <v>50</v>
      </c>
      <c r="E12" s="227">
        <v>57.142857142857139</v>
      </c>
      <c r="F12" s="227">
        <v>0</v>
      </c>
      <c r="G12" s="227">
        <v>-28.571428571428569</v>
      </c>
      <c r="H12" s="227">
        <v>64.285714285714292</v>
      </c>
      <c r="I12" s="227">
        <v>-7.1428571428571423</v>
      </c>
      <c r="J12" s="227">
        <v>7.1428571428571423</v>
      </c>
      <c r="K12" s="227">
        <v>-21.428571428571427</v>
      </c>
      <c r="L12" s="227">
        <v>0</v>
      </c>
      <c r="M12" s="227">
        <v>0</v>
      </c>
      <c r="P12" s="228"/>
    </row>
    <row r="13" spans="1:16384" x14ac:dyDescent="0.25">
      <c r="B13" s="156">
        <v>39873</v>
      </c>
      <c r="C13" s="227">
        <v>55.555555555555557</v>
      </c>
      <c r="D13" s="227">
        <v>50</v>
      </c>
      <c r="E13" s="227">
        <v>44.444444444444443</v>
      </c>
      <c r="F13" s="227">
        <v>-27.777777777777779</v>
      </c>
      <c r="G13" s="227">
        <v>-27.777777777777779</v>
      </c>
      <c r="H13" s="227">
        <v>38.888888888888893</v>
      </c>
      <c r="I13" s="227">
        <v>-5.5555555555555554</v>
      </c>
      <c r="J13" s="227">
        <v>-5.5555555555555554</v>
      </c>
      <c r="K13" s="227">
        <v>-11.111111111111111</v>
      </c>
      <c r="L13" s="227">
        <v>-22.222222222222221</v>
      </c>
      <c r="M13" s="227">
        <v>-5.5555555555555554</v>
      </c>
      <c r="P13" s="228"/>
    </row>
    <row r="14" spans="1:16384" x14ac:dyDescent="0.25">
      <c r="B14" s="156">
        <v>39965</v>
      </c>
      <c r="C14" s="227">
        <v>63.157894736842103</v>
      </c>
      <c r="D14" s="227">
        <v>63.157894736842103</v>
      </c>
      <c r="E14" s="227">
        <v>36.84210526315789</v>
      </c>
      <c r="F14" s="227">
        <v>10.526315789473683</v>
      </c>
      <c r="G14" s="227">
        <v>-31.578947368421051</v>
      </c>
      <c r="H14" s="227">
        <v>52.631578947368418</v>
      </c>
      <c r="I14" s="227">
        <v>21.052631578947366</v>
      </c>
      <c r="J14" s="227">
        <v>21.052631578947366</v>
      </c>
      <c r="K14" s="227">
        <v>-10.526315789473683</v>
      </c>
      <c r="L14" s="227">
        <v>-5.2631578947368416</v>
      </c>
      <c r="M14" s="227">
        <v>5.2631578947368416</v>
      </c>
      <c r="P14" s="228"/>
    </row>
    <row r="15" spans="1:16384" x14ac:dyDescent="0.25">
      <c r="B15" s="156">
        <v>40057</v>
      </c>
      <c r="C15" s="227">
        <v>66.666666666666657</v>
      </c>
      <c r="D15" s="227">
        <v>77.777777777777786</v>
      </c>
      <c r="E15" s="227">
        <v>66.666666666666657</v>
      </c>
      <c r="F15" s="227">
        <v>50</v>
      </c>
      <c r="G15" s="227">
        <v>-33.333333333333329</v>
      </c>
      <c r="H15" s="227">
        <v>55.555555555555557</v>
      </c>
      <c r="I15" s="227">
        <v>5.5555555555555554</v>
      </c>
      <c r="J15" s="227">
        <v>16.666666666666664</v>
      </c>
      <c r="K15" s="227">
        <v>5.5555555555555554</v>
      </c>
      <c r="L15" s="227">
        <v>44.444444444444443</v>
      </c>
      <c r="M15" s="227">
        <v>0</v>
      </c>
      <c r="P15" s="222"/>
    </row>
    <row r="16" spans="1:16384" x14ac:dyDescent="0.25">
      <c r="B16" s="156">
        <v>40148</v>
      </c>
      <c r="C16" s="227">
        <v>47.058823529411761</v>
      </c>
      <c r="D16" s="227">
        <v>58.82352941176471</v>
      </c>
      <c r="E16" s="227">
        <v>41.17647058823529</v>
      </c>
      <c r="F16" s="227">
        <v>29.411764705882355</v>
      </c>
      <c r="G16" s="227">
        <v>-52.941176470588239</v>
      </c>
      <c r="H16" s="227">
        <v>41.17647058823529</v>
      </c>
      <c r="I16" s="227">
        <v>0</v>
      </c>
      <c r="J16" s="227">
        <v>17.647058823529413</v>
      </c>
      <c r="K16" s="227">
        <v>35.294117647058826</v>
      </c>
      <c r="L16" s="227">
        <v>29.411764705882355</v>
      </c>
      <c r="M16" s="227">
        <v>-5.8823529411764701</v>
      </c>
      <c r="P16" s="228"/>
    </row>
    <row r="17" spans="2:16" x14ac:dyDescent="0.25">
      <c r="B17" s="156">
        <v>40238</v>
      </c>
      <c r="C17" s="227">
        <v>72.222222222222214</v>
      </c>
      <c r="D17" s="227">
        <v>55.555555555555557</v>
      </c>
      <c r="E17" s="227">
        <v>50</v>
      </c>
      <c r="F17" s="227">
        <v>33.333333333333329</v>
      </c>
      <c r="G17" s="227">
        <v>-55.555555555555557</v>
      </c>
      <c r="H17" s="227">
        <v>72.222222222222214</v>
      </c>
      <c r="I17" s="227">
        <v>-5.5555555555555554</v>
      </c>
      <c r="J17" s="227">
        <v>33.333333333333329</v>
      </c>
      <c r="K17" s="227">
        <v>16.666666666666664</v>
      </c>
      <c r="L17" s="227">
        <v>33.333333333333329</v>
      </c>
      <c r="M17" s="227">
        <v>0</v>
      </c>
      <c r="P17" s="228"/>
    </row>
    <row r="18" spans="2:16" x14ac:dyDescent="0.25">
      <c r="B18" s="156">
        <v>40330</v>
      </c>
      <c r="C18" s="227">
        <v>88.888888888888886</v>
      </c>
      <c r="D18" s="227">
        <v>100</v>
      </c>
      <c r="E18" s="227">
        <v>66.666666666666657</v>
      </c>
      <c r="F18" s="227">
        <v>66.666666666666657</v>
      </c>
      <c r="G18" s="227">
        <v>-22.222222222222221</v>
      </c>
      <c r="H18" s="227">
        <v>77.777777777777786</v>
      </c>
      <c r="I18" s="227">
        <v>5.5555555555555554</v>
      </c>
      <c r="J18" s="227">
        <v>44.444444444444443</v>
      </c>
      <c r="K18" s="227">
        <v>27.777777777777779</v>
      </c>
      <c r="L18" s="227">
        <v>55.555555555555557</v>
      </c>
      <c r="M18" s="227">
        <v>11.111111111111111</v>
      </c>
      <c r="P18" s="222"/>
    </row>
    <row r="19" spans="2:16" x14ac:dyDescent="0.25">
      <c r="B19" s="156">
        <v>40422</v>
      </c>
      <c r="C19" s="227">
        <v>84.210526315789465</v>
      </c>
      <c r="D19" s="227">
        <v>78.94736842105263</v>
      </c>
      <c r="E19" s="227">
        <v>78.94736842105263</v>
      </c>
      <c r="F19" s="227">
        <v>63.157894736842103</v>
      </c>
      <c r="G19" s="227">
        <v>-21.052631578947366</v>
      </c>
      <c r="H19" s="227">
        <v>68.421052631578945</v>
      </c>
      <c r="I19" s="227">
        <v>5.2631578947368416</v>
      </c>
      <c r="J19" s="227">
        <v>57.894736842105267</v>
      </c>
      <c r="K19" s="227">
        <v>21.052631578947366</v>
      </c>
      <c r="L19" s="227">
        <v>57.894736842105267</v>
      </c>
      <c r="M19" s="227">
        <v>0</v>
      </c>
      <c r="P19" s="222"/>
    </row>
    <row r="20" spans="2:16" x14ac:dyDescent="0.25">
      <c r="B20" s="156">
        <v>40513</v>
      </c>
      <c r="C20" s="227">
        <v>64.705882352941174</v>
      </c>
      <c r="D20" s="227">
        <v>82.35294117647058</v>
      </c>
      <c r="E20" s="227">
        <v>88.235294117647058</v>
      </c>
      <c r="F20" s="227">
        <v>64.705882352941174</v>
      </c>
      <c r="G20" s="227">
        <v>-52.941176470588239</v>
      </c>
      <c r="H20" s="227">
        <v>58.82352941176471</v>
      </c>
      <c r="I20" s="227">
        <v>-11.76470588235294</v>
      </c>
      <c r="J20" s="227">
        <v>35.294117647058826</v>
      </c>
      <c r="K20" s="227">
        <v>23.52941176470588</v>
      </c>
      <c r="L20" s="227">
        <v>88.235294117647058</v>
      </c>
      <c r="M20" s="227">
        <v>5.8823529411764701</v>
      </c>
      <c r="P20" s="222"/>
    </row>
    <row r="21" spans="2:16" x14ac:dyDescent="0.25">
      <c r="B21" s="156">
        <v>40603</v>
      </c>
      <c r="C21" s="227">
        <v>78.94736842105263</v>
      </c>
      <c r="D21" s="227">
        <v>78.94736842105263</v>
      </c>
      <c r="E21" s="227">
        <v>63.157894736842103</v>
      </c>
      <c r="F21" s="227">
        <v>78.94736842105263</v>
      </c>
      <c r="G21" s="227">
        <v>-5.2631578947368416</v>
      </c>
      <c r="H21" s="227">
        <v>57.894736842105267</v>
      </c>
      <c r="I21" s="227">
        <v>21.052631578947366</v>
      </c>
      <c r="J21" s="227">
        <v>57.894736842105267</v>
      </c>
      <c r="K21" s="227">
        <v>15.789473684210526</v>
      </c>
      <c r="L21" s="227">
        <v>57.894736842105267</v>
      </c>
      <c r="M21" s="227">
        <v>10.526315789473683</v>
      </c>
      <c r="P21" s="222"/>
    </row>
    <row r="22" spans="2:16" x14ac:dyDescent="0.25">
      <c r="B22" s="156">
        <v>40695</v>
      </c>
      <c r="C22" s="227">
        <v>77.777777777777786</v>
      </c>
      <c r="D22" s="227">
        <v>55.555555555555557</v>
      </c>
      <c r="E22" s="227">
        <v>55.555555555555557</v>
      </c>
      <c r="F22" s="227">
        <v>83.333333333333343</v>
      </c>
      <c r="G22" s="227">
        <v>-27.777777777777779</v>
      </c>
      <c r="H22" s="227">
        <v>61.111111111111114</v>
      </c>
      <c r="I22" s="227">
        <v>22.222222222222221</v>
      </c>
      <c r="J22" s="227">
        <v>66.666666666666657</v>
      </c>
      <c r="K22" s="227">
        <v>22.222222222222221</v>
      </c>
      <c r="L22" s="227">
        <v>44.444444444444443</v>
      </c>
      <c r="M22" s="227">
        <v>0</v>
      </c>
      <c r="P22" s="222"/>
    </row>
    <row r="23" spans="2:16" x14ac:dyDescent="0.25">
      <c r="B23" s="156">
        <v>40787</v>
      </c>
      <c r="C23" s="227">
        <v>76.19047619047619</v>
      </c>
      <c r="D23" s="227">
        <v>71.428571428571431</v>
      </c>
      <c r="E23" s="227">
        <v>52.380952380952387</v>
      </c>
      <c r="F23" s="227">
        <v>61.904761904761905</v>
      </c>
      <c r="G23" s="227">
        <v>-28.571428571428569</v>
      </c>
      <c r="H23" s="227">
        <v>52.380952380952387</v>
      </c>
      <c r="I23" s="227">
        <v>-9.5238095238095237</v>
      </c>
      <c r="J23" s="227">
        <v>52.380952380952387</v>
      </c>
      <c r="K23" s="227">
        <v>4.7619047619047619</v>
      </c>
      <c r="L23" s="227">
        <v>61.904761904761905</v>
      </c>
      <c r="M23" s="227">
        <v>0</v>
      </c>
      <c r="P23" s="222"/>
    </row>
    <row r="24" spans="2:16" x14ac:dyDescent="0.25">
      <c r="B24" s="156">
        <v>40878</v>
      </c>
      <c r="C24" s="227">
        <v>71.428571428571431</v>
      </c>
      <c r="D24" s="227">
        <v>61.904761904761905</v>
      </c>
      <c r="E24" s="227">
        <v>71.428571428571431</v>
      </c>
      <c r="F24" s="227">
        <v>57.142857142857139</v>
      </c>
      <c r="G24" s="227">
        <v>-47.619047619047613</v>
      </c>
      <c r="H24" s="227">
        <v>61.904761904761905</v>
      </c>
      <c r="I24" s="227">
        <v>4.7619047619047619</v>
      </c>
      <c r="J24" s="227">
        <v>52.380952380952387</v>
      </c>
      <c r="K24" s="227">
        <v>19.047619047619047</v>
      </c>
      <c r="L24" s="227">
        <v>52.380952380952387</v>
      </c>
      <c r="M24" s="227">
        <v>0</v>
      </c>
      <c r="P24" s="222"/>
    </row>
    <row r="25" spans="2:16" x14ac:dyDescent="0.25">
      <c r="B25" s="156">
        <v>40969</v>
      </c>
      <c r="C25" s="227">
        <v>90.476190476190482</v>
      </c>
      <c r="D25" s="227">
        <v>76.19047619047619</v>
      </c>
      <c r="E25" s="227">
        <v>66.666666666666657</v>
      </c>
      <c r="F25" s="227">
        <v>47.619047619047613</v>
      </c>
      <c r="G25" s="227">
        <v>-23.809523809523807</v>
      </c>
      <c r="H25" s="227">
        <v>76</v>
      </c>
      <c r="I25" s="227">
        <v>28.999999999999996</v>
      </c>
      <c r="J25" s="227">
        <v>42.857142857142854</v>
      </c>
      <c r="K25" s="227">
        <v>0</v>
      </c>
      <c r="L25" s="227">
        <v>57.142857142857139</v>
      </c>
      <c r="M25" s="227">
        <v>0</v>
      </c>
      <c r="P25" s="222"/>
    </row>
    <row r="26" spans="2:16" x14ac:dyDescent="0.25">
      <c r="B26" s="156">
        <v>41061</v>
      </c>
      <c r="C26" s="227">
        <v>65</v>
      </c>
      <c r="D26" s="227">
        <v>75</v>
      </c>
      <c r="E26" s="227">
        <v>35</v>
      </c>
      <c r="F26" s="227">
        <v>65</v>
      </c>
      <c r="G26" s="227">
        <v>-55.000000000000007</v>
      </c>
      <c r="H26" s="227">
        <v>55.000000000000007</v>
      </c>
      <c r="I26" s="227">
        <v>45</v>
      </c>
      <c r="J26" s="227">
        <v>50</v>
      </c>
      <c r="K26" s="227" t="s">
        <v>111</v>
      </c>
      <c r="L26" s="227">
        <v>35</v>
      </c>
      <c r="M26" s="227">
        <v>0</v>
      </c>
      <c r="P26" s="222"/>
    </row>
    <row r="27" spans="2:16" x14ac:dyDescent="0.25">
      <c r="B27" s="156">
        <v>41153</v>
      </c>
      <c r="C27" s="227">
        <v>85.714285714285708</v>
      </c>
      <c r="D27" s="227">
        <v>85.714285714285708</v>
      </c>
      <c r="E27" s="227">
        <v>76.19047619047619</v>
      </c>
      <c r="F27" s="227">
        <v>66.666666666666657</v>
      </c>
      <c r="G27" s="227">
        <v>-52.380952380952387</v>
      </c>
      <c r="H27" s="227">
        <v>61.904761904761905</v>
      </c>
      <c r="I27" s="227">
        <v>23.809523809523807</v>
      </c>
      <c r="J27" s="227">
        <v>57.142857142857139</v>
      </c>
      <c r="K27" s="227">
        <v>0</v>
      </c>
      <c r="L27" s="227">
        <v>61.904761904761905</v>
      </c>
      <c r="M27" s="227">
        <v>0</v>
      </c>
      <c r="P27" s="229"/>
    </row>
    <row r="28" spans="2:16" x14ac:dyDescent="0.25">
      <c r="B28" s="156">
        <v>41244</v>
      </c>
      <c r="C28" s="227">
        <v>65.217391304347828</v>
      </c>
      <c r="D28" s="227">
        <v>69.565217391304344</v>
      </c>
      <c r="E28" s="227">
        <v>43.478260869565219</v>
      </c>
      <c r="F28" s="227">
        <v>47.826086956521742</v>
      </c>
      <c r="G28" s="227">
        <v>-69.565217391304344</v>
      </c>
      <c r="H28" s="227">
        <v>39.130434782608695</v>
      </c>
      <c r="I28" s="227">
        <v>13.043478260869565</v>
      </c>
      <c r="J28" s="227">
        <v>34.782608695652172</v>
      </c>
      <c r="K28" s="227">
        <v>-21.739130434782609</v>
      </c>
      <c r="L28" s="227">
        <v>52.173913043478258</v>
      </c>
      <c r="M28" s="227">
        <v>0</v>
      </c>
      <c r="P28" s="229"/>
    </row>
    <row r="29" spans="2:16" x14ac:dyDescent="0.25">
      <c r="B29" s="156">
        <v>41334</v>
      </c>
      <c r="C29" s="227">
        <v>36.363636363636367</v>
      </c>
      <c r="D29" s="227">
        <v>52.380952380952387</v>
      </c>
      <c r="E29" s="227">
        <v>57.142857142857139</v>
      </c>
      <c r="F29" s="227">
        <v>31.818181818181817</v>
      </c>
      <c r="G29" s="227">
        <v>-45.454545454545453</v>
      </c>
      <c r="H29" s="227">
        <v>31.818181818181817</v>
      </c>
      <c r="I29" s="227">
        <v>-9.0909090909090917</v>
      </c>
      <c r="J29" s="227">
        <v>36.363636363636367</v>
      </c>
      <c r="K29" s="227">
        <v>-9.0909090909090917</v>
      </c>
      <c r="L29" s="227">
        <v>36.363636363636367</v>
      </c>
      <c r="M29" s="227">
        <v>0</v>
      </c>
      <c r="P29" s="229"/>
    </row>
    <row r="30" spans="2:16" x14ac:dyDescent="0.25">
      <c r="B30" s="156">
        <v>41426</v>
      </c>
      <c r="C30" s="227">
        <v>73.68421052631578</v>
      </c>
      <c r="D30" s="227">
        <v>68.421052631578945</v>
      </c>
      <c r="E30" s="227">
        <v>61.111111111111114</v>
      </c>
      <c r="F30" s="227">
        <v>47.368421052631575</v>
      </c>
      <c r="G30" s="227">
        <v>-47.368421052631575</v>
      </c>
      <c r="H30" s="227">
        <v>68.421052631578945</v>
      </c>
      <c r="I30" s="227">
        <v>10.526315789473683</v>
      </c>
      <c r="J30" s="227">
        <v>36.84210526315789</v>
      </c>
      <c r="K30" s="227">
        <v>5.2631578947368416</v>
      </c>
      <c r="L30" s="227">
        <v>42.105263157894733</v>
      </c>
      <c r="M30" s="227">
        <v>100</v>
      </c>
    </row>
    <row r="31" spans="2:16" x14ac:dyDescent="0.25">
      <c r="B31" s="156">
        <v>41518</v>
      </c>
      <c r="C31" s="227">
        <v>66.666666666666657</v>
      </c>
      <c r="D31" s="227">
        <v>76.19047619047619</v>
      </c>
      <c r="E31" s="227">
        <v>47.619047619047613</v>
      </c>
      <c r="F31" s="227">
        <v>38.095238095238095</v>
      </c>
      <c r="G31" s="227">
        <v>-61.904761904761905</v>
      </c>
      <c r="H31" s="227">
        <v>47.619047619047613</v>
      </c>
      <c r="I31" s="227">
        <v>14.285714285714285</v>
      </c>
      <c r="J31" s="227">
        <v>50</v>
      </c>
      <c r="K31" s="227">
        <v>9.5238095238095237</v>
      </c>
      <c r="L31" s="227">
        <v>42.857142857142854</v>
      </c>
      <c r="M31" s="227">
        <v>0</v>
      </c>
    </row>
    <row r="32" spans="2:16" x14ac:dyDescent="0.25">
      <c r="B32" s="156">
        <v>41609</v>
      </c>
      <c r="C32" s="227">
        <v>77.777777777777786</v>
      </c>
      <c r="D32" s="227">
        <v>72.222222222222214</v>
      </c>
      <c r="E32" s="227">
        <v>50</v>
      </c>
      <c r="F32" s="227">
        <v>44.444444444444443</v>
      </c>
      <c r="G32" s="227">
        <v>-61.111111111111114</v>
      </c>
      <c r="H32" s="227">
        <v>50</v>
      </c>
      <c r="I32" s="227">
        <v>38.888888888888893</v>
      </c>
      <c r="J32" s="227">
        <v>44.444444444444443</v>
      </c>
      <c r="K32" s="227">
        <v>23.52941176470588</v>
      </c>
      <c r="L32" s="227">
        <v>47.058823529411761</v>
      </c>
      <c r="M32" s="227">
        <v>0</v>
      </c>
    </row>
    <row r="33" spans="2:14" x14ac:dyDescent="0.25">
      <c r="B33" s="156">
        <v>41699</v>
      </c>
      <c r="C33" s="227">
        <v>68.421052631578945</v>
      </c>
      <c r="D33" s="227">
        <v>73.68421052631578</v>
      </c>
      <c r="E33" s="227">
        <v>78.94736842105263</v>
      </c>
      <c r="F33" s="227">
        <v>57.894736842105267</v>
      </c>
      <c r="G33" s="227">
        <v>-36.84210526315789</v>
      </c>
      <c r="H33" s="227">
        <v>68.421052631578945</v>
      </c>
      <c r="I33" s="227">
        <v>44.444444444444443</v>
      </c>
      <c r="J33" s="227">
        <v>52.631578947368418</v>
      </c>
      <c r="K33" s="227">
        <v>10.526315789473683</v>
      </c>
      <c r="L33" s="227">
        <v>47.368421052631575</v>
      </c>
      <c r="M33" s="227">
        <v>0</v>
      </c>
      <c r="N33" s="229"/>
    </row>
    <row r="34" spans="2:14" x14ac:dyDescent="0.25">
      <c r="B34" s="156">
        <v>41791</v>
      </c>
      <c r="C34" s="227">
        <v>61.111111111111114</v>
      </c>
      <c r="D34" s="227">
        <v>72.222222222222214</v>
      </c>
      <c r="E34" s="227">
        <v>66.666666666666657</v>
      </c>
      <c r="F34" s="227">
        <v>61.111111111111114</v>
      </c>
      <c r="G34" s="227">
        <v>-22.222222222222221</v>
      </c>
      <c r="H34" s="227">
        <v>66.666666666666657</v>
      </c>
      <c r="I34" s="227">
        <v>22.222222222222221</v>
      </c>
      <c r="J34" s="227">
        <v>38.888888888888893</v>
      </c>
      <c r="K34" s="227">
        <v>5.5555555555555554</v>
      </c>
      <c r="L34" s="227">
        <v>44.444444444444443</v>
      </c>
      <c r="M34" s="227">
        <v>0</v>
      </c>
    </row>
    <row r="35" spans="2:14" x14ac:dyDescent="0.25">
      <c r="B35" s="156">
        <v>41883</v>
      </c>
      <c r="C35" s="227">
        <v>62.5</v>
      </c>
      <c r="D35" s="227">
        <v>81.25</v>
      </c>
      <c r="E35" s="227">
        <v>43.75</v>
      </c>
      <c r="F35" s="227">
        <v>50</v>
      </c>
      <c r="G35" s="227">
        <v>-37.5</v>
      </c>
      <c r="H35" s="227">
        <v>56.25</v>
      </c>
      <c r="I35" s="227">
        <v>37.5</v>
      </c>
      <c r="J35" s="227">
        <v>50</v>
      </c>
      <c r="K35" s="227">
        <v>26.666666666666668</v>
      </c>
      <c r="L35" s="227">
        <v>56.25</v>
      </c>
      <c r="M35" s="227">
        <v>100</v>
      </c>
    </row>
    <row r="36" spans="2:14" x14ac:dyDescent="0.25">
      <c r="B36" s="156">
        <v>41974</v>
      </c>
      <c r="C36" s="227">
        <v>46.153846153846153</v>
      </c>
      <c r="D36" s="227">
        <v>61.53846153846154</v>
      </c>
      <c r="E36" s="227">
        <v>38.461538461538467</v>
      </c>
      <c r="F36" s="227">
        <v>61.53846153846154</v>
      </c>
      <c r="G36" s="227">
        <v>-69.230769230769226</v>
      </c>
      <c r="H36" s="227">
        <v>46.153846153846153</v>
      </c>
      <c r="I36" s="227">
        <v>69.230769230769226</v>
      </c>
      <c r="J36" s="227">
        <v>46.153846153846153</v>
      </c>
      <c r="K36" s="227">
        <v>15.384615384615385</v>
      </c>
      <c r="L36" s="227">
        <v>53.846153846153847</v>
      </c>
      <c r="M36" s="227">
        <v>0</v>
      </c>
    </row>
    <row r="37" spans="2:14" x14ac:dyDescent="0.25">
      <c r="B37" s="156">
        <v>42064</v>
      </c>
      <c r="C37" s="77">
        <v>78.571428571428569</v>
      </c>
      <c r="D37" s="77">
        <v>71.428571428571431</v>
      </c>
      <c r="E37" s="77">
        <v>64.285714285714292</v>
      </c>
      <c r="F37" s="77">
        <v>71.428571428571431</v>
      </c>
      <c r="G37" s="77">
        <v>-85.714285714285708</v>
      </c>
      <c r="H37" s="77">
        <v>57.142857142857139</v>
      </c>
      <c r="I37" s="77">
        <v>85.714285714285708</v>
      </c>
      <c r="J37" s="77">
        <v>14.285714285714285</v>
      </c>
      <c r="K37" s="77">
        <v>50</v>
      </c>
      <c r="L37" s="77">
        <v>57.142857142857139</v>
      </c>
      <c r="M37" s="77">
        <v>0</v>
      </c>
    </row>
    <row r="38" spans="2:14" x14ac:dyDescent="0.25">
      <c r="B38" s="156">
        <v>42156</v>
      </c>
      <c r="C38" s="77">
        <v>82.35294117647058</v>
      </c>
      <c r="D38" s="77">
        <v>70.588235294117652</v>
      </c>
      <c r="E38" s="77">
        <v>58.82352941176471</v>
      </c>
      <c r="F38" s="77">
        <v>82.35294117647058</v>
      </c>
      <c r="G38" s="77">
        <v>-64.705882352941174</v>
      </c>
      <c r="H38" s="77">
        <v>58.82352941176471</v>
      </c>
      <c r="I38" s="77">
        <v>52.941176470588239</v>
      </c>
      <c r="J38" s="77">
        <v>23.52941176470588</v>
      </c>
      <c r="K38" s="77">
        <v>35.294117647058826</v>
      </c>
      <c r="L38" s="77">
        <v>70.588235294117652</v>
      </c>
      <c r="M38" s="77">
        <v>0</v>
      </c>
    </row>
    <row r="39" spans="2:14" x14ac:dyDescent="0.25">
      <c r="B39" s="156">
        <v>42248</v>
      </c>
      <c r="C39" s="77">
        <v>46.153846153846153</v>
      </c>
      <c r="D39" s="77">
        <v>50</v>
      </c>
      <c r="E39" s="77">
        <v>78.571428571428569</v>
      </c>
      <c r="F39" s="77">
        <v>35.714285714285715</v>
      </c>
      <c r="G39" s="77">
        <v>-21.428571428571427</v>
      </c>
      <c r="H39" s="77">
        <v>50</v>
      </c>
      <c r="I39" s="77">
        <v>57.142857142857139</v>
      </c>
      <c r="J39" s="77">
        <v>-14.285714285714285</v>
      </c>
      <c r="K39" s="77">
        <v>50</v>
      </c>
      <c r="L39" s="77">
        <v>42.857142857142854</v>
      </c>
      <c r="M39" s="77">
        <v>0</v>
      </c>
    </row>
    <row r="40" spans="2:14" x14ac:dyDescent="0.25">
      <c r="B40" s="156">
        <v>42339</v>
      </c>
      <c r="C40" s="77">
        <v>40</v>
      </c>
      <c r="D40" s="77">
        <v>33.333333333333329</v>
      </c>
      <c r="E40" s="77">
        <v>53.333333333333336</v>
      </c>
      <c r="F40" s="77">
        <v>13.333333333333334</v>
      </c>
      <c r="G40" s="77">
        <v>-66.666666666666657</v>
      </c>
      <c r="H40" s="77">
        <v>20</v>
      </c>
      <c r="I40" s="77">
        <v>57.142857142857139</v>
      </c>
      <c r="J40" s="77">
        <v>-60</v>
      </c>
      <c r="K40" s="77">
        <v>13.333333333333334</v>
      </c>
      <c r="L40" s="77">
        <v>40</v>
      </c>
      <c r="M40" s="77">
        <v>0</v>
      </c>
    </row>
    <row r="41" spans="2:14" x14ac:dyDescent="0.25">
      <c r="B41" s="156">
        <v>42430</v>
      </c>
      <c r="C41" s="77">
        <v>56.25</v>
      </c>
      <c r="D41" s="77">
        <v>43.75</v>
      </c>
      <c r="E41" s="77">
        <v>50</v>
      </c>
      <c r="F41" s="77">
        <v>6.25</v>
      </c>
      <c r="G41" s="77">
        <v>-50</v>
      </c>
      <c r="H41" s="77">
        <v>18.75</v>
      </c>
      <c r="I41" s="77">
        <v>25</v>
      </c>
      <c r="J41" s="77">
        <v>-6.25</v>
      </c>
      <c r="K41" s="77">
        <v>-37.5</v>
      </c>
      <c r="L41" s="77">
        <v>31.25</v>
      </c>
      <c r="M41" s="77">
        <v>0</v>
      </c>
    </row>
    <row r="42" spans="2:14" x14ac:dyDescent="0.25">
      <c r="B42" s="156">
        <v>42522</v>
      </c>
      <c r="C42" s="77">
        <v>50</v>
      </c>
      <c r="D42" s="77">
        <v>50</v>
      </c>
      <c r="E42" s="77">
        <v>55.555555555555557</v>
      </c>
      <c r="F42" s="77">
        <v>0</v>
      </c>
      <c r="G42" s="77">
        <v>-77.777777777777786</v>
      </c>
      <c r="H42" s="77">
        <v>33.333333333333329</v>
      </c>
      <c r="I42" s="77">
        <v>27.777777777777779</v>
      </c>
      <c r="J42" s="77">
        <v>-44.444444444444443</v>
      </c>
      <c r="K42" s="77">
        <v>-94.444444444444443</v>
      </c>
      <c r="L42" s="77">
        <v>38.888888888888893</v>
      </c>
      <c r="M42" s="77">
        <v>0</v>
      </c>
    </row>
    <row r="43" spans="2:14" x14ac:dyDescent="0.25">
      <c r="B43" s="156">
        <v>42614</v>
      </c>
      <c r="C43" s="77">
        <v>80</v>
      </c>
      <c r="D43" s="77">
        <v>46.666666666666664</v>
      </c>
      <c r="E43" s="77">
        <v>46.666666666666664</v>
      </c>
      <c r="F43" s="77">
        <v>-20</v>
      </c>
      <c r="G43" s="77">
        <v>-66.666666666666657</v>
      </c>
      <c r="H43" s="77">
        <v>26.666666666666668</v>
      </c>
      <c r="I43" s="77">
        <v>40</v>
      </c>
      <c r="J43" s="77">
        <v>-26.666666666666668</v>
      </c>
      <c r="K43" s="77">
        <v>-93.333333333333329</v>
      </c>
      <c r="L43" s="77">
        <v>40</v>
      </c>
      <c r="M43" s="77">
        <v>0</v>
      </c>
    </row>
    <row r="44" spans="2:14" x14ac:dyDescent="0.25">
      <c r="B44" s="156">
        <v>42705</v>
      </c>
      <c r="C44" s="61">
        <v>80</v>
      </c>
      <c r="D44" s="61">
        <v>53.333333333333336</v>
      </c>
      <c r="E44" s="61">
        <v>46.666666666666664</v>
      </c>
      <c r="F44" s="61">
        <v>20</v>
      </c>
      <c r="G44" s="61">
        <v>-60</v>
      </c>
      <c r="H44" s="61">
        <v>46.666666666666664</v>
      </c>
      <c r="I44" s="61">
        <v>66.666666666666657</v>
      </c>
      <c r="J44" s="61">
        <v>33.333333333333329</v>
      </c>
      <c r="K44" s="61">
        <v>-40</v>
      </c>
      <c r="L44" s="61">
        <v>53.333333333333336</v>
      </c>
      <c r="M44" s="61">
        <v>0</v>
      </c>
    </row>
    <row r="45" spans="2:14" x14ac:dyDescent="0.25">
      <c r="B45" s="156">
        <v>42795</v>
      </c>
      <c r="C45" s="77">
        <v>80</v>
      </c>
      <c r="D45" s="77">
        <v>73.333333333333329</v>
      </c>
      <c r="E45" s="77">
        <v>73.333333333333329</v>
      </c>
      <c r="F45" s="77">
        <v>46.666666666666664</v>
      </c>
      <c r="G45" s="77">
        <v>-66.666666666666657</v>
      </c>
      <c r="H45" s="77">
        <v>53.333333333333336</v>
      </c>
      <c r="I45" s="77">
        <v>33.333333333333329</v>
      </c>
      <c r="J45" s="77">
        <v>-20</v>
      </c>
      <c r="K45" s="77">
        <v>-26.666666666666668</v>
      </c>
      <c r="L45" s="77">
        <v>33.333333333333329</v>
      </c>
      <c r="M45" s="77">
        <v>0</v>
      </c>
    </row>
    <row r="46" spans="2:14" x14ac:dyDescent="0.25">
      <c r="B46" s="156">
        <v>42887</v>
      </c>
      <c r="C46" s="77">
        <v>82.35294117647058</v>
      </c>
      <c r="D46" s="77">
        <v>70.588235294117652</v>
      </c>
      <c r="E46" s="77">
        <v>64.705882352941174</v>
      </c>
      <c r="F46" s="77">
        <v>35.294117647058826</v>
      </c>
      <c r="G46" s="77">
        <v>-52.941176470588239</v>
      </c>
      <c r="H46" s="77">
        <v>35.294117647058826</v>
      </c>
      <c r="I46" s="77">
        <v>64.705882352941174</v>
      </c>
      <c r="J46" s="77">
        <v>-5.8823529411764701</v>
      </c>
      <c r="K46" s="77">
        <v>-70.588235294117652</v>
      </c>
      <c r="L46" s="77">
        <v>41.17647058823529</v>
      </c>
      <c r="M46" s="77">
        <v>0</v>
      </c>
    </row>
    <row r="47" spans="2:14" x14ac:dyDescent="0.25">
      <c r="B47" s="156">
        <v>42979</v>
      </c>
      <c r="C47" s="77">
        <v>76.470588235294116</v>
      </c>
      <c r="D47" s="77">
        <v>76.470588235294116</v>
      </c>
      <c r="E47" s="77">
        <v>58.82352941176471</v>
      </c>
      <c r="F47" s="77">
        <v>11.76470588235294</v>
      </c>
      <c r="G47" s="77">
        <v>-35.294117647058826</v>
      </c>
      <c r="H47" s="77">
        <v>41.17647058823529</v>
      </c>
      <c r="I47" s="77">
        <v>41.17647058823529</v>
      </c>
      <c r="J47" s="77">
        <v>5.8823529411764701</v>
      </c>
      <c r="K47" s="77">
        <v>-58.82352941176471</v>
      </c>
      <c r="L47" s="77">
        <v>58.82352941176471</v>
      </c>
      <c r="M47" s="77">
        <v>0</v>
      </c>
    </row>
    <row r="48" spans="2:14" x14ac:dyDescent="0.25">
      <c r="B48" s="156">
        <v>43070</v>
      </c>
      <c r="C48" s="77">
        <v>45.454545454545453</v>
      </c>
      <c r="D48" s="77">
        <v>36.363636363636367</v>
      </c>
      <c r="E48" s="77">
        <v>54.54545454545454</v>
      </c>
      <c r="F48" s="77">
        <v>-27.27272727272727</v>
      </c>
      <c r="G48" s="77">
        <v>-63.636363636363633</v>
      </c>
      <c r="H48" s="77">
        <v>9.0909090909090917</v>
      </c>
      <c r="I48" s="77">
        <v>40</v>
      </c>
      <c r="J48" s="77">
        <v>-9.0909090909090917</v>
      </c>
      <c r="K48" s="77">
        <v>-72.727272727272734</v>
      </c>
      <c r="L48" s="77">
        <v>36.363636363636367</v>
      </c>
      <c r="M48" s="77">
        <v>0</v>
      </c>
    </row>
    <row r="49" spans="2:26" x14ac:dyDescent="0.25">
      <c r="B49" s="156">
        <v>43160</v>
      </c>
      <c r="C49" s="77">
        <v>75</v>
      </c>
      <c r="D49" s="77">
        <v>81.25</v>
      </c>
      <c r="E49" s="77">
        <v>62.5</v>
      </c>
      <c r="F49" s="77">
        <v>-18.75</v>
      </c>
      <c r="G49" s="77">
        <v>-56.25</v>
      </c>
      <c r="H49" s="77">
        <v>62.5</v>
      </c>
      <c r="I49" s="77">
        <v>31.25</v>
      </c>
      <c r="J49" s="77">
        <v>-12.5</v>
      </c>
      <c r="K49" s="77">
        <v>-37.5</v>
      </c>
      <c r="L49" s="77">
        <v>62.5</v>
      </c>
      <c r="M49" s="77">
        <v>0</v>
      </c>
    </row>
    <row r="50" spans="2:26" x14ac:dyDescent="0.25">
      <c r="B50" s="156">
        <v>43252</v>
      </c>
      <c r="C50" s="61">
        <v>81.818181818181827</v>
      </c>
      <c r="D50" s="61">
        <v>81.818181818181827</v>
      </c>
      <c r="E50" s="61">
        <v>63.636363636363633</v>
      </c>
      <c r="F50" s="61">
        <v>-9.0909090909090917</v>
      </c>
      <c r="G50" s="61">
        <v>-45.454545454545453</v>
      </c>
      <c r="H50" s="61">
        <v>45.454545454545453</v>
      </c>
      <c r="I50" s="61">
        <v>36.363636363636367</v>
      </c>
      <c r="J50" s="61">
        <v>9.0909090909090917</v>
      </c>
      <c r="K50" s="61">
        <v>-27.27272727272727</v>
      </c>
      <c r="L50" s="61">
        <v>72.727272727272734</v>
      </c>
      <c r="M50" s="61">
        <v>0</v>
      </c>
    </row>
    <row r="51" spans="2:26" x14ac:dyDescent="0.25">
      <c r="B51" s="156">
        <v>43344</v>
      </c>
      <c r="C51" s="77">
        <v>53.846153846153847</v>
      </c>
      <c r="D51" s="77">
        <v>61.53846153846154</v>
      </c>
      <c r="E51" s="77">
        <v>53.846153846153847</v>
      </c>
      <c r="F51" s="77">
        <v>-38.461538461538467</v>
      </c>
      <c r="G51" s="77">
        <v>-61.53846153846154</v>
      </c>
      <c r="H51" s="77">
        <v>38.461538461538467</v>
      </c>
      <c r="I51" s="77">
        <v>38.461538461538467</v>
      </c>
      <c r="J51" s="77">
        <v>-7.6923076923076925</v>
      </c>
      <c r="K51" s="77">
        <v>-38.461538461538467</v>
      </c>
      <c r="L51" s="77">
        <v>61.53846153846154</v>
      </c>
      <c r="M51" s="77">
        <v>0</v>
      </c>
    </row>
    <row r="52" spans="2:26" x14ac:dyDescent="0.25">
      <c r="B52" s="156">
        <v>43435</v>
      </c>
      <c r="C52" s="77">
        <v>62.5</v>
      </c>
      <c r="D52" s="77">
        <v>75</v>
      </c>
      <c r="E52" s="77">
        <v>81.25</v>
      </c>
      <c r="F52" s="77">
        <v>-18.75</v>
      </c>
      <c r="G52" s="77">
        <v>-62.5</v>
      </c>
      <c r="H52" s="77">
        <v>37.5</v>
      </c>
      <c r="I52" s="77">
        <v>37.5</v>
      </c>
      <c r="J52" s="77">
        <v>-18.75</v>
      </c>
      <c r="K52" s="77">
        <v>0</v>
      </c>
      <c r="L52" s="77">
        <v>87.5</v>
      </c>
      <c r="M52" s="77">
        <v>0</v>
      </c>
    </row>
    <row r="53" spans="2:26" x14ac:dyDescent="0.25">
      <c r="B53" s="156">
        <v>43525</v>
      </c>
      <c r="C53" s="2">
        <v>75</v>
      </c>
      <c r="D53" s="2">
        <v>93.75</v>
      </c>
      <c r="E53" s="2">
        <v>68.75</v>
      </c>
      <c r="F53" s="2">
        <v>-37.5</v>
      </c>
      <c r="G53" s="2">
        <v>-50</v>
      </c>
      <c r="H53" s="2">
        <v>68.75</v>
      </c>
      <c r="I53" s="2">
        <v>68.75</v>
      </c>
      <c r="J53" s="2">
        <v>25</v>
      </c>
      <c r="K53" s="2">
        <v>-6.25</v>
      </c>
      <c r="L53" s="2">
        <v>62.5</v>
      </c>
      <c r="M53" s="2">
        <v>0</v>
      </c>
    </row>
    <row r="54" spans="2:26" x14ac:dyDescent="0.25">
      <c r="B54" s="156">
        <v>43617</v>
      </c>
      <c r="C54" s="77">
        <v>66.666666666666657</v>
      </c>
      <c r="D54" s="77">
        <v>66.666666666666657</v>
      </c>
      <c r="E54" s="77">
        <v>60</v>
      </c>
      <c r="F54" s="77">
        <v>-26.666666666666668</v>
      </c>
      <c r="G54" s="77">
        <v>-40</v>
      </c>
      <c r="H54" s="77">
        <v>26.666666666666668</v>
      </c>
      <c r="I54" s="77">
        <v>60</v>
      </c>
      <c r="J54" s="77">
        <v>-20</v>
      </c>
      <c r="K54" s="77">
        <v>20</v>
      </c>
      <c r="L54" s="77">
        <v>66.666666666666657</v>
      </c>
      <c r="M54" s="77">
        <v>0</v>
      </c>
    </row>
    <row r="55" spans="2:26" x14ac:dyDescent="0.25">
      <c r="B55" s="156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</row>
    <row r="56" spans="2:26" x14ac:dyDescent="0.25">
      <c r="B56" s="85" t="s">
        <v>17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231" t="s">
        <v>112</v>
      </c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85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13.5" customHeight="1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26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26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26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26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26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26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26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26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2:26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2:26" x14ac:dyDescent="0.25">
      <c r="B90" s="232" t="s">
        <v>113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2:26" x14ac:dyDescent="0.25">
      <c r="B91" s="232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6" spans="2:26" x14ac:dyDescent="0.25">
      <c r="B96" s="223" t="s">
        <v>1</v>
      </c>
    </row>
    <row r="97" spans="2:16384" x14ac:dyDescent="0.25">
      <c r="C97" s="131" t="s">
        <v>6</v>
      </c>
      <c r="D97" s="131" t="s">
        <v>7</v>
      </c>
      <c r="E97" s="131" t="s">
        <v>8</v>
      </c>
      <c r="F97" s="131" t="s">
        <v>9</v>
      </c>
      <c r="G97" s="131" t="s">
        <v>10</v>
      </c>
      <c r="H97" s="131" t="s">
        <v>12</v>
      </c>
      <c r="I97" s="131" t="s">
        <v>11</v>
      </c>
      <c r="J97" s="131" t="s">
        <v>13</v>
      </c>
      <c r="K97" s="131" t="s">
        <v>110</v>
      </c>
      <c r="L97" s="131" t="s">
        <v>14</v>
      </c>
      <c r="M97" s="131" t="s">
        <v>15</v>
      </c>
    </row>
    <row r="98" spans="2:16384" x14ac:dyDescent="0.25">
      <c r="B98" s="224">
        <v>39539</v>
      </c>
      <c r="C98" s="225">
        <v>93.75</v>
      </c>
      <c r="D98" s="225">
        <v>81.25</v>
      </c>
      <c r="E98" s="225">
        <v>75</v>
      </c>
      <c r="F98" s="225">
        <v>31.25</v>
      </c>
      <c r="G98" s="225">
        <v>-6.25</v>
      </c>
      <c r="H98" s="225">
        <v>43.75</v>
      </c>
      <c r="I98" s="225">
        <v>-12.5</v>
      </c>
      <c r="J98" s="225">
        <v>56.25</v>
      </c>
      <c r="K98" s="225">
        <v>-31.25</v>
      </c>
      <c r="L98" s="225">
        <v>18.75</v>
      </c>
      <c r="M98" s="225">
        <v>-6.25</v>
      </c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  <c r="BO98" s="214"/>
      <c r="BP98" s="214"/>
      <c r="BQ98" s="214"/>
      <c r="BR98" s="214"/>
      <c r="BS98" s="214"/>
      <c r="BT98" s="214"/>
      <c r="BU98" s="214"/>
      <c r="BV98" s="214"/>
      <c r="BW98" s="214"/>
      <c r="BX98" s="214"/>
      <c r="BY98" s="214"/>
      <c r="BZ98" s="214"/>
      <c r="CA98" s="214"/>
      <c r="CB98" s="214"/>
      <c r="CC98" s="214"/>
      <c r="CD98" s="214"/>
      <c r="CE98" s="214"/>
      <c r="CF98" s="214"/>
      <c r="CG98" s="214"/>
      <c r="CH98" s="214"/>
      <c r="CI98" s="214"/>
      <c r="CJ98" s="214"/>
      <c r="CK98" s="214"/>
      <c r="CL98" s="214"/>
      <c r="CM98" s="214"/>
      <c r="CN98" s="214"/>
      <c r="CO98" s="214"/>
      <c r="CP98" s="214"/>
      <c r="CQ98" s="214"/>
      <c r="CR98" s="214"/>
      <c r="CS98" s="214"/>
      <c r="CT98" s="214"/>
      <c r="CU98" s="214"/>
      <c r="CV98" s="214"/>
      <c r="CW98" s="214"/>
      <c r="CX98" s="214"/>
      <c r="CY98" s="214"/>
      <c r="CZ98" s="214"/>
      <c r="DA98" s="214"/>
      <c r="DB98" s="214"/>
      <c r="DC98" s="214"/>
      <c r="DD98" s="214"/>
      <c r="DE98" s="214"/>
      <c r="DF98" s="214"/>
      <c r="DG98" s="214"/>
      <c r="DH98" s="214"/>
      <c r="DI98" s="214"/>
      <c r="DJ98" s="214"/>
      <c r="DK98" s="214"/>
      <c r="DL98" s="214"/>
      <c r="DM98" s="214"/>
      <c r="DN98" s="214"/>
      <c r="DO98" s="214"/>
      <c r="DP98" s="214"/>
      <c r="DQ98" s="214"/>
      <c r="DR98" s="214"/>
      <c r="DS98" s="214"/>
      <c r="DT98" s="214"/>
      <c r="DU98" s="214"/>
      <c r="DV98" s="214"/>
      <c r="DW98" s="214"/>
      <c r="DX98" s="214"/>
      <c r="DY98" s="214"/>
      <c r="DZ98" s="214"/>
      <c r="EA98" s="214"/>
      <c r="EB98" s="214"/>
      <c r="EC98" s="214"/>
      <c r="ED98" s="214"/>
      <c r="EE98" s="214"/>
      <c r="EF98" s="214"/>
      <c r="EG98" s="214"/>
      <c r="EH98" s="214"/>
      <c r="EI98" s="214"/>
      <c r="EJ98" s="214"/>
      <c r="EK98" s="214"/>
      <c r="EL98" s="214"/>
      <c r="EM98" s="214"/>
      <c r="EN98" s="214"/>
      <c r="EO98" s="214"/>
      <c r="EP98" s="214"/>
      <c r="EQ98" s="214"/>
      <c r="ER98" s="214"/>
      <c r="ES98" s="214"/>
      <c r="ET98" s="214"/>
      <c r="EU98" s="214"/>
      <c r="EV98" s="214"/>
      <c r="EW98" s="214"/>
      <c r="EX98" s="214"/>
      <c r="EY98" s="214"/>
      <c r="EZ98" s="214"/>
      <c r="FA98" s="214"/>
      <c r="FB98" s="214"/>
      <c r="FC98" s="214"/>
      <c r="FD98" s="214"/>
      <c r="FE98" s="214"/>
      <c r="FF98" s="214"/>
      <c r="FG98" s="214"/>
      <c r="FH98" s="214"/>
      <c r="FI98" s="214"/>
      <c r="FJ98" s="214"/>
      <c r="FK98" s="214"/>
      <c r="FL98" s="214"/>
      <c r="FM98" s="214"/>
      <c r="FN98" s="214"/>
      <c r="FO98" s="214"/>
      <c r="FP98" s="214"/>
      <c r="FQ98" s="214"/>
      <c r="FR98" s="214"/>
      <c r="FS98" s="214"/>
      <c r="FT98" s="214"/>
      <c r="FU98" s="214"/>
      <c r="FV98" s="214"/>
      <c r="FW98" s="214"/>
      <c r="FX98" s="214"/>
      <c r="FY98" s="214"/>
      <c r="FZ98" s="214"/>
      <c r="GA98" s="214"/>
      <c r="GB98" s="214"/>
      <c r="GC98" s="214"/>
      <c r="GD98" s="214"/>
      <c r="GE98" s="214"/>
      <c r="GF98" s="214"/>
      <c r="GG98" s="214"/>
      <c r="GH98" s="214"/>
      <c r="GI98" s="214"/>
      <c r="GJ98" s="214"/>
      <c r="GK98" s="214"/>
      <c r="GL98" s="214"/>
      <c r="GM98" s="214"/>
      <c r="GN98" s="214"/>
      <c r="GO98" s="214"/>
      <c r="GP98" s="214"/>
      <c r="GQ98" s="214"/>
      <c r="GR98" s="214"/>
      <c r="GS98" s="214"/>
      <c r="GT98" s="214"/>
      <c r="GU98" s="214"/>
      <c r="GV98" s="214"/>
      <c r="GW98" s="214"/>
      <c r="GX98" s="214"/>
      <c r="GY98" s="214"/>
      <c r="GZ98" s="214"/>
      <c r="HA98" s="214"/>
      <c r="HB98" s="214"/>
      <c r="HC98" s="214"/>
      <c r="HD98" s="214"/>
      <c r="HE98" s="214"/>
      <c r="HF98" s="214"/>
      <c r="HG98" s="214"/>
      <c r="HH98" s="214"/>
      <c r="HI98" s="214"/>
      <c r="HJ98" s="214"/>
      <c r="HK98" s="214"/>
      <c r="HL98" s="214"/>
      <c r="HM98" s="214"/>
      <c r="HN98" s="214"/>
      <c r="HO98" s="214"/>
      <c r="HP98" s="214"/>
      <c r="HQ98" s="214"/>
      <c r="HR98" s="214"/>
      <c r="HS98" s="214"/>
      <c r="HT98" s="214"/>
      <c r="HU98" s="214"/>
      <c r="HV98" s="214"/>
      <c r="HW98" s="214"/>
      <c r="HX98" s="214"/>
      <c r="HY98" s="214"/>
      <c r="HZ98" s="214"/>
      <c r="IA98" s="214"/>
      <c r="IB98" s="214"/>
      <c r="IC98" s="214"/>
      <c r="ID98" s="214"/>
      <c r="IE98" s="214"/>
      <c r="IF98" s="214"/>
      <c r="IG98" s="214"/>
      <c r="IH98" s="214"/>
      <c r="II98" s="214"/>
      <c r="IJ98" s="214"/>
      <c r="IK98" s="214"/>
      <c r="IL98" s="214"/>
      <c r="IM98" s="214"/>
      <c r="IN98" s="214"/>
      <c r="IO98" s="214"/>
      <c r="IP98" s="214"/>
      <c r="IQ98" s="214"/>
      <c r="IR98" s="214"/>
      <c r="IS98" s="214"/>
      <c r="IT98" s="214"/>
      <c r="IU98" s="214"/>
      <c r="IV98" s="214"/>
      <c r="IW98" s="214"/>
      <c r="IX98" s="214"/>
      <c r="IY98" s="214"/>
      <c r="IZ98" s="214"/>
      <c r="JA98" s="214"/>
      <c r="JB98" s="214"/>
      <c r="JC98" s="214"/>
      <c r="JD98" s="214"/>
      <c r="JE98" s="214"/>
      <c r="JF98" s="214"/>
      <c r="JG98" s="214"/>
      <c r="JH98" s="214"/>
      <c r="JI98" s="214"/>
      <c r="JJ98" s="214"/>
      <c r="JK98" s="214"/>
      <c r="JL98" s="214"/>
      <c r="JM98" s="214"/>
      <c r="JN98" s="214"/>
      <c r="JO98" s="214"/>
      <c r="JP98" s="214"/>
      <c r="JQ98" s="214"/>
      <c r="JR98" s="214"/>
      <c r="JS98" s="214"/>
      <c r="JT98" s="214"/>
      <c r="JU98" s="214"/>
      <c r="JV98" s="214"/>
      <c r="JW98" s="214"/>
      <c r="JX98" s="214"/>
      <c r="JY98" s="214"/>
      <c r="JZ98" s="214"/>
      <c r="KA98" s="214"/>
      <c r="KB98" s="214"/>
      <c r="KC98" s="214"/>
      <c r="KD98" s="214"/>
      <c r="KE98" s="214"/>
      <c r="KF98" s="214"/>
      <c r="KG98" s="214"/>
      <c r="KH98" s="214"/>
      <c r="KI98" s="214"/>
      <c r="KJ98" s="214"/>
      <c r="KK98" s="214"/>
      <c r="KL98" s="214"/>
      <c r="KM98" s="214"/>
      <c r="KN98" s="214"/>
      <c r="KO98" s="214"/>
      <c r="KP98" s="214"/>
      <c r="KQ98" s="214"/>
      <c r="KR98" s="214"/>
      <c r="KS98" s="214"/>
      <c r="KT98" s="214"/>
      <c r="KU98" s="214"/>
      <c r="KV98" s="214"/>
      <c r="KW98" s="214"/>
      <c r="KX98" s="214"/>
      <c r="KY98" s="214"/>
      <c r="KZ98" s="214"/>
      <c r="LA98" s="214"/>
      <c r="LB98" s="214"/>
      <c r="LC98" s="214"/>
      <c r="LD98" s="214"/>
      <c r="LE98" s="214"/>
      <c r="LF98" s="214"/>
      <c r="LG98" s="214"/>
      <c r="LH98" s="214"/>
      <c r="LI98" s="214"/>
      <c r="LJ98" s="214"/>
      <c r="LK98" s="214"/>
      <c r="LL98" s="214"/>
      <c r="LM98" s="214"/>
      <c r="LN98" s="214"/>
      <c r="LO98" s="214"/>
      <c r="LP98" s="214"/>
      <c r="LQ98" s="214"/>
      <c r="LR98" s="214"/>
      <c r="LS98" s="214"/>
      <c r="LT98" s="214"/>
      <c r="LU98" s="214"/>
      <c r="LV98" s="214"/>
      <c r="LW98" s="214"/>
      <c r="LX98" s="214"/>
      <c r="LY98" s="214"/>
      <c r="LZ98" s="214"/>
      <c r="MA98" s="214"/>
      <c r="MB98" s="214"/>
      <c r="MC98" s="214"/>
      <c r="MD98" s="214"/>
      <c r="ME98" s="214"/>
      <c r="MF98" s="214"/>
      <c r="MG98" s="214"/>
      <c r="MH98" s="214"/>
      <c r="MI98" s="214"/>
      <c r="MJ98" s="214"/>
      <c r="MK98" s="214"/>
      <c r="ML98" s="214"/>
      <c r="MM98" s="214"/>
      <c r="MN98" s="214"/>
      <c r="MO98" s="214"/>
      <c r="MP98" s="214"/>
      <c r="MQ98" s="214"/>
      <c r="MR98" s="214"/>
      <c r="MS98" s="214"/>
      <c r="MT98" s="214"/>
      <c r="MU98" s="214"/>
      <c r="MV98" s="214"/>
      <c r="MW98" s="214"/>
      <c r="MX98" s="214"/>
      <c r="MY98" s="214"/>
      <c r="MZ98" s="214"/>
      <c r="NA98" s="214"/>
      <c r="NB98" s="214"/>
      <c r="NC98" s="214"/>
      <c r="ND98" s="214"/>
      <c r="NE98" s="214"/>
      <c r="NF98" s="214"/>
      <c r="NG98" s="214"/>
      <c r="NH98" s="214"/>
      <c r="NI98" s="214"/>
      <c r="NJ98" s="214"/>
      <c r="NK98" s="214"/>
      <c r="NL98" s="214"/>
      <c r="NM98" s="214"/>
      <c r="NN98" s="214"/>
      <c r="NO98" s="214"/>
      <c r="NP98" s="214"/>
      <c r="NQ98" s="214"/>
      <c r="NR98" s="214"/>
      <c r="NS98" s="214"/>
      <c r="NT98" s="214"/>
      <c r="NU98" s="214"/>
      <c r="NV98" s="214"/>
      <c r="NW98" s="214"/>
      <c r="NX98" s="214"/>
      <c r="NY98" s="214"/>
      <c r="NZ98" s="214"/>
      <c r="OA98" s="214"/>
      <c r="OB98" s="214"/>
      <c r="OC98" s="214"/>
      <c r="OD98" s="214"/>
      <c r="OE98" s="214"/>
      <c r="OF98" s="214"/>
      <c r="OG98" s="214"/>
      <c r="OH98" s="214"/>
      <c r="OI98" s="214"/>
      <c r="OJ98" s="214"/>
      <c r="OK98" s="214"/>
      <c r="OL98" s="214"/>
      <c r="OM98" s="214"/>
      <c r="ON98" s="214"/>
      <c r="OO98" s="214"/>
      <c r="OP98" s="214"/>
      <c r="OQ98" s="214"/>
      <c r="OR98" s="214"/>
      <c r="OS98" s="214"/>
      <c r="OT98" s="214"/>
      <c r="OU98" s="214"/>
      <c r="OV98" s="214"/>
      <c r="OW98" s="214"/>
      <c r="OX98" s="214"/>
      <c r="OY98" s="214"/>
      <c r="OZ98" s="214"/>
      <c r="PA98" s="214"/>
      <c r="PB98" s="214"/>
      <c r="PC98" s="214"/>
      <c r="PD98" s="214"/>
      <c r="PE98" s="214"/>
      <c r="PF98" s="214"/>
      <c r="PG98" s="214"/>
      <c r="PH98" s="214"/>
      <c r="PI98" s="214"/>
      <c r="PJ98" s="214"/>
      <c r="PK98" s="214"/>
      <c r="PL98" s="214"/>
      <c r="PM98" s="214"/>
      <c r="PN98" s="214"/>
      <c r="PO98" s="214"/>
      <c r="PP98" s="214"/>
      <c r="PQ98" s="214"/>
      <c r="PR98" s="214"/>
      <c r="PS98" s="214"/>
      <c r="PT98" s="214"/>
      <c r="PU98" s="214"/>
      <c r="PV98" s="214"/>
      <c r="PW98" s="214"/>
      <c r="PX98" s="214"/>
      <c r="PY98" s="214"/>
      <c r="PZ98" s="214"/>
      <c r="QA98" s="214"/>
      <c r="QB98" s="214"/>
      <c r="QC98" s="214"/>
      <c r="QD98" s="214"/>
      <c r="QE98" s="214"/>
      <c r="QF98" s="214"/>
      <c r="QG98" s="214"/>
      <c r="QH98" s="214"/>
      <c r="QI98" s="214"/>
      <c r="QJ98" s="214"/>
      <c r="QK98" s="214"/>
      <c r="QL98" s="214"/>
      <c r="QM98" s="214"/>
      <c r="QN98" s="214"/>
      <c r="QO98" s="214"/>
      <c r="QP98" s="214"/>
      <c r="QQ98" s="214"/>
      <c r="QR98" s="214"/>
      <c r="QS98" s="214"/>
      <c r="QT98" s="214"/>
      <c r="QU98" s="214"/>
      <c r="QV98" s="214"/>
      <c r="QW98" s="214"/>
      <c r="QX98" s="214"/>
      <c r="QY98" s="214"/>
      <c r="QZ98" s="214"/>
      <c r="RA98" s="214"/>
      <c r="RB98" s="214"/>
      <c r="RC98" s="214"/>
      <c r="RD98" s="214"/>
      <c r="RE98" s="214"/>
      <c r="RF98" s="214"/>
      <c r="RG98" s="214"/>
      <c r="RH98" s="214"/>
      <c r="RI98" s="214"/>
      <c r="RJ98" s="214"/>
      <c r="RK98" s="214"/>
      <c r="RL98" s="214"/>
      <c r="RM98" s="214"/>
      <c r="RN98" s="214"/>
      <c r="RO98" s="214"/>
      <c r="RP98" s="214"/>
      <c r="RQ98" s="214"/>
      <c r="RR98" s="214"/>
      <c r="RS98" s="214"/>
      <c r="RT98" s="214"/>
      <c r="RU98" s="214"/>
      <c r="RV98" s="214"/>
      <c r="RW98" s="214"/>
      <c r="RX98" s="214"/>
      <c r="RY98" s="214"/>
      <c r="RZ98" s="214"/>
      <c r="SA98" s="214"/>
      <c r="SB98" s="214"/>
      <c r="SC98" s="214"/>
      <c r="SD98" s="214"/>
      <c r="SE98" s="214"/>
      <c r="SF98" s="214"/>
      <c r="SG98" s="214"/>
      <c r="SH98" s="214"/>
      <c r="SI98" s="214"/>
      <c r="SJ98" s="214"/>
      <c r="SK98" s="214"/>
      <c r="SL98" s="214"/>
      <c r="SM98" s="214"/>
      <c r="SN98" s="214"/>
      <c r="SO98" s="214"/>
      <c r="SP98" s="214"/>
      <c r="SQ98" s="214"/>
      <c r="SR98" s="214"/>
      <c r="SS98" s="214"/>
      <c r="ST98" s="214"/>
      <c r="SU98" s="214"/>
      <c r="SV98" s="214"/>
      <c r="SW98" s="214"/>
      <c r="SX98" s="214"/>
      <c r="SY98" s="214"/>
      <c r="SZ98" s="214"/>
      <c r="TA98" s="214"/>
      <c r="TB98" s="214"/>
      <c r="TC98" s="214"/>
      <c r="TD98" s="214"/>
      <c r="TE98" s="214"/>
      <c r="TF98" s="214"/>
      <c r="TG98" s="214"/>
      <c r="TH98" s="214"/>
      <c r="TI98" s="214"/>
      <c r="TJ98" s="214"/>
      <c r="TK98" s="214"/>
      <c r="TL98" s="214"/>
      <c r="TM98" s="214"/>
      <c r="TN98" s="214"/>
      <c r="TO98" s="214"/>
      <c r="TP98" s="214"/>
      <c r="TQ98" s="214"/>
      <c r="TR98" s="214"/>
      <c r="TS98" s="214"/>
      <c r="TT98" s="214"/>
      <c r="TU98" s="214"/>
      <c r="TV98" s="214"/>
      <c r="TW98" s="214"/>
      <c r="TX98" s="214"/>
      <c r="TY98" s="214"/>
      <c r="TZ98" s="214"/>
      <c r="UA98" s="214"/>
      <c r="UB98" s="214"/>
      <c r="UC98" s="214"/>
      <c r="UD98" s="214"/>
      <c r="UE98" s="214"/>
      <c r="UF98" s="214"/>
      <c r="UG98" s="214"/>
      <c r="UH98" s="214"/>
      <c r="UI98" s="214"/>
      <c r="UJ98" s="214"/>
      <c r="UK98" s="214"/>
      <c r="UL98" s="214"/>
      <c r="UM98" s="214"/>
      <c r="UN98" s="214"/>
      <c r="UO98" s="214"/>
      <c r="UP98" s="214"/>
      <c r="UQ98" s="214"/>
      <c r="UR98" s="214"/>
      <c r="US98" s="214"/>
      <c r="UT98" s="214"/>
      <c r="UU98" s="214"/>
      <c r="UV98" s="214"/>
      <c r="UW98" s="214"/>
      <c r="UX98" s="214"/>
      <c r="UY98" s="214"/>
      <c r="UZ98" s="214"/>
      <c r="VA98" s="214"/>
      <c r="VB98" s="214"/>
      <c r="VC98" s="214"/>
      <c r="VD98" s="214"/>
      <c r="VE98" s="214"/>
      <c r="VF98" s="214"/>
      <c r="VG98" s="214"/>
      <c r="VH98" s="214"/>
      <c r="VI98" s="214"/>
      <c r="VJ98" s="214"/>
      <c r="VK98" s="214"/>
      <c r="VL98" s="214"/>
      <c r="VM98" s="214"/>
      <c r="VN98" s="214"/>
      <c r="VO98" s="214"/>
      <c r="VP98" s="214"/>
      <c r="VQ98" s="214"/>
      <c r="VR98" s="214"/>
      <c r="VS98" s="214"/>
      <c r="VT98" s="214"/>
      <c r="VU98" s="214"/>
      <c r="VV98" s="214"/>
      <c r="VW98" s="214"/>
      <c r="VX98" s="214"/>
      <c r="VY98" s="214"/>
      <c r="VZ98" s="214"/>
      <c r="WA98" s="214"/>
      <c r="WB98" s="214"/>
      <c r="WC98" s="214"/>
      <c r="WD98" s="214"/>
      <c r="WE98" s="214"/>
      <c r="WF98" s="214"/>
      <c r="WG98" s="214"/>
      <c r="WH98" s="214"/>
      <c r="WI98" s="214"/>
      <c r="WJ98" s="214"/>
      <c r="WK98" s="214"/>
      <c r="WL98" s="214"/>
      <c r="WM98" s="214"/>
      <c r="WN98" s="214"/>
      <c r="WO98" s="214"/>
      <c r="WP98" s="214"/>
      <c r="WQ98" s="214"/>
      <c r="WR98" s="214"/>
      <c r="WS98" s="214"/>
      <c r="WT98" s="214"/>
      <c r="WU98" s="214"/>
      <c r="WV98" s="214"/>
      <c r="WW98" s="214"/>
      <c r="WX98" s="214"/>
      <c r="WY98" s="214"/>
      <c r="WZ98" s="214"/>
      <c r="XA98" s="214"/>
      <c r="XB98" s="214"/>
      <c r="XC98" s="214"/>
      <c r="XD98" s="214"/>
      <c r="XE98" s="214"/>
      <c r="XF98" s="214"/>
      <c r="XG98" s="214"/>
      <c r="XH98" s="214"/>
      <c r="XI98" s="214"/>
      <c r="XJ98" s="214"/>
      <c r="XK98" s="214"/>
      <c r="XL98" s="214"/>
      <c r="XM98" s="214"/>
      <c r="XN98" s="214"/>
      <c r="XO98" s="214"/>
      <c r="XP98" s="214"/>
      <c r="XQ98" s="214"/>
      <c r="XR98" s="214"/>
      <c r="XS98" s="214"/>
      <c r="XT98" s="214"/>
      <c r="XU98" s="214"/>
      <c r="XV98" s="214"/>
      <c r="XW98" s="214"/>
      <c r="XX98" s="214"/>
      <c r="XY98" s="214"/>
      <c r="XZ98" s="214"/>
      <c r="YA98" s="214"/>
      <c r="YB98" s="214"/>
      <c r="YC98" s="214"/>
      <c r="YD98" s="214"/>
      <c r="YE98" s="214"/>
      <c r="YF98" s="214"/>
      <c r="YG98" s="214"/>
      <c r="YH98" s="214"/>
      <c r="YI98" s="214"/>
      <c r="YJ98" s="214"/>
      <c r="YK98" s="214"/>
      <c r="YL98" s="214"/>
      <c r="YM98" s="214"/>
      <c r="YN98" s="214"/>
      <c r="YO98" s="214"/>
      <c r="YP98" s="214"/>
      <c r="YQ98" s="214"/>
      <c r="YR98" s="214"/>
      <c r="YS98" s="214"/>
      <c r="YT98" s="214"/>
      <c r="YU98" s="214"/>
      <c r="YV98" s="214"/>
      <c r="YW98" s="214"/>
      <c r="YX98" s="214"/>
      <c r="YY98" s="214"/>
      <c r="YZ98" s="214"/>
      <c r="ZA98" s="214"/>
      <c r="ZB98" s="214"/>
      <c r="ZC98" s="214"/>
      <c r="ZD98" s="214"/>
      <c r="ZE98" s="214"/>
      <c r="ZF98" s="214"/>
      <c r="ZG98" s="214"/>
      <c r="ZH98" s="214"/>
      <c r="ZI98" s="214"/>
      <c r="ZJ98" s="214"/>
      <c r="ZK98" s="214"/>
      <c r="ZL98" s="214"/>
      <c r="ZM98" s="214"/>
      <c r="ZN98" s="214"/>
      <c r="ZO98" s="214"/>
      <c r="ZP98" s="214"/>
      <c r="ZQ98" s="214"/>
      <c r="ZR98" s="214"/>
      <c r="ZS98" s="214"/>
      <c r="ZT98" s="214"/>
      <c r="ZU98" s="214"/>
      <c r="ZV98" s="214"/>
      <c r="ZW98" s="214"/>
      <c r="ZX98" s="214"/>
      <c r="ZY98" s="214"/>
      <c r="ZZ98" s="214"/>
      <c r="AAA98" s="214"/>
      <c r="AAB98" s="214"/>
      <c r="AAC98" s="214"/>
      <c r="AAD98" s="214"/>
      <c r="AAE98" s="214"/>
      <c r="AAF98" s="214"/>
      <c r="AAG98" s="214"/>
      <c r="AAH98" s="214"/>
      <c r="AAI98" s="214"/>
      <c r="AAJ98" s="214"/>
      <c r="AAK98" s="214"/>
      <c r="AAL98" s="214"/>
      <c r="AAM98" s="214"/>
      <c r="AAN98" s="214"/>
      <c r="AAO98" s="214"/>
      <c r="AAP98" s="214"/>
      <c r="AAQ98" s="214"/>
      <c r="AAR98" s="214"/>
      <c r="AAS98" s="214"/>
      <c r="AAT98" s="214"/>
      <c r="AAU98" s="214"/>
      <c r="AAV98" s="214"/>
      <c r="AAW98" s="214"/>
      <c r="AAX98" s="214"/>
      <c r="AAY98" s="214"/>
      <c r="AAZ98" s="214"/>
      <c r="ABA98" s="214"/>
      <c r="ABB98" s="214"/>
      <c r="ABC98" s="214"/>
      <c r="ABD98" s="214"/>
      <c r="ABE98" s="214"/>
      <c r="ABF98" s="214"/>
      <c r="ABG98" s="214"/>
      <c r="ABH98" s="214"/>
      <c r="ABI98" s="214"/>
      <c r="ABJ98" s="214"/>
      <c r="ABK98" s="214"/>
      <c r="ABL98" s="214"/>
      <c r="ABM98" s="214"/>
      <c r="ABN98" s="214"/>
      <c r="ABO98" s="214"/>
      <c r="ABP98" s="214"/>
      <c r="ABQ98" s="214"/>
      <c r="ABR98" s="214"/>
      <c r="ABS98" s="214"/>
      <c r="ABT98" s="214"/>
      <c r="ABU98" s="214"/>
      <c r="ABV98" s="214"/>
      <c r="ABW98" s="214"/>
      <c r="ABX98" s="214"/>
      <c r="ABY98" s="214"/>
      <c r="ABZ98" s="214"/>
      <c r="ACA98" s="214"/>
      <c r="ACB98" s="214"/>
      <c r="ACC98" s="214"/>
      <c r="ACD98" s="214"/>
      <c r="ACE98" s="214"/>
      <c r="ACF98" s="214"/>
      <c r="ACG98" s="214"/>
      <c r="ACH98" s="214"/>
      <c r="ACI98" s="214"/>
      <c r="ACJ98" s="214"/>
      <c r="ACK98" s="214"/>
      <c r="ACL98" s="214"/>
      <c r="ACM98" s="214"/>
      <c r="ACN98" s="214"/>
      <c r="ACO98" s="214"/>
      <c r="ACP98" s="214"/>
      <c r="ACQ98" s="214"/>
      <c r="ACR98" s="214"/>
      <c r="ACS98" s="214"/>
      <c r="ACT98" s="214"/>
      <c r="ACU98" s="214"/>
      <c r="ACV98" s="214"/>
      <c r="ACW98" s="214"/>
      <c r="ACX98" s="214"/>
      <c r="ACY98" s="214"/>
      <c r="ACZ98" s="214"/>
      <c r="ADA98" s="214"/>
      <c r="ADB98" s="214"/>
      <c r="ADC98" s="214"/>
      <c r="ADD98" s="214"/>
      <c r="ADE98" s="214"/>
      <c r="ADF98" s="214"/>
      <c r="ADG98" s="214"/>
      <c r="ADH98" s="214"/>
      <c r="ADI98" s="214"/>
      <c r="ADJ98" s="214"/>
      <c r="ADK98" s="214"/>
      <c r="ADL98" s="214"/>
      <c r="ADM98" s="214"/>
      <c r="ADN98" s="214"/>
      <c r="ADO98" s="214"/>
      <c r="ADP98" s="214"/>
      <c r="ADQ98" s="214"/>
      <c r="ADR98" s="214"/>
      <c r="ADS98" s="214"/>
      <c r="ADT98" s="214"/>
      <c r="ADU98" s="214"/>
      <c r="ADV98" s="214"/>
      <c r="ADW98" s="214"/>
      <c r="ADX98" s="214"/>
      <c r="ADY98" s="214"/>
      <c r="ADZ98" s="214"/>
      <c r="AEA98" s="214"/>
      <c r="AEB98" s="214"/>
      <c r="AEC98" s="214"/>
      <c r="AED98" s="214"/>
      <c r="AEE98" s="214"/>
      <c r="AEF98" s="214"/>
      <c r="AEG98" s="214"/>
      <c r="AEH98" s="214"/>
      <c r="AEI98" s="214"/>
      <c r="AEJ98" s="214"/>
      <c r="AEK98" s="214"/>
      <c r="AEL98" s="214"/>
      <c r="AEM98" s="214"/>
      <c r="AEN98" s="214"/>
      <c r="AEO98" s="214"/>
      <c r="AEP98" s="214"/>
      <c r="AEQ98" s="214"/>
      <c r="AER98" s="214"/>
      <c r="AES98" s="214"/>
      <c r="AET98" s="214"/>
      <c r="AEU98" s="214"/>
      <c r="AEV98" s="214"/>
      <c r="AEW98" s="214"/>
      <c r="AEX98" s="214"/>
      <c r="AEY98" s="214"/>
      <c r="AEZ98" s="214"/>
      <c r="AFA98" s="214"/>
      <c r="AFB98" s="214"/>
      <c r="AFC98" s="214"/>
      <c r="AFD98" s="214"/>
      <c r="AFE98" s="214"/>
      <c r="AFF98" s="214"/>
      <c r="AFG98" s="214"/>
      <c r="AFH98" s="214"/>
      <c r="AFI98" s="214"/>
      <c r="AFJ98" s="214"/>
      <c r="AFK98" s="214"/>
      <c r="AFL98" s="214"/>
      <c r="AFM98" s="214"/>
      <c r="AFN98" s="214"/>
      <c r="AFO98" s="214"/>
      <c r="AFP98" s="214"/>
      <c r="AFQ98" s="214"/>
      <c r="AFR98" s="214"/>
      <c r="AFS98" s="214"/>
      <c r="AFT98" s="214"/>
      <c r="AFU98" s="214"/>
      <c r="AFV98" s="214"/>
      <c r="AFW98" s="214"/>
      <c r="AFX98" s="214"/>
      <c r="AFY98" s="214"/>
      <c r="AFZ98" s="214"/>
      <c r="AGA98" s="214"/>
      <c r="AGB98" s="214"/>
      <c r="AGC98" s="214"/>
      <c r="AGD98" s="214"/>
      <c r="AGE98" s="214"/>
      <c r="AGF98" s="214"/>
      <c r="AGG98" s="214"/>
      <c r="AGH98" s="214"/>
      <c r="AGI98" s="214"/>
      <c r="AGJ98" s="214"/>
      <c r="AGK98" s="214"/>
      <c r="AGL98" s="214"/>
      <c r="AGM98" s="214"/>
      <c r="AGN98" s="214"/>
      <c r="AGO98" s="214"/>
      <c r="AGP98" s="214"/>
      <c r="AGQ98" s="214"/>
      <c r="AGR98" s="214"/>
      <c r="AGS98" s="214"/>
      <c r="AGT98" s="214"/>
      <c r="AGU98" s="214"/>
      <c r="AGV98" s="214"/>
      <c r="AGW98" s="214"/>
      <c r="AGX98" s="214"/>
      <c r="AGY98" s="214"/>
      <c r="AGZ98" s="214"/>
      <c r="AHA98" s="214"/>
      <c r="AHB98" s="214"/>
      <c r="AHC98" s="214"/>
      <c r="AHD98" s="214"/>
      <c r="AHE98" s="214"/>
      <c r="AHF98" s="214"/>
      <c r="AHG98" s="214"/>
      <c r="AHH98" s="214"/>
      <c r="AHI98" s="214"/>
      <c r="AHJ98" s="214"/>
      <c r="AHK98" s="214"/>
      <c r="AHL98" s="214"/>
      <c r="AHM98" s="214"/>
      <c r="AHN98" s="214"/>
      <c r="AHO98" s="214"/>
      <c r="AHP98" s="214"/>
      <c r="AHQ98" s="214"/>
      <c r="AHR98" s="214"/>
      <c r="AHS98" s="214"/>
      <c r="AHT98" s="214"/>
      <c r="AHU98" s="214"/>
      <c r="AHV98" s="214"/>
      <c r="AHW98" s="214"/>
      <c r="AHX98" s="214"/>
      <c r="AHY98" s="214"/>
      <c r="AHZ98" s="214"/>
      <c r="AIA98" s="214"/>
      <c r="AIB98" s="214"/>
      <c r="AIC98" s="214"/>
      <c r="AID98" s="214"/>
      <c r="AIE98" s="214"/>
      <c r="AIF98" s="214"/>
      <c r="AIG98" s="214"/>
      <c r="AIH98" s="214"/>
      <c r="AII98" s="214"/>
      <c r="AIJ98" s="214"/>
      <c r="AIK98" s="214"/>
      <c r="AIL98" s="214"/>
      <c r="AIM98" s="214"/>
      <c r="AIN98" s="214"/>
      <c r="AIO98" s="214"/>
      <c r="AIP98" s="214"/>
      <c r="AIQ98" s="214"/>
      <c r="AIR98" s="214"/>
      <c r="AIS98" s="214"/>
      <c r="AIT98" s="214"/>
      <c r="AIU98" s="214"/>
      <c r="AIV98" s="214"/>
      <c r="AIW98" s="214"/>
      <c r="AIX98" s="214"/>
      <c r="AIY98" s="214"/>
      <c r="AIZ98" s="214"/>
      <c r="AJA98" s="214"/>
      <c r="AJB98" s="214"/>
      <c r="AJC98" s="214"/>
      <c r="AJD98" s="214"/>
      <c r="AJE98" s="214"/>
      <c r="AJF98" s="214"/>
      <c r="AJG98" s="214"/>
      <c r="AJH98" s="214"/>
      <c r="AJI98" s="214"/>
      <c r="AJJ98" s="214"/>
      <c r="AJK98" s="214"/>
      <c r="AJL98" s="214"/>
      <c r="AJM98" s="214"/>
      <c r="AJN98" s="214"/>
      <c r="AJO98" s="214"/>
      <c r="AJP98" s="214"/>
      <c r="AJQ98" s="214"/>
      <c r="AJR98" s="214"/>
      <c r="AJS98" s="214"/>
      <c r="AJT98" s="214"/>
      <c r="AJU98" s="214"/>
      <c r="AJV98" s="214"/>
      <c r="AJW98" s="214"/>
      <c r="AJX98" s="214"/>
      <c r="AJY98" s="214"/>
      <c r="AJZ98" s="214"/>
      <c r="AKA98" s="214"/>
      <c r="AKB98" s="214"/>
      <c r="AKC98" s="214"/>
      <c r="AKD98" s="214"/>
      <c r="AKE98" s="214"/>
      <c r="AKF98" s="214"/>
      <c r="AKG98" s="214"/>
      <c r="AKH98" s="214"/>
      <c r="AKI98" s="214"/>
      <c r="AKJ98" s="214"/>
      <c r="AKK98" s="214"/>
      <c r="AKL98" s="214"/>
      <c r="AKM98" s="214"/>
      <c r="AKN98" s="214"/>
      <c r="AKO98" s="214"/>
      <c r="AKP98" s="214"/>
      <c r="AKQ98" s="214"/>
      <c r="AKR98" s="214"/>
      <c r="AKS98" s="214"/>
      <c r="AKT98" s="214"/>
      <c r="AKU98" s="214"/>
      <c r="AKV98" s="214"/>
      <c r="AKW98" s="214"/>
      <c r="AKX98" s="214"/>
      <c r="AKY98" s="214"/>
      <c r="AKZ98" s="214"/>
      <c r="ALA98" s="214"/>
      <c r="ALB98" s="214"/>
      <c r="ALC98" s="214"/>
      <c r="ALD98" s="214"/>
      <c r="ALE98" s="214"/>
      <c r="ALF98" s="214"/>
      <c r="ALG98" s="214"/>
      <c r="ALH98" s="214"/>
      <c r="ALI98" s="214"/>
      <c r="ALJ98" s="214"/>
      <c r="ALK98" s="214"/>
      <c r="ALL98" s="214"/>
      <c r="ALM98" s="214"/>
      <c r="ALN98" s="214"/>
      <c r="ALO98" s="214"/>
      <c r="ALP98" s="214"/>
      <c r="ALQ98" s="214"/>
      <c r="ALR98" s="214"/>
      <c r="ALS98" s="214"/>
      <c r="ALT98" s="214"/>
      <c r="ALU98" s="214"/>
      <c r="ALV98" s="214"/>
      <c r="ALW98" s="214"/>
      <c r="ALX98" s="214"/>
      <c r="ALY98" s="214"/>
      <c r="ALZ98" s="214"/>
      <c r="AMA98" s="214"/>
      <c r="AMB98" s="214"/>
      <c r="AMC98" s="214"/>
      <c r="AMD98" s="214"/>
      <c r="AME98" s="214"/>
      <c r="AMF98" s="214"/>
      <c r="AMG98" s="214"/>
      <c r="AMH98" s="214"/>
      <c r="AMI98" s="214"/>
      <c r="AMJ98" s="214"/>
      <c r="AMK98" s="214"/>
      <c r="AML98" s="214"/>
      <c r="AMM98" s="214"/>
      <c r="AMN98" s="214"/>
      <c r="AMO98" s="214"/>
      <c r="AMP98" s="214"/>
      <c r="AMQ98" s="214"/>
      <c r="AMR98" s="214"/>
      <c r="AMS98" s="214"/>
      <c r="AMT98" s="214"/>
      <c r="AMU98" s="214"/>
      <c r="AMV98" s="214"/>
      <c r="AMW98" s="214"/>
      <c r="AMX98" s="214"/>
      <c r="AMY98" s="214"/>
      <c r="AMZ98" s="214"/>
      <c r="ANA98" s="214"/>
      <c r="ANB98" s="214"/>
      <c r="ANC98" s="214"/>
      <c r="AND98" s="214"/>
      <c r="ANE98" s="214"/>
      <c r="ANF98" s="214"/>
      <c r="ANG98" s="214"/>
      <c r="ANH98" s="214"/>
      <c r="ANI98" s="214"/>
      <c r="ANJ98" s="214"/>
      <c r="ANK98" s="214"/>
      <c r="ANL98" s="214"/>
      <c r="ANM98" s="214"/>
      <c r="ANN98" s="214"/>
      <c r="ANO98" s="214"/>
      <c r="ANP98" s="214"/>
      <c r="ANQ98" s="214"/>
      <c r="ANR98" s="214"/>
      <c r="ANS98" s="214"/>
      <c r="ANT98" s="214"/>
      <c r="ANU98" s="214"/>
      <c r="ANV98" s="214"/>
      <c r="ANW98" s="214"/>
      <c r="ANX98" s="214"/>
      <c r="ANY98" s="214"/>
      <c r="ANZ98" s="214"/>
      <c r="AOA98" s="214"/>
      <c r="AOB98" s="214"/>
      <c r="AOC98" s="214"/>
      <c r="AOD98" s="214"/>
      <c r="AOE98" s="214"/>
      <c r="AOF98" s="214"/>
      <c r="AOG98" s="214"/>
      <c r="AOH98" s="214"/>
      <c r="AOI98" s="214"/>
      <c r="AOJ98" s="214"/>
      <c r="AOK98" s="214"/>
      <c r="AOL98" s="214"/>
      <c r="AOM98" s="214"/>
      <c r="AON98" s="214"/>
      <c r="AOO98" s="214"/>
      <c r="AOP98" s="214"/>
      <c r="AOQ98" s="214"/>
      <c r="AOR98" s="214"/>
      <c r="AOS98" s="214"/>
      <c r="AOT98" s="214"/>
      <c r="AOU98" s="214"/>
      <c r="AOV98" s="214"/>
      <c r="AOW98" s="214"/>
      <c r="AOX98" s="214"/>
      <c r="AOY98" s="214"/>
      <c r="AOZ98" s="214"/>
      <c r="APA98" s="214"/>
      <c r="APB98" s="214"/>
      <c r="APC98" s="214"/>
      <c r="APD98" s="214"/>
      <c r="APE98" s="214"/>
      <c r="APF98" s="214"/>
      <c r="APG98" s="214"/>
      <c r="APH98" s="214"/>
      <c r="API98" s="214"/>
      <c r="APJ98" s="214"/>
      <c r="APK98" s="214"/>
      <c r="APL98" s="214"/>
      <c r="APM98" s="214"/>
      <c r="APN98" s="214"/>
      <c r="APO98" s="214"/>
      <c r="APP98" s="214"/>
      <c r="APQ98" s="214"/>
      <c r="APR98" s="214"/>
      <c r="APS98" s="214"/>
      <c r="APT98" s="214"/>
      <c r="APU98" s="214"/>
      <c r="APV98" s="214"/>
      <c r="APW98" s="214"/>
      <c r="APX98" s="214"/>
      <c r="APY98" s="214"/>
      <c r="APZ98" s="214"/>
      <c r="AQA98" s="214"/>
      <c r="AQB98" s="214"/>
      <c r="AQC98" s="214"/>
      <c r="AQD98" s="214"/>
      <c r="AQE98" s="214"/>
      <c r="AQF98" s="214"/>
      <c r="AQG98" s="214"/>
      <c r="AQH98" s="214"/>
      <c r="AQI98" s="214"/>
      <c r="AQJ98" s="214"/>
      <c r="AQK98" s="214"/>
      <c r="AQL98" s="214"/>
      <c r="AQM98" s="214"/>
      <c r="AQN98" s="214"/>
      <c r="AQO98" s="214"/>
      <c r="AQP98" s="214"/>
      <c r="AQQ98" s="214"/>
      <c r="AQR98" s="214"/>
      <c r="AQS98" s="214"/>
      <c r="AQT98" s="214"/>
      <c r="AQU98" s="214"/>
      <c r="AQV98" s="214"/>
      <c r="AQW98" s="214"/>
      <c r="AQX98" s="214"/>
      <c r="AQY98" s="214"/>
      <c r="AQZ98" s="214"/>
      <c r="ARA98" s="214"/>
      <c r="ARB98" s="214"/>
      <c r="ARC98" s="214"/>
      <c r="ARD98" s="214"/>
      <c r="ARE98" s="214"/>
      <c r="ARF98" s="214"/>
      <c r="ARG98" s="214"/>
      <c r="ARH98" s="214"/>
      <c r="ARI98" s="214"/>
      <c r="ARJ98" s="214"/>
      <c r="ARK98" s="214"/>
      <c r="ARL98" s="214"/>
      <c r="ARM98" s="214"/>
      <c r="ARN98" s="214"/>
      <c r="ARO98" s="214"/>
      <c r="ARP98" s="214"/>
      <c r="ARQ98" s="214"/>
      <c r="ARR98" s="214"/>
      <c r="ARS98" s="214"/>
      <c r="ART98" s="214"/>
      <c r="ARU98" s="214"/>
      <c r="ARV98" s="214"/>
      <c r="ARW98" s="214"/>
      <c r="ARX98" s="214"/>
      <c r="ARY98" s="214"/>
      <c r="ARZ98" s="214"/>
      <c r="ASA98" s="214"/>
      <c r="ASB98" s="214"/>
      <c r="ASC98" s="214"/>
      <c r="ASD98" s="214"/>
      <c r="ASE98" s="214"/>
      <c r="ASF98" s="214"/>
      <c r="ASG98" s="214"/>
      <c r="ASH98" s="214"/>
      <c r="ASI98" s="214"/>
      <c r="ASJ98" s="214"/>
      <c r="ASK98" s="214"/>
      <c r="ASL98" s="214"/>
      <c r="ASM98" s="214"/>
      <c r="ASN98" s="214"/>
      <c r="ASO98" s="214"/>
      <c r="ASP98" s="214"/>
      <c r="ASQ98" s="214"/>
      <c r="ASR98" s="214"/>
      <c r="ASS98" s="214"/>
      <c r="AST98" s="214"/>
      <c r="ASU98" s="214"/>
      <c r="ASV98" s="214"/>
      <c r="ASW98" s="214"/>
      <c r="ASX98" s="214"/>
      <c r="ASY98" s="214"/>
      <c r="ASZ98" s="214"/>
      <c r="ATA98" s="214"/>
      <c r="ATB98" s="214"/>
      <c r="ATC98" s="214"/>
      <c r="ATD98" s="214"/>
      <c r="ATE98" s="214"/>
      <c r="ATF98" s="214"/>
      <c r="ATG98" s="214"/>
      <c r="ATH98" s="214"/>
      <c r="ATI98" s="214"/>
      <c r="ATJ98" s="214"/>
      <c r="ATK98" s="214"/>
      <c r="ATL98" s="214"/>
      <c r="ATM98" s="214"/>
      <c r="ATN98" s="214"/>
      <c r="ATO98" s="214"/>
      <c r="ATP98" s="214"/>
      <c r="ATQ98" s="214"/>
      <c r="ATR98" s="214"/>
      <c r="ATS98" s="214"/>
      <c r="ATT98" s="214"/>
      <c r="ATU98" s="214"/>
      <c r="ATV98" s="214"/>
      <c r="ATW98" s="214"/>
      <c r="ATX98" s="214"/>
      <c r="ATY98" s="214"/>
      <c r="ATZ98" s="214"/>
      <c r="AUA98" s="214"/>
      <c r="AUB98" s="214"/>
      <c r="AUC98" s="214"/>
      <c r="AUD98" s="214"/>
      <c r="AUE98" s="214"/>
      <c r="AUF98" s="214"/>
      <c r="AUG98" s="214"/>
      <c r="AUH98" s="214"/>
      <c r="AUI98" s="214"/>
      <c r="AUJ98" s="214"/>
      <c r="AUK98" s="214"/>
      <c r="AUL98" s="214"/>
      <c r="AUM98" s="214"/>
      <c r="AUN98" s="214"/>
      <c r="AUO98" s="214"/>
      <c r="AUP98" s="214"/>
      <c r="AUQ98" s="214"/>
      <c r="AUR98" s="214"/>
      <c r="AUS98" s="214"/>
      <c r="AUT98" s="214"/>
      <c r="AUU98" s="214"/>
      <c r="AUV98" s="214"/>
      <c r="AUW98" s="214"/>
      <c r="AUX98" s="214"/>
      <c r="AUY98" s="214"/>
      <c r="AUZ98" s="214"/>
      <c r="AVA98" s="214"/>
      <c r="AVB98" s="214"/>
      <c r="AVC98" s="214"/>
      <c r="AVD98" s="214"/>
      <c r="AVE98" s="214"/>
      <c r="AVF98" s="214"/>
      <c r="AVG98" s="214"/>
      <c r="AVH98" s="214"/>
      <c r="AVI98" s="214"/>
      <c r="AVJ98" s="214"/>
      <c r="AVK98" s="214"/>
      <c r="AVL98" s="214"/>
      <c r="AVM98" s="214"/>
      <c r="AVN98" s="214"/>
      <c r="AVO98" s="214"/>
      <c r="AVP98" s="214"/>
      <c r="AVQ98" s="214"/>
      <c r="AVR98" s="214"/>
      <c r="AVS98" s="214"/>
      <c r="AVT98" s="214"/>
      <c r="AVU98" s="214"/>
      <c r="AVV98" s="214"/>
      <c r="AVW98" s="214"/>
      <c r="AVX98" s="214"/>
      <c r="AVY98" s="214"/>
      <c r="AVZ98" s="214"/>
      <c r="AWA98" s="214"/>
      <c r="AWB98" s="214"/>
      <c r="AWC98" s="214"/>
      <c r="AWD98" s="214"/>
      <c r="AWE98" s="214"/>
      <c r="AWF98" s="214"/>
      <c r="AWG98" s="214"/>
      <c r="AWH98" s="214"/>
      <c r="AWI98" s="214"/>
      <c r="AWJ98" s="214"/>
      <c r="AWK98" s="214"/>
      <c r="AWL98" s="214"/>
      <c r="AWM98" s="214"/>
      <c r="AWN98" s="214"/>
      <c r="AWO98" s="214"/>
      <c r="AWP98" s="214"/>
      <c r="AWQ98" s="214"/>
      <c r="AWR98" s="214"/>
      <c r="AWS98" s="214"/>
      <c r="AWT98" s="214"/>
      <c r="AWU98" s="214"/>
      <c r="AWV98" s="214"/>
      <c r="AWW98" s="214"/>
      <c r="AWX98" s="214"/>
      <c r="AWY98" s="214"/>
      <c r="AWZ98" s="214"/>
      <c r="AXA98" s="214"/>
      <c r="AXB98" s="214"/>
      <c r="AXC98" s="214"/>
      <c r="AXD98" s="214"/>
      <c r="AXE98" s="214"/>
      <c r="AXF98" s="214"/>
      <c r="AXG98" s="214"/>
      <c r="AXH98" s="214"/>
      <c r="AXI98" s="214"/>
      <c r="AXJ98" s="214"/>
      <c r="AXK98" s="214"/>
      <c r="AXL98" s="214"/>
      <c r="AXM98" s="214"/>
      <c r="AXN98" s="214"/>
      <c r="AXO98" s="214"/>
      <c r="AXP98" s="214"/>
      <c r="AXQ98" s="214"/>
      <c r="AXR98" s="214"/>
      <c r="AXS98" s="214"/>
      <c r="AXT98" s="214"/>
      <c r="AXU98" s="214"/>
      <c r="AXV98" s="214"/>
      <c r="AXW98" s="214"/>
      <c r="AXX98" s="214"/>
      <c r="AXY98" s="214"/>
      <c r="AXZ98" s="214"/>
      <c r="AYA98" s="214"/>
      <c r="AYB98" s="214"/>
      <c r="AYC98" s="214"/>
      <c r="AYD98" s="214"/>
      <c r="AYE98" s="214"/>
      <c r="AYF98" s="214"/>
      <c r="AYG98" s="214"/>
      <c r="AYH98" s="214"/>
      <c r="AYI98" s="214"/>
      <c r="AYJ98" s="214"/>
      <c r="AYK98" s="214"/>
      <c r="AYL98" s="214"/>
      <c r="AYM98" s="214"/>
      <c r="AYN98" s="214"/>
      <c r="AYO98" s="214"/>
      <c r="AYP98" s="214"/>
      <c r="AYQ98" s="214"/>
      <c r="AYR98" s="214"/>
      <c r="AYS98" s="214"/>
      <c r="AYT98" s="214"/>
      <c r="AYU98" s="214"/>
      <c r="AYV98" s="214"/>
      <c r="AYW98" s="214"/>
      <c r="AYX98" s="214"/>
      <c r="AYY98" s="214"/>
      <c r="AYZ98" s="214"/>
      <c r="AZA98" s="214"/>
      <c r="AZB98" s="214"/>
      <c r="AZC98" s="214"/>
      <c r="AZD98" s="214"/>
      <c r="AZE98" s="214"/>
      <c r="AZF98" s="214"/>
      <c r="AZG98" s="214"/>
      <c r="AZH98" s="214"/>
      <c r="AZI98" s="214"/>
      <c r="AZJ98" s="214"/>
      <c r="AZK98" s="214"/>
      <c r="AZL98" s="214"/>
      <c r="AZM98" s="214"/>
      <c r="AZN98" s="214"/>
      <c r="AZO98" s="214"/>
      <c r="AZP98" s="214"/>
      <c r="AZQ98" s="214"/>
      <c r="AZR98" s="214"/>
      <c r="AZS98" s="214"/>
      <c r="AZT98" s="214"/>
      <c r="AZU98" s="214"/>
      <c r="AZV98" s="214"/>
      <c r="AZW98" s="214"/>
      <c r="AZX98" s="214"/>
      <c r="AZY98" s="214"/>
      <c r="AZZ98" s="214"/>
      <c r="BAA98" s="214"/>
      <c r="BAB98" s="214"/>
      <c r="BAC98" s="214"/>
      <c r="BAD98" s="214"/>
      <c r="BAE98" s="214"/>
      <c r="BAF98" s="214"/>
      <c r="BAG98" s="214"/>
      <c r="BAH98" s="214"/>
      <c r="BAI98" s="214"/>
      <c r="BAJ98" s="214"/>
      <c r="BAK98" s="214"/>
      <c r="BAL98" s="214"/>
      <c r="BAM98" s="214"/>
      <c r="BAN98" s="214"/>
      <c r="BAO98" s="214"/>
      <c r="BAP98" s="214"/>
      <c r="BAQ98" s="214"/>
      <c r="BAR98" s="214"/>
      <c r="BAS98" s="214"/>
      <c r="BAT98" s="214"/>
      <c r="BAU98" s="214"/>
      <c r="BAV98" s="214"/>
      <c r="BAW98" s="214"/>
      <c r="BAX98" s="214"/>
      <c r="BAY98" s="214"/>
      <c r="BAZ98" s="214"/>
      <c r="BBA98" s="214"/>
      <c r="BBB98" s="214"/>
      <c r="BBC98" s="214"/>
      <c r="BBD98" s="214"/>
      <c r="BBE98" s="214"/>
      <c r="BBF98" s="214"/>
      <c r="BBG98" s="214"/>
      <c r="BBH98" s="214"/>
      <c r="BBI98" s="214"/>
      <c r="BBJ98" s="214"/>
      <c r="BBK98" s="214"/>
      <c r="BBL98" s="214"/>
      <c r="BBM98" s="214"/>
      <c r="BBN98" s="214"/>
      <c r="BBO98" s="214"/>
      <c r="BBP98" s="214"/>
      <c r="BBQ98" s="214"/>
      <c r="BBR98" s="214"/>
      <c r="BBS98" s="214"/>
      <c r="BBT98" s="214"/>
      <c r="BBU98" s="214"/>
      <c r="BBV98" s="214"/>
      <c r="BBW98" s="214"/>
      <c r="BBX98" s="214"/>
      <c r="BBY98" s="214"/>
      <c r="BBZ98" s="214"/>
      <c r="BCA98" s="214"/>
      <c r="BCB98" s="214"/>
      <c r="BCC98" s="214"/>
      <c r="BCD98" s="214"/>
      <c r="BCE98" s="214"/>
      <c r="BCF98" s="214"/>
      <c r="BCG98" s="214"/>
      <c r="BCH98" s="214"/>
      <c r="BCI98" s="214"/>
      <c r="BCJ98" s="214"/>
      <c r="BCK98" s="214"/>
      <c r="BCL98" s="214"/>
      <c r="BCM98" s="214"/>
      <c r="BCN98" s="214"/>
      <c r="BCO98" s="214"/>
      <c r="BCP98" s="214"/>
      <c r="BCQ98" s="214"/>
      <c r="BCR98" s="214"/>
      <c r="BCS98" s="214"/>
      <c r="BCT98" s="214"/>
      <c r="BCU98" s="214"/>
      <c r="BCV98" s="214"/>
      <c r="BCW98" s="214"/>
      <c r="BCX98" s="214"/>
      <c r="BCY98" s="214"/>
      <c r="BCZ98" s="214"/>
      <c r="BDA98" s="214"/>
      <c r="BDB98" s="214"/>
      <c r="BDC98" s="214"/>
      <c r="BDD98" s="214"/>
      <c r="BDE98" s="214"/>
      <c r="BDF98" s="214"/>
      <c r="BDG98" s="214"/>
      <c r="BDH98" s="214"/>
      <c r="BDI98" s="214"/>
      <c r="BDJ98" s="214"/>
      <c r="BDK98" s="214"/>
      <c r="BDL98" s="214"/>
      <c r="BDM98" s="214"/>
      <c r="BDN98" s="214"/>
      <c r="BDO98" s="214"/>
      <c r="BDP98" s="214"/>
      <c r="BDQ98" s="214"/>
      <c r="BDR98" s="214"/>
      <c r="BDS98" s="214"/>
      <c r="BDT98" s="214"/>
      <c r="BDU98" s="214"/>
      <c r="BDV98" s="214"/>
      <c r="BDW98" s="214"/>
      <c r="BDX98" s="214"/>
      <c r="BDY98" s="214"/>
      <c r="BDZ98" s="214"/>
      <c r="BEA98" s="214"/>
      <c r="BEB98" s="214"/>
      <c r="BEC98" s="214"/>
      <c r="BED98" s="214"/>
      <c r="BEE98" s="214"/>
      <c r="BEF98" s="214"/>
      <c r="BEG98" s="214"/>
      <c r="BEH98" s="214"/>
      <c r="BEI98" s="214"/>
      <c r="BEJ98" s="214"/>
      <c r="BEK98" s="214"/>
      <c r="BEL98" s="214"/>
      <c r="BEM98" s="214"/>
      <c r="BEN98" s="214"/>
      <c r="BEO98" s="214"/>
      <c r="BEP98" s="214"/>
      <c r="BEQ98" s="214"/>
      <c r="BER98" s="214"/>
      <c r="BES98" s="214"/>
      <c r="BET98" s="214"/>
      <c r="BEU98" s="214"/>
      <c r="BEV98" s="214"/>
      <c r="BEW98" s="214"/>
      <c r="BEX98" s="214"/>
      <c r="BEY98" s="214"/>
      <c r="BEZ98" s="214"/>
      <c r="BFA98" s="214"/>
      <c r="BFB98" s="214"/>
      <c r="BFC98" s="214"/>
      <c r="BFD98" s="214"/>
      <c r="BFE98" s="214"/>
      <c r="BFF98" s="214"/>
      <c r="BFG98" s="214"/>
      <c r="BFH98" s="214"/>
      <c r="BFI98" s="214"/>
      <c r="BFJ98" s="214"/>
      <c r="BFK98" s="214"/>
      <c r="BFL98" s="214"/>
      <c r="BFM98" s="214"/>
      <c r="BFN98" s="214"/>
      <c r="BFO98" s="214"/>
      <c r="BFP98" s="214"/>
      <c r="BFQ98" s="214"/>
      <c r="BFR98" s="214"/>
      <c r="BFS98" s="214"/>
      <c r="BFT98" s="214"/>
      <c r="BFU98" s="214"/>
      <c r="BFV98" s="214"/>
      <c r="BFW98" s="214"/>
      <c r="BFX98" s="214"/>
      <c r="BFY98" s="214"/>
      <c r="BFZ98" s="214"/>
      <c r="BGA98" s="214"/>
      <c r="BGB98" s="214"/>
      <c r="BGC98" s="214"/>
      <c r="BGD98" s="214"/>
      <c r="BGE98" s="214"/>
      <c r="BGF98" s="214"/>
      <c r="BGG98" s="214"/>
      <c r="BGH98" s="214"/>
      <c r="BGI98" s="214"/>
      <c r="BGJ98" s="214"/>
      <c r="BGK98" s="214"/>
      <c r="BGL98" s="214"/>
      <c r="BGM98" s="214"/>
      <c r="BGN98" s="214"/>
      <c r="BGO98" s="214"/>
      <c r="BGP98" s="214"/>
      <c r="BGQ98" s="214"/>
      <c r="BGR98" s="214"/>
      <c r="BGS98" s="214"/>
      <c r="BGT98" s="214"/>
      <c r="BGU98" s="214"/>
      <c r="BGV98" s="214"/>
      <c r="BGW98" s="214"/>
      <c r="BGX98" s="214"/>
      <c r="BGY98" s="214"/>
      <c r="BGZ98" s="214"/>
      <c r="BHA98" s="214"/>
      <c r="BHB98" s="214"/>
      <c r="BHC98" s="214"/>
      <c r="BHD98" s="214"/>
      <c r="BHE98" s="214"/>
      <c r="BHF98" s="214"/>
      <c r="BHG98" s="214"/>
      <c r="BHH98" s="214"/>
      <c r="BHI98" s="214"/>
      <c r="BHJ98" s="214"/>
      <c r="BHK98" s="214"/>
      <c r="BHL98" s="214"/>
      <c r="BHM98" s="214"/>
      <c r="BHN98" s="214"/>
      <c r="BHO98" s="214"/>
      <c r="BHP98" s="214"/>
      <c r="BHQ98" s="214"/>
      <c r="BHR98" s="214"/>
      <c r="BHS98" s="214"/>
      <c r="BHT98" s="214"/>
      <c r="BHU98" s="214"/>
      <c r="BHV98" s="214"/>
      <c r="BHW98" s="214"/>
      <c r="BHX98" s="214"/>
      <c r="BHY98" s="214"/>
      <c r="BHZ98" s="214"/>
      <c r="BIA98" s="214"/>
      <c r="BIB98" s="214"/>
      <c r="BIC98" s="214"/>
      <c r="BID98" s="214"/>
      <c r="BIE98" s="214"/>
      <c r="BIF98" s="214"/>
      <c r="BIG98" s="214"/>
      <c r="BIH98" s="214"/>
      <c r="BII98" s="214"/>
      <c r="BIJ98" s="214"/>
      <c r="BIK98" s="214"/>
      <c r="BIL98" s="214"/>
      <c r="BIM98" s="214"/>
      <c r="BIN98" s="214"/>
      <c r="BIO98" s="214"/>
      <c r="BIP98" s="214"/>
      <c r="BIQ98" s="214"/>
      <c r="BIR98" s="214"/>
      <c r="BIS98" s="214"/>
      <c r="BIT98" s="214"/>
      <c r="BIU98" s="214"/>
      <c r="BIV98" s="214"/>
      <c r="BIW98" s="214"/>
      <c r="BIX98" s="214"/>
      <c r="BIY98" s="214"/>
      <c r="BIZ98" s="214"/>
      <c r="BJA98" s="214"/>
      <c r="BJB98" s="214"/>
      <c r="BJC98" s="214"/>
      <c r="BJD98" s="214"/>
      <c r="BJE98" s="214"/>
      <c r="BJF98" s="214"/>
      <c r="BJG98" s="214"/>
      <c r="BJH98" s="214"/>
      <c r="BJI98" s="214"/>
      <c r="BJJ98" s="214"/>
      <c r="BJK98" s="214"/>
      <c r="BJL98" s="214"/>
      <c r="BJM98" s="214"/>
      <c r="BJN98" s="214"/>
      <c r="BJO98" s="214"/>
      <c r="BJP98" s="214"/>
      <c r="BJQ98" s="214"/>
      <c r="BJR98" s="214"/>
      <c r="BJS98" s="214"/>
      <c r="BJT98" s="214"/>
      <c r="BJU98" s="214"/>
      <c r="BJV98" s="214"/>
      <c r="BJW98" s="214"/>
      <c r="BJX98" s="214"/>
      <c r="BJY98" s="214"/>
      <c r="BJZ98" s="214"/>
      <c r="BKA98" s="214"/>
      <c r="BKB98" s="214"/>
      <c r="BKC98" s="214"/>
      <c r="BKD98" s="214"/>
      <c r="BKE98" s="214"/>
      <c r="BKF98" s="214"/>
      <c r="BKG98" s="214"/>
      <c r="BKH98" s="214"/>
      <c r="BKI98" s="214"/>
      <c r="BKJ98" s="214"/>
      <c r="BKK98" s="214"/>
      <c r="BKL98" s="214"/>
      <c r="BKM98" s="214"/>
      <c r="BKN98" s="214"/>
      <c r="BKO98" s="214"/>
      <c r="BKP98" s="214"/>
      <c r="BKQ98" s="214"/>
      <c r="BKR98" s="214"/>
      <c r="BKS98" s="214"/>
      <c r="BKT98" s="214"/>
      <c r="BKU98" s="214"/>
      <c r="BKV98" s="214"/>
      <c r="BKW98" s="214"/>
      <c r="BKX98" s="214"/>
      <c r="BKY98" s="214"/>
      <c r="BKZ98" s="214"/>
      <c r="BLA98" s="214"/>
      <c r="BLB98" s="214"/>
      <c r="BLC98" s="214"/>
      <c r="BLD98" s="214"/>
      <c r="BLE98" s="214"/>
      <c r="BLF98" s="214"/>
      <c r="BLG98" s="214"/>
      <c r="BLH98" s="214"/>
      <c r="BLI98" s="214"/>
      <c r="BLJ98" s="214"/>
      <c r="BLK98" s="214"/>
      <c r="BLL98" s="214"/>
      <c r="BLM98" s="214"/>
      <c r="BLN98" s="214"/>
      <c r="BLO98" s="214"/>
      <c r="BLP98" s="214"/>
      <c r="BLQ98" s="214"/>
      <c r="BLR98" s="214"/>
      <c r="BLS98" s="214"/>
      <c r="BLT98" s="214"/>
      <c r="BLU98" s="214"/>
      <c r="BLV98" s="214"/>
      <c r="BLW98" s="214"/>
      <c r="BLX98" s="214"/>
      <c r="BLY98" s="214"/>
      <c r="BLZ98" s="214"/>
      <c r="BMA98" s="214"/>
      <c r="BMB98" s="214"/>
      <c r="BMC98" s="214"/>
      <c r="BMD98" s="214"/>
      <c r="BME98" s="214"/>
      <c r="BMF98" s="214"/>
      <c r="BMG98" s="214"/>
      <c r="BMH98" s="214"/>
      <c r="BMI98" s="214"/>
      <c r="BMJ98" s="214"/>
      <c r="BMK98" s="214"/>
      <c r="BML98" s="214"/>
      <c r="BMM98" s="214"/>
      <c r="BMN98" s="214"/>
      <c r="BMO98" s="214"/>
      <c r="BMP98" s="214"/>
      <c r="BMQ98" s="214"/>
      <c r="BMR98" s="214"/>
      <c r="BMS98" s="214"/>
      <c r="BMT98" s="214"/>
      <c r="BMU98" s="214"/>
      <c r="BMV98" s="214"/>
      <c r="BMW98" s="214"/>
      <c r="BMX98" s="214"/>
      <c r="BMY98" s="214"/>
      <c r="BMZ98" s="214"/>
      <c r="BNA98" s="214"/>
      <c r="BNB98" s="214"/>
      <c r="BNC98" s="214"/>
      <c r="BND98" s="214"/>
      <c r="BNE98" s="214"/>
      <c r="BNF98" s="214"/>
      <c r="BNG98" s="214"/>
      <c r="BNH98" s="214"/>
      <c r="BNI98" s="214"/>
      <c r="BNJ98" s="214"/>
      <c r="BNK98" s="214"/>
      <c r="BNL98" s="214"/>
      <c r="BNM98" s="214"/>
      <c r="BNN98" s="214"/>
      <c r="BNO98" s="214"/>
      <c r="BNP98" s="214"/>
      <c r="BNQ98" s="214"/>
      <c r="BNR98" s="214"/>
      <c r="BNS98" s="214"/>
      <c r="BNT98" s="214"/>
      <c r="BNU98" s="214"/>
      <c r="BNV98" s="214"/>
      <c r="BNW98" s="214"/>
      <c r="BNX98" s="214"/>
      <c r="BNY98" s="214"/>
      <c r="BNZ98" s="214"/>
      <c r="BOA98" s="214"/>
      <c r="BOB98" s="214"/>
      <c r="BOC98" s="214"/>
      <c r="BOD98" s="214"/>
      <c r="BOE98" s="214"/>
      <c r="BOF98" s="214"/>
      <c r="BOG98" s="214"/>
      <c r="BOH98" s="214"/>
      <c r="BOI98" s="214"/>
      <c r="BOJ98" s="214"/>
      <c r="BOK98" s="214"/>
      <c r="BOL98" s="214"/>
      <c r="BOM98" s="214"/>
      <c r="BON98" s="214"/>
      <c r="BOO98" s="214"/>
      <c r="BOP98" s="214"/>
      <c r="BOQ98" s="214"/>
      <c r="BOR98" s="214"/>
      <c r="BOS98" s="214"/>
      <c r="BOT98" s="214"/>
      <c r="BOU98" s="214"/>
      <c r="BOV98" s="214"/>
      <c r="BOW98" s="214"/>
      <c r="BOX98" s="214"/>
      <c r="BOY98" s="214"/>
      <c r="BOZ98" s="214"/>
      <c r="BPA98" s="214"/>
      <c r="BPB98" s="214"/>
      <c r="BPC98" s="214"/>
      <c r="BPD98" s="214"/>
      <c r="BPE98" s="214"/>
      <c r="BPF98" s="214"/>
      <c r="BPG98" s="214"/>
      <c r="BPH98" s="214"/>
      <c r="BPI98" s="214"/>
      <c r="BPJ98" s="214"/>
      <c r="BPK98" s="214"/>
      <c r="BPL98" s="214"/>
      <c r="BPM98" s="214"/>
      <c r="BPN98" s="214"/>
      <c r="BPO98" s="214"/>
      <c r="BPP98" s="214"/>
      <c r="BPQ98" s="214"/>
      <c r="BPR98" s="214"/>
      <c r="BPS98" s="214"/>
      <c r="BPT98" s="214"/>
      <c r="BPU98" s="214"/>
      <c r="BPV98" s="214"/>
      <c r="BPW98" s="214"/>
      <c r="BPX98" s="214"/>
      <c r="BPY98" s="214"/>
      <c r="BPZ98" s="214"/>
      <c r="BQA98" s="214"/>
      <c r="BQB98" s="214"/>
      <c r="BQC98" s="214"/>
      <c r="BQD98" s="214"/>
      <c r="BQE98" s="214"/>
      <c r="BQF98" s="214"/>
      <c r="BQG98" s="214"/>
      <c r="BQH98" s="214"/>
      <c r="BQI98" s="214"/>
      <c r="BQJ98" s="214"/>
      <c r="BQK98" s="214"/>
      <c r="BQL98" s="214"/>
      <c r="BQM98" s="214"/>
      <c r="BQN98" s="214"/>
      <c r="BQO98" s="214"/>
      <c r="BQP98" s="214"/>
      <c r="BQQ98" s="214"/>
      <c r="BQR98" s="214"/>
      <c r="BQS98" s="214"/>
      <c r="BQT98" s="214"/>
      <c r="BQU98" s="214"/>
      <c r="BQV98" s="214"/>
      <c r="BQW98" s="214"/>
      <c r="BQX98" s="214"/>
      <c r="BQY98" s="214"/>
      <c r="BQZ98" s="214"/>
      <c r="BRA98" s="214"/>
      <c r="BRB98" s="214"/>
      <c r="BRC98" s="214"/>
      <c r="BRD98" s="214"/>
      <c r="BRE98" s="214"/>
      <c r="BRF98" s="214"/>
      <c r="BRG98" s="214"/>
      <c r="BRH98" s="214"/>
      <c r="BRI98" s="214"/>
      <c r="BRJ98" s="214"/>
      <c r="BRK98" s="214"/>
      <c r="BRL98" s="214"/>
      <c r="BRM98" s="214"/>
      <c r="BRN98" s="214"/>
      <c r="BRO98" s="214"/>
      <c r="BRP98" s="214"/>
      <c r="BRQ98" s="214"/>
      <c r="BRR98" s="214"/>
      <c r="BRS98" s="214"/>
      <c r="BRT98" s="214"/>
      <c r="BRU98" s="214"/>
      <c r="BRV98" s="214"/>
      <c r="BRW98" s="214"/>
      <c r="BRX98" s="214"/>
      <c r="BRY98" s="214"/>
      <c r="BRZ98" s="214"/>
      <c r="BSA98" s="214"/>
      <c r="BSB98" s="214"/>
      <c r="BSC98" s="214"/>
      <c r="BSD98" s="214"/>
      <c r="BSE98" s="214"/>
      <c r="BSF98" s="214"/>
      <c r="BSG98" s="214"/>
      <c r="BSH98" s="214"/>
      <c r="BSI98" s="214"/>
      <c r="BSJ98" s="214"/>
      <c r="BSK98" s="214"/>
      <c r="BSL98" s="214"/>
      <c r="BSM98" s="214"/>
      <c r="BSN98" s="214"/>
      <c r="BSO98" s="214"/>
      <c r="BSP98" s="214"/>
      <c r="BSQ98" s="214"/>
      <c r="BSR98" s="214"/>
      <c r="BSS98" s="214"/>
      <c r="BST98" s="214"/>
      <c r="BSU98" s="214"/>
      <c r="BSV98" s="214"/>
      <c r="BSW98" s="214"/>
      <c r="BSX98" s="214"/>
      <c r="BSY98" s="214"/>
      <c r="BSZ98" s="214"/>
      <c r="BTA98" s="214"/>
      <c r="BTB98" s="214"/>
      <c r="BTC98" s="214"/>
      <c r="BTD98" s="214"/>
      <c r="BTE98" s="214"/>
      <c r="BTF98" s="214"/>
      <c r="BTG98" s="214"/>
      <c r="BTH98" s="214"/>
      <c r="BTI98" s="214"/>
      <c r="BTJ98" s="214"/>
      <c r="BTK98" s="214"/>
      <c r="BTL98" s="214"/>
      <c r="BTM98" s="214"/>
      <c r="BTN98" s="214"/>
      <c r="BTO98" s="214"/>
      <c r="BTP98" s="214"/>
      <c r="BTQ98" s="214"/>
      <c r="BTR98" s="214"/>
      <c r="BTS98" s="214"/>
      <c r="BTT98" s="214"/>
      <c r="BTU98" s="214"/>
      <c r="BTV98" s="214"/>
      <c r="BTW98" s="214"/>
      <c r="BTX98" s="214"/>
      <c r="BTY98" s="214"/>
      <c r="BTZ98" s="214"/>
      <c r="BUA98" s="214"/>
      <c r="BUB98" s="214"/>
      <c r="BUC98" s="214"/>
      <c r="BUD98" s="214"/>
      <c r="BUE98" s="214"/>
      <c r="BUF98" s="214"/>
      <c r="BUG98" s="214"/>
      <c r="BUH98" s="214"/>
      <c r="BUI98" s="214"/>
      <c r="BUJ98" s="214"/>
      <c r="BUK98" s="214"/>
      <c r="BUL98" s="214"/>
      <c r="BUM98" s="214"/>
      <c r="BUN98" s="214"/>
      <c r="BUO98" s="214"/>
      <c r="BUP98" s="214"/>
      <c r="BUQ98" s="214"/>
      <c r="BUR98" s="214"/>
      <c r="BUS98" s="214"/>
      <c r="BUT98" s="214"/>
      <c r="BUU98" s="214"/>
      <c r="BUV98" s="214"/>
      <c r="BUW98" s="214"/>
      <c r="BUX98" s="214"/>
      <c r="BUY98" s="214"/>
      <c r="BUZ98" s="214"/>
      <c r="BVA98" s="214"/>
      <c r="BVB98" s="214"/>
      <c r="BVC98" s="214"/>
      <c r="BVD98" s="214"/>
      <c r="BVE98" s="214"/>
      <c r="BVF98" s="214"/>
      <c r="BVG98" s="214"/>
      <c r="BVH98" s="214"/>
      <c r="BVI98" s="214"/>
      <c r="BVJ98" s="214"/>
      <c r="BVK98" s="214"/>
      <c r="BVL98" s="214"/>
      <c r="BVM98" s="214"/>
      <c r="BVN98" s="214"/>
      <c r="BVO98" s="214"/>
      <c r="BVP98" s="214"/>
      <c r="BVQ98" s="214"/>
      <c r="BVR98" s="214"/>
      <c r="BVS98" s="214"/>
      <c r="BVT98" s="214"/>
      <c r="BVU98" s="214"/>
      <c r="BVV98" s="214"/>
      <c r="BVW98" s="214"/>
      <c r="BVX98" s="214"/>
      <c r="BVY98" s="214"/>
      <c r="BVZ98" s="214"/>
      <c r="BWA98" s="214"/>
      <c r="BWB98" s="214"/>
      <c r="BWC98" s="214"/>
      <c r="BWD98" s="214"/>
      <c r="BWE98" s="214"/>
      <c r="BWF98" s="214"/>
      <c r="BWG98" s="214"/>
      <c r="BWH98" s="214"/>
      <c r="BWI98" s="214"/>
      <c r="BWJ98" s="214"/>
      <c r="BWK98" s="214"/>
      <c r="BWL98" s="214"/>
      <c r="BWM98" s="214"/>
      <c r="BWN98" s="214"/>
      <c r="BWO98" s="214"/>
      <c r="BWP98" s="214"/>
      <c r="BWQ98" s="214"/>
      <c r="BWR98" s="214"/>
      <c r="BWS98" s="214"/>
      <c r="BWT98" s="214"/>
      <c r="BWU98" s="214"/>
      <c r="BWV98" s="214"/>
      <c r="BWW98" s="214"/>
      <c r="BWX98" s="214"/>
      <c r="BWY98" s="214"/>
      <c r="BWZ98" s="214"/>
      <c r="BXA98" s="214"/>
      <c r="BXB98" s="214"/>
      <c r="BXC98" s="214"/>
      <c r="BXD98" s="214"/>
      <c r="BXE98" s="214"/>
      <c r="BXF98" s="214"/>
      <c r="BXG98" s="214"/>
      <c r="BXH98" s="214"/>
      <c r="BXI98" s="214"/>
      <c r="BXJ98" s="214"/>
      <c r="BXK98" s="214"/>
      <c r="BXL98" s="214"/>
      <c r="BXM98" s="214"/>
      <c r="BXN98" s="214"/>
      <c r="BXO98" s="214"/>
      <c r="BXP98" s="214"/>
      <c r="BXQ98" s="214"/>
      <c r="BXR98" s="214"/>
      <c r="BXS98" s="214"/>
      <c r="BXT98" s="214"/>
      <c r="BXU98" s="214"/>
      <c r="BXV98" s="214"/>
      <c r="BXW98" s="214"/>
      <c r="BXX98" s="214"/>
      <c r="BXY98" s="214"/>
      <c r="BXZ98" s="214"/>
      <c r="BYA98" s="214"/>
      <c r="BYB98" s="214"/>
      <c r="BYC98" s="214"/>
      <c r="BYD98" s="214"/>
      <c r="BYE98" s="214"/>
      <c r="BYF98" s="214"/>
      <c r="BYG98" s="214"/>
      <c r="BYH98" s="214"/>
      <c r="BYI98" s="214"/>
      <c r="BYJ98" s="214"/>
      <c r="BYK98" s="214"/>
      <c r="BYL98" s="214"/>
      <c r="BYM98" s="214"/>
      <c r="BYN98" s="214"/>
      <c r="BYO98" s="214"/>
      <c r="BYP98" s="214"/>
      <c r="BYQ98" s="214"/>
      <c r="BYR98" s="214"/>
      <c r="BYS98" s="214"/>
      <c r="BYT98" s="214"/>
      <c r="BYU98" s="214"/>
      <c r="BYV98" s="214"/>
      <c r="BYW98" s="214"/>
      <c r="BYX98" s="214"/>
      <c r="BYY98" s="214"/>
      <c r="BYZ98" s="214"/>
      <c r="BZA98" s="214"/>
      <c r="BZB98" s="214"/>
      <c r="BZC98" s="214"/>
      <c r="BZD98" s="214"/>
      <c r="BZE98" s="214"/>
      <c r="BZF98" s="214"/>
      <c r="BZG98" s="214"/>
      <c r="BZH98" s="214"/>
      <c r="BZI98" s="214"/>
      <c r="BZJ98" s="214"/>
      <c r="BZK98" s="214"/>
      <c r="BZL98" s="214"/>
      <c r="BZM98" s="214"/>
      <c r="BZN98" s="214"/>
      <c r="BZO98" s="214"/>
      <c r="BZP98" s="214"/>
      <c r="BZQ98" s="214"/>
      <c r="BZR98" s="214"/>
      <c r="BZS98" s="214"/>
      <c r="BZT98" s="214"/>
      <c r="BZU98" s="214"/>
      <c r="BZV98" s="214"/>
      <c r="BZW98" s="214"/>
      <c r="BZX98" s="214"/>
      <c r="BZY98" s="214"/>
      <c r="BZZ98" s="214"/>
      <c r="CAA98" s="214"/>
      <c r="CAB98" s="214"/>
      <c r="CAC98" s="214"/>
      <c r="CAD98" s="214"/>
      <c r="CAE98" s="214"/>
      <c r="CAF98" s="214"/>
      <c r="CAG98" s="214"/>
      <c r="CAH98" s="214"/>
      <c r="CAI98" s="214"/>
      <c r="CAJ98" s="214"/>
      <c r="CAK98" s="214"/>
      <c r="CAL98" s="214"/>
      <c r="CAM98" s="214"/>
      <c r="CAN98" s="214"/>
      <c r="CAO98" s="214"/>
      <c r="CAP98" s="214"/>
      <c r="CAQ98" s="214"/>
      <c r="CAR98" s="214"/>
      <c r="CAS98" s="214"/>
      <c r="CAT98" s="214"/>
      <c r="CAU98" s="214"/>
      <c r="CAV98" s="214"/>
      <c r="CAW98" s="214"/>
      <c r="CAX98" s="214"/>
      <c r="CAY98" s="214"/>
      <c r="CAZ98" s="214"/>
      <c r="CBA98" s="214"/>
      <c r="CBB98" s="214"/>
      <c r="CBC98" s="214"/>
      <c r="CBD98" s="214"/>
      <c r="CBE98" s="214"/>
      <c r="CBF98" s="214"/>
      <c r="CBG98" s="214"/>
      <c r="CBH98" s="214"/>
      <c r="CBI98" s="214"/>
      <c r="CBJ98" s="214"/>
      <c r="CBK98" s="214"/>
      <c r="CBL98" s="214"/>
      <c r="CBM98" s="214"/>
      <c r="CBN98" s="214"/>
      <c r="CBO98" s="214"/>
      <c r="CBP98" s="214"/>
      <c r="CBQ98" s="214"/>
      <c r="CBR98" s="214"/>
      <c r="CBS98" s="214"/>
      <c r="CBT98" s="214"/>
      <c r="CBU98" s="214"/>
      <c r="CBV98" s="214"/>
      <c r="CBW98" s="214"/>
      <c r="CBX98" s="214"/>
      <c r="CBY98" s="214"/>
      <c r="CBZ98" s="214"/>
      <c r="CCA98" s="214"/>
      <c r="CCB98" s="214"/>
      <c r="CCC98" s="214"/>
      <c r="CCD98" s="214"/>
      <c r="CCE98" s="214"/>
      <c r="CCF98" s="214"/>
      <c r="CCG98" s="214"/>
      <c r="CCH98" s="214"/>
      <c r="CCI98" s="214"/>
      <c r="CCJ98" s="214"/>
      <c r="CCK98" s="214"/>
      <c r="CCL98" s="214"/>
      <c r="CCM98" s="214"/>
      <c r="CCN98" s="214"/>
      <c r="CCO98" s="214"/>
      <c r="CCP98" s="214"/>
      <c r="CCQ98" s="214"/>
      <c r="CCR98" s="214"/>
      <c r="CCS98" s="214"/>
      <c r="CCT98" s="214"/>
      <c r="CCU98" s="214"/>
      <c r="CCV98" s="214"/>
      <c r="CCW98" s="214"/>
      <c r="CCX98" s="214"/>
      <c r="CCY98" s="214"/>
      <c r="CCZ98" s="214"/>
      <c r="CDA98" s="214"/>
      <c r="CDB98" s="214"/>
      <c r="CDC98" s="214"/>
      <c r="CDD98" s="214"/>
      <c r="CDE98" s="214"/>
      <c r="CDF98" s="214"/>
      <c r="CDG98" s="214"/>
      <c r="CDH98" s="214"/>
      <c r="CDI98" s="214"/>
      <c r="CDJ98" s="214"/>
      <c r="CDK98" s="214"/>
      <c r="CDL98" s="214"/>
      <c r="CDM98" s="214"/>
      <c r="CDN98" s="214"/>
      <c r="CDO98" s="214"/>
      <c r="CDP98" s="214"/>
      <c r="CDQ98" s="214"/>
      <c r="CDR98" s="214"/>
      <c r="CDS98" s="214"/>
      <c r="CDT98" s="214"/>
      <c r="CDU98" s="214"/>
      <c r="CDV98" s="214"/>
      <c r="CDW98" s="214"/>
      <c r="CDX98" s="214"/>
      <c r="CDY98" s="214"/>
      <c r="CDZ98" s="214"/>
      <c r="CEA98" s="214"/>
      <c r="CEB98" s="214"/>
      <c r="CEC98" s="214"/>
      <c r="CED98" s="214"/>
      <c r="CEE98" s="214"/>
      <c r="CEF98" s="214"/>
      <c r="CEG98" s="214"/>
      <c r="CEH98" s="214"/>
      <c r="CEI98" s="214"/>
      <c r="CEJ98" s="214"/>
      <c r="CEK98" s="214"/>
      <c r="CEL98" s="214"/>
      <c r="CEM98" s="214"/>
      <c r="CEN98" s="214"/>
      <c r="CEO98" s="214"/>
      <c r="CEP98" s="214"/>
      <c r="CEQ98" s="214"/>
      <c r="CER98" s="214"/>
      <c r="CES98" s="214"/>
      <c r="CET98" s="214"/>
      <c r="CEU98" s="214"/>
      <c r="CEV98" s="214"/>
      <c r="CEW98" s="214"/>
      <c r="CEX98" s="214"/>
      <c r="CEY98" s="214"/>
      <c r="CEZ98" s="214"/>
      <c r="CFA98" s="214"/>
      <c r="CFB98" s="214"/>
      <c r="CFC98" s="214"/>
      <c r="CFD98" s="214"/>
      <c r="CFE98" s="214"/>
      <c r="CFF98" s="214"/>
      <c r="CFG98" s="214"/>
      <c r="CFH98" s="214"/>
      <c r="CFI98" s="214"/>
      <c r="CFJ98" s="214"/>
      <c r="CFK98" s="214"/>
      <c r="CFL98" s="214"/>
      <c r="CFM98" s="214"/>
      <c r="CFN98" s="214"/>
      <c r="CFO98" s="214"/>
      <c r="CFP98" s="214"/>
      <c r="CFQ98" s="214"/>
      <c r="CFR98" s="214"/>
      <c r="CFS98" s="214"/>
      <c r="CFT98" s="214"/>
      <c r="CFU98" s="214"/>
      <c r="CFV98" s="214"/>
      <c r="CFW98" s="214"/>
      <c r="CFX98" s="214"/>
      <c r="CFY98" s="214"/>
      <c r="CFZ98" s="214"/>
      <c r="CGA98" s="214"/>
      <c r="CGB98" s="214"/>
      <c r="CGC98" s="214"/>
      <c r="CGD98" s="214"/>
      <c r="CGE98" s="214"/>
      <c r="CGF98" s="214"/>
      <c r="CGG98" s="214"/>
      <c r="CGH98" s="214"/>
      <c r="CGI98" s="214"/>
      <c r="CGJ98" s="214"/>
      <c r="CGK98" s="214"/>
      <c r="CGL98" s="214"/>
      <c r="CGM98" s="214"/>
      <c r="CGN98" s="214"/>
      <c r="CGO98" s="214"/>
      <c r="CGP98" s="214"/>
      <c r="CGQ98" s="214"/>
      <c r="CGR98" s="214"/>
      <c r="CGS98" s="214"/>
      <c r="CGT98" s="214"/>
      <c r="CGU98" s="214"/>
      <c r="CGV98" s="214"/>
      <c r="CGW98" s="214"/>
      <c r="CGX98" s="214"/>
      <c r="CGY98" s="214"/>
      <c r="CGZ98" s="214"/>
      <c r="CHA98" s="214"/>
      <c r="CHB98" s="214"/>
      <c r="CHC98" s="214"/>
      <c r="CHD98" s="214"/>
      <c r="CHE98" s="214"/>
      <c r="CHF98" s="214"/>
      <c r="CHG98" s="214"/>
      <c r="CHH98" s="214"/>
      <c r="CHI98" s="214"/>
      <c r="CHJ98" s="214"/>
      <c r="CHK98" s="214"/>
      <c r="CHL98" s="214"/>
      <c r="CHM98" s="214"/>
      <c r="CHN98" s="214"/>
      <c r="CHO98" s="214"/>
      <c r="CHP98" s="214"/>
      <c r="CHQ98" s="214"/>
      <c r="CHR98" s="214"/>
      <c r="CHS98" s="214"/>
      <c r="CHT98" s="214"/>
      <c r="CHU98" s="214"/>
      <c r="CHV98" s="214"/>
      <c r="CHW98" s="214"/>
      <c r="CHX98" s="214"/>
      <c r="CHY98" s="214"/>
      <c r="CHZ98" s="214"/>
      <c r="CIA98" s="214"/>
      <c r="CIB98" s="214"/>
      <c r="CIC98" s="214"/>
      <c r="CID98" s="214"/>
      <c r="CIE98" s="214"/>
      <c r="CIF98" s="214"/>
      <c r="CIG98" s="214"/>
      <c r="CIH98" s="214"/>
      <c r="CII98" s="214"/>
      <c r="CIJ98" s="214"/>
      <c r="CIK98" s="214"/>
      <c r="CIL98" s="214"/>
      <c r="CIM98" s="214"/>
      <c r="CIN98" s="214"/>
      <c r="CIO98" s="214"/>
      <c r="CIP98" s="214"/>
      <c r="CIQ98" s="214"/>
      <c r="CIR98" s="214"/>
      <c r="CIS98" s="214"/>
      <c r="CIT98" s="214"/>
      <c r="CIU98" s="214"/>
      <c r="CIV98" s="214"/>
      <c r="CIW98" s="214"/>
      <c r="CIX98" s="214"/>
      <c r="CIY98" s="214"/>
      <c r="CIZ98" s="214"/>
      <c r="CJA98" s="214"/>
      <c r="CJB98" s="214"/>
      <c r="CJC98" s="214"/>
      <c r="CJD98" s="214"/>
      <c r="CJE98" s="214"/>
      <c r="CJF98" s="214"/>
      <c r="CJG98" s="214"/>
      <c r="CJH98" s="214"/>
      <c r="CJI98" s="214"/>
      <c r="CJJ98" s="214"/>
      <c r="CJK98" s="214"/>
      <c r="CJL98" s="214"/>
      <c r="CJM98" s="214"/>
      <c r="CJN98" s="214"/>
      <c r="CJO98" s="214"/>
      <c r="CJP98" s="214"/>
      <c r="CJQ98" s="214"/>
      <c r="CJR98" s="214"/>
      <c r="CJS98" s="214"/>
      <c r="CJT98" s="214"/>
      <c r="CJU98" s="214"/>
      <c r="CJV98" s="214"/>
      <c r="CJW98" s="214"/>
      <c r="CJX98" s="214"/>
      <c r="CJY98" s="214"/>
      <c r="CJZ98" s="214"/>
      <c r="CKA98" s="214"/>
      <c r="CKB98" s="214"/>
      <c r="CKC98" s="214"/>
      <c r="CKD98" s="214"/>
      <c r="CKE98" s="214"/>
      <c r="CKF98" s="214"/>
      <c r="CKG98" s="214"/>
      <c r="CKH98" s="214"/>
      <c r="CKI98" s="214"/>
      <c r="CKJ98" s="214"/>
      <c r="CKK98" s="214"/>
      <c r="CKL98" s="214"/>
      <c r="CKM98" s="214"/>
      <c r="CKN98" s="214"/>
      <c r="CKO98" s="214"/>
      <c r="CKP98" s="214"/>
      <c r="CKQ98" s="214"/>
      <c r="CKR98" s="214"/>
      <c r="CKS98" s="214"/>
      <c r="CKT98" s="214"/>
      <c r="CKU98" s="214"/>
      <c r="CKV98" s="214"/>
      <c r="CKW98" s="214"/>
      <c r="CKX98" s="214"/>
      <c r="CKY98" s="214"/>
      <c r="CKZ98" s="214"/>
      <c r="CLA98" s="214"/>
      <c r="CLB98" s="214"/>
      <c r="CLC98" s="214"/>
      <c r="CLD98" s="214"/>
      <c r="CLE98" s="214"/>
      <c r="CLF98" s="214"/>
      <c r="CLG98" s="214"/>
      <c r="CLH98" s="214"/>
      <c r="CLI98" s="214"/>
      <c r="CLJ98" s="214"/>
      <c r="CLK98" s="214"/>
      <c r="CLL98" s="214"/>
      <c r="CLM98" s="214"/>
      <c r="CLN98" s="214"/>
      <c r="CLO98" s="214"/>
      <c r="CLP98" s="214"/>
      <c r="CLQ98" s="214"/>
      <c r="CLR98" s="214"/>
      <c r="CLS98" s="214"/>
      <c r="CLT98" s="214"/>
      <c r="CLU98" s="214"/>
      <c r="CLV98" s="214"/>
      <c r="CLW98" s="214"/>
      <c r="CLX98" s="214"/>
      <c r="CLY98" s="214"/>
      <c r="CLZ98" s="214"/>
      <c r="CMA98" s="214"/>
      <c r="CMB98" s="214"/>
      <c r="CMC98" s="214"/>
      <c r="CMD98" s="214"/>
      <c r="CME98" s="214"/>
      <c r="CMF98" s="214"/>
      <c r="CMG98" s="214"/>
      <c r="CMH98" s="214"/>
      <c r="CMI98" s="214"/>
      <c r="CMJ98" s="214"/>
      <c r="CMK98" s="214"/>
      <c r="CML98" s="214"/>
      <c r="CMM98" s="214"/>
      <c r="CMN98" s="214"/>
      <c r="CMO98" s="214"/>
      <c r="CMP98" s="214"/>
      <c r="CMQ98" s="214"/>
      <c r="CMR98" s="214"/>
      <c r="CMS98" s="214"/>
      <c r="CMT98" s="214"/>
      <c r="CMU98" s="214"/>
      <c r="CMV98" s="214"/>
      <c r="CMW98" s="214"/>
      <c r="CMX98" s="214"/>
      <c r="CMY98" s="214"/>
      <c r="CMZ98" s="214"/>
      <c r="CNA98" s="214"/>
      <c r="CNB98" s="214"/>
      <c r="CNC98" s="214"/>
      <c r="CND98" s="214"/>
      <c r="CNE98" s="214"/>
      <c r="CNF98" s="214"/>
      <c r="CNG98" s="214"/>
      <c r="CNH98" s="214"/>
      <c r="CNI98" s="214"/>
      <c r="CNJ98" s="214"/>
      <c r="CNK98" s="214"/>
      <c r="CNL98" s="214"/>
      <c r="CNM98" s="214"/>
      <c r="CNN98" s="214"/>
      <c r="CNO98" s="214"/>
      <c r="CNP98" s="214"/>
      <c r="CNQ98" s="214"/>
      <c r="CNR98" s="214"/>
      <c r="CNS98" s="214"/>
      <c r="CNT98" s="214"/>
      <c r="CNU98" s="214"/>
      <c r="CNV98" s="214"/>
      <c r="CNW98" s="214"/>
      <c r="CNX98" s="214"/>
      <c r="CNY98" s="214"/>
      <c r="CNZ98" s="214"/>
      <c r="COA98" s="214"/>
      <c r="COB98" s="214"/>
      <c r="COC98" s="214"/>
      <c r="COD98" s="214"/>
      <c r="COE98" s="214"/>
      <c r="COF98" s="214"/>
      <c r="COG98" s="214"/>
      <c r="COH98" s="214"/>
      <c r="COI98" s="214"/>
      <c r="COJ98" s="214"/>
      <c r="COK98" s="214"/>
      <c r="COL98" s="214"/>
      <c r="COM98" s="214"/>
      <c r="CON98" s="214"/>
      <c r="COO98" s="214"/>
      <c r="COP98" s="214"/>
      <c r="COQ98" s="214"/>
      <c r="COR98" s="214"/>
      <c r="COS98" s="214"/>
      <c r="COT98" s="214"/>
      <c r="COU98" s="214"/>
      <c r="COV98" s="214"/>
      <c r="COW98" s="214"/>
      <c r="COX98" s="214"/>
      <c r="COY98" s="214"/>
      <c r="COZ98" s="214"/>
      <c r="CPA98" s="214"/>
      <c r="CPB98" s="214"/>
      <c r="CPC98" s="214"/>
      <c r="CPD98" s="214"/>
      <c r="CPE98" s="214"/>
      <c r="CPF98" s="214"/>
      <c r="CPG98" s="214"/>
      <c r="CPH98" s="214"/>
      <c r="CPI98" s="214"/>
      <c r="CPJ98" s="214"/>
      <c r="CPK98" s="214"/>
      <c r="CPL98" s="214"/>
      <c r="CPM98" s="214"/>
      <c r="CPN98" s="214"/>
      <c r="CPO98" s="214"/>
      <c r="CPP98" s="214"/>
      <c r="CPQ98" s="214"/>
      <c r="CPR98" s="214"/>
      <c r="CPS98" s="214"/>
      <c r="CPT98" s="214"/>
      <c r="CPU98" s="214"/>
      <c r="CPV98" s="214"/>
      <c r="CPW98" s="214"/>
      <c r="CPX98" s="214"/>
      <c r="CPY98" s="214"/>
      <c r="CPZ98" s="214"/>
      <c r="CQA98" s="214"/>
      <c r="CQB98" s="214"/>
      <c r="CQC98" s="214"/>
      <c r="CQD98" s="214"/>
      <c r="CQE98" s="214"/>
      <c r="CQF98" s="214"/>
      <c r="CQG98" s="214"/>
      <c r="CQH98" s="214"/>
      <c r="CQI98" s="214"/>
      <c r="CQJ98" s="214"/>
      <c r="CQK98" s="214"/>
      <c r="CQL98" s="214"/>
      <c r="CQM98" s="214"/>
      <c r="CQN98" s="214"/>
      <c r="CQO98" s="214"/>
      <c r="CQP98" s="214"/>
      <c r="CQQ98" s="214"/>
      <c r="CQR98" s="214"/>
      <c r="CQS98" s="214"/>
      <c r="CQT98" s="214"/>
      <c r="CQU98" s="214"/>
      <c r="CQV98" s="214"/>
      <c r="CQW98" s="214"/>
      <c r="CQX98" s="214"/>
      <c r="CQY98" s="214"/>
      <c r="CQZ98" s="214"/>
      <c r="CRA98" s="214"/>
      <c r="CRB98" s="214"/>
      <c r="CRC98" s="214"/>
      <c r="CRD98" s="214"/>
      <c r="CRE98" s="214"/>
      <c r="CRF98" s="214"/>
      <c r="CRG98" s="214"/>
      <c r="CRH98" s="214"/>
      <c r="CRI98" s="214"/>
      <c r="CRJ98" s="214"/>
      <c r="CRK98" s="214"/>
      <c r="CRL98" s="214"/>
      <c r="CRM98" s="214"/>
      <c r="CRN98" s="214"/>
      <c r="CRO98" s="214"/>
      <c r="CRP98" s="214"/>
      <c r="CRQ98" s="214"/>
      <c r="CRR98" s="214"/>
      <c r="CRS98" s="214"/>
      <c r="CRT98" s="214"/>
      <c r="CRU98" s="214"/>
      <c r="CRV98" s="214"/>
      <c r="CRW98" s="214"/>
      <c r="CRX98" s="214"/>
      <c r="CRY98" s="214"/>
      <c r="CRZ98" s="214"/>
      <c r="CSA98" s="214"/>
      <c r="CSB98" s="214"/>
      <c r="CSC98" s="214"/>
      <c r="CSD98" s="214"/>
      <c r="CSE98" s="214"/>
      <c r="CSF98" s="214"/>
      <c r="CSG98" s="214"/>
      <c r="CSH98" s="214"/>
      <c r="CSI98" s="214"/>
      <c r="CSJ98" s="214"/>
      <c r="CSK98" s="214"/>
      <c r="CSL98" s="214"/>
      <c r="CSM98" s="214"/>
      <c r="CSN98" s="214"/>
      <c r="CSO98" s="214"/>
      <c r="CSP98" s="214"/>
      <c r="CSQ98" s="214"/>
      <c r="CSR98" s="214"/>
      <c r="CSS98" s="214"/>
      <c r="CST98" s="214"/>
      <c r="CSU98" s="214"/>
      <c r="CSV98" s="214"/>
      <c r="CSW98" s="214"/>
      <c r="CSX98" s="214"/>
      <c r="CSY98" s="214"/>
      <c r="CSZ98" s="214"/>
      <c r="CTA98" s="214"/>
      <c r="CTB98" s="214"/>
      <c r="CTC98" s="214"/>
      <c r="CTD98" s="214"/>
      <c r="CTE98" s="214"/>
      <c r="CTF98" s="214"/>
      <c r="CTG98" s="214"/>
      <c r="CTH98" s="214"/>
      <c r="CTI98" s="214"/>
      <c r="CTJ98" s="214"/>
      <c r="CTK98" s="214"/>
      <c r="CTL98" s="214"/>
      <c r="CTM98" s="214"/>
      <c r="CTN98" s="214"/>
      <c r="CTO98" s="214"/>
      <c r="CTP98" s="214"/>
      <c r="CTQ98" s="214"/>
      <c r="CTR98" s="214"/>
      <c r="CTS98" s="214"/>
      <c r="CTT98" s="214"/>
      <c r="CTU98" s="214"/>
      <c r="CTV98" s="214"/>
      <c r="CTW98" s="214"/>
      <c r="CTX98" s="214"/>
      <c r="CTY98" s="214"/>
      <c r="CTZ98" s="214"/>
      <c r="CUA98" s="214"/>
      <c r="CUB98" s="214"/>
      <c r="CUC98" s="214"/>
      <c r="CUD98" s="214"/>
      <c r="CUE98" s="214"/>
      <c r="CUF98" s="214"/>
      <c r="CUG98" s="214"/>
      <c r="CUH98" s="214"/>
      <c r="CUI98" s="214"/>
      <c r="CUJ98" s="214"/>
      <c r="CUK98" s="214"/>
      <c r="CUL98" s="214"/>
      <c r="CUM98" s="214"/>
      <c r="CUN98" s="214"/>
      <c r="CUO98" s="214"/>
      <c r="CUP98" s="214"/>
      <c r="CUQ98" s="214"/>
      <c r="CUR98" s="214"/>
      <c r="CUS98" s="214"/>
      <c r="CUT98" s="214"/>
      <c r="CUU98" s="214"/>
      <c r="CUV98" s="214"/>
      <c r="CUW98" s="214"/>
      <c r="CUX98" s="214"/>
      <c r="CUY98" s="214"/>
      <c r="CUZ98" s="214"/>
      <c r="CVA98" s="214"/>
      <c r="CVB98" s="214"/>
      <c r="CVC98" s="214"/>
      <c r="CVD98" s="214"/>
      <c r="CVE98" s="214"/>
      <c r="CVF98" s="214"/>
      <c r="CVG98" s="214"/>
      <c r="CVH98" s="214"/>
      <c r="CVI98" s="214"/>
      <c r="CVJ98" s="214"/>
      <c r="CVK98" s="214"/>
      <c r="CVL98" s="214"/>
      <c r="CVM98" s="214"/>
      <c r="CVN98" s="214"/>
      <c r="CVO98" s="214"/>
      <c r="CVP98" s="214"/>
      <c r="CVQ98" s="214"/>
      <c r="CVR98" s="214"/>
      <c r="CVS98" s="214"/>
      <c r="CVT98" s="214"/>
      <c r="CVU98" s="214"/>
      <c r="CVV98" s="214"/>
      <c r="CVW98" s="214"/>
      <c r="CVX98" s="214"/>
      <c r="CVY98" s="214"/>
      <c r="CVZ98" s="214"/>
      <c r="CWA98" s="214"/>
      <c r="CWB98" s="214"/>
      <c r="CWC98" s="214"/>
      <c r="CWD98" s="214"/>
      <c r="CWE98" s="214"/>
      <c r="CWF98" s="214"/>
      <c r="CWG98" s="214"/>
      <c r="CWH98" s="214"/>
      <c r="CWI98" s="214"/>
      <c r="CWJ98" s="214"/>
      <c r="CWK98" s="214"/>
      <c r="CWL98" s="214"/>
      <c r="CWM98" s="214"/>
      <c r="CWN98" s="214"/>
      <c r="CWO98" s="214"/>
      <c r="CWP98" s="214"/>
      <c r="CWQ98" s="214"/>
      <c r="CWR98" s="214"/>
      <c r="CWS98" s="214"/>
      <c r="CWT98" s="214"/>
      <c r="CWU98" s="214"/>
      <c r="CWV98" s="214"/>
      <c r="CWW98" s="214"/>
      <c r="CWX98" s="214"/>
      <c r="CWY98" s="214"/>
      <c r="CWZ98" s="214"/>
      <c r="CXA98" s="214"/>
      <c r="CXB98" s="214"/>
      <c r="CXC98" s="214"/>
      <c r="CXD98" s="214"/>
      <c r="CXE98" s="214"/>
      <c r="CXF98" s="214"/>
      <c r="CXG98" s="214"/>
      <c r="CXH98" s="214"/>
      <c r="CXI98" s="214"/>
      <c r="CXJ98" s="214"/>
      <c r="CXK98" s="214"/>
      <c r="CXL98" s="214"/>
      <c r="CXM98" s="214"/>
      <c r="CXN98" s="214"/>
      <c r="CXO98" s="214"/>
      <c r="CXP98" s="214"/>
      <c r="CXQ98" s="214"/>
      <c r="CXR98" s="214"/>
      <c r="CXS98" s="214"/>
      <c r="CXT98" s="214"/>
      <c r="CXU98" s="214"/>
      <c r="CXV98" s="214"/>
      <c r="CXW98" s="214"/>
      <c r="CXX98" s="214"/>
      <c r="CXY98" s="214"/>
      <c r="CXZ98" s="214"/>
      <c r="CYA98" s="214"/>
      <c r="CYB98" s="214"/>
      <c r="CYC98" s="214"/>
      <c r="CYD98" s="214"/>
      <c r="CYE98" s="214"/>
      <c r="CYF98" s="214"/>
      <c r="CYG98" s="214"/>
      <c r="CYH98" s="214"/>
      <c r="CYI98" s="214"/>
      <c r="CYJ98" s="214"/>
      <c r="CYK98" s="214"/>
      <c r="CYL98" s="214"/>
      <c r="CYM98" s="214"/>
      <c r="CYN98" s="214"/>
      <c r="CYO98" s="214"/>
      <c r="CYP98" s="214"/>
      <c r="CYQ98" s="214"/>
      <c r="CYR98" s="214"/>
      <c r="CYS98" s="214"/>
      <c r="CYT98" s="214"/>
      <c r="CYU98" s="214"/>
      <c r="CYV98" s="214"/>
      <c r="CYW98" s="214"/>
      <c r="CYX98" s="214"/>
      <c r="CYY98" s="214"/>
      <c r="CYZ98" s="214"/>
      <c r="CZA98" s="214"/>
      <c r="CZB98" s="214"/>
      <c r="CZC98" s="214"/>
      <c r="CZD98" s="214"/>
      <c r="CZE98" s="214"/>
      <c r="CZF98" s="214"/>
      <c r="CZG98" s="214"/>
      <c r="CZH98" s="214"/>
      <c r="CZI98" s="214"/>
      <c r="CZJ98" s="214"/>
      <c r="CZK98" s="214"/>
      <c r="CZL98" s="214"/>
      <c r="CZM98" s="214"/>
      <c r="CZN98" s="214"/>
      <c r="CZO98" s="214"/>
      <c r="CZP98" s="214"/>
      <c r="CZQ98" s="214"/>
      <c r="CZR98" s="214"/>
      <c r="CZS98" s="214"/>
      <c r="CZT98" s="214"/>
      <c r="CZU98" s="214"/>
      <c r="CZV98" s="214"/>
      <c r="CZW98" s="214"/>
      <c r="CZX98" s="214"/>
      <c r="CZY98" s="214"/>
      <c r="CZZ98" s="214"/>
      <c r="DAA98" s="214"/>
      <c r="DAB98" s="214"/>
      <c r="DAC98" s="214"/>
      <c r="DAD98" s="214"/>
      <c r="DAE98" s="214"/>
      <c r="DAF98" s="214"/>
      <c r="DAG98" s="214"/>
      <c r="DAH98" s="214"/>
      <c r="DAI98" s="214"/>
      <c r="DAJ98" s="214"/>
      <c r="DAK98" s="214"/>
      <c r="DAL98" s="214"/>
      <c r="DAM98" s="214"/>
      <c r="DAN98" s="214"/>
      <c r="DAO98" s="214"/>
      <c r="DAP98" s="214"/>
      <c r="DAQ98" s="214"/>
      <c r="DAR98" s="214"/>
      <c r="DAS98" s="214"/>
      <c r="DAT98" s="214"/>
      <c r="DAU98" s="214"/>
      <c r="DAV98" s="214"/>
      <c r="DAW98" s="214"/>
      <c r="DAX98" s="214"/>
      <c r="DAY98" s="214"/>
      <c r="DAZ98" s="214"/>
      <c r="DBA98" s="214"/>
      <c r="DBB98" s="214"/>
      <c r="DBC98" s="214"/>
      <c r="DBD98" s="214"/>
      <c r="DBE98" s="214"/>
      <c r="DBF98" s="214"/>
      <c r="DBG98" s="214"/>
      <c r="DBH98" s="214"/>
      <c r="DBI98" s="214"/>
      <c r="DBJ98" s="214"/>
      <c r="DBK98" s="214"/>
      <c r="DBL98" s="214"/>
      <c r="DBM98" s="214"/>
      <c r="DBN98" s="214"/>
      <c r="DBO98" s="214"/>
      <c r="DBP98" s="214"/>
      <c r="DBQ98" s="214"/>
      <c r="DBR98" s="214"/>
      <c r="DBS98" s="214"/>
      <c r="DBT98" s="214"/>
      <c r="DBU98" s="214"/>
      <c r="DBV98" s="214"/>
      <c r="DBW98" s="214"/>
      <c r="DBX98" s="214"/>
      <c r="DBY98" s="214"/>
      <c r="DBZ98" s="214"/>
      <c r="DCA98" s="214"/>
      <c r="DCB98" s="214"/>
      <c r="DCC98" s="214"/>
      <c r="DCD98" s="214"/>
      <c r="DCE98" s="214"/>
      <c r="DCF98" s="214"/>
      <c r="DCG98" s="214"/>
      <c r="DCH98" s="214"/>
      <c r="DCI98" s="214"/>
      <c r="DCJ98" s="214"/>
      <c r="DCK98" s="214"/>
      <c r="DCL98" s="214"/>
      <c r="DCM98" s="214"/>
      <c r="DCN98" s="214"/>
      <c r="DCO98" s="214"/>
      <c r="DCP98" s="214"/>
      <c r="DCQ98" s="214"/>
      <c r="DCR98" s="214"/>
      <c r="DCS98" s="214"/>
      <c r="DCT98" s="214"/>
      <c r="DCU98" s="214"/>
      <c r="DCV98" s="214"/>
      <c r="DCW98" s="214"/>
      <c r="DCX98" s="214"/>
      <c r="DCY98" s="214"/>
      <c r="DCZ98" s="214"/>
      <c r="DDA98" s="214"/>
      <c r="DDB98" s="214"/>
      <c r="DDC98" s="214"/>
      <c r="DDD98" s="214"/>
      <c r="DDE98" s="214"/>
      <c r="DDF98" s="214"/>
      <c r="DDG98" s="214"/>
      <c r="DDH98" s="214"/>
      <c r="DDI98" s="214"/>
      <c r="DDJ98" s="214"/>
      <c r="DDK98" s="214"/>
      <c r="DDL98" s="214"/>
      <c r="DDM98" s="214"/>
      <c r="DDN98" s="214"/>
      <c r="DDO98" s="214"/>
      <c r="DDP98" s="214"/>
      <c r="DDQ98" s="214"/>
      <c r="DDR98" s="214"/>
      <c r="DDS98" s="214"/>
      <c r="DDT98" s="214"/>
      <c r="DDU98" s="214"/>
      <c r="DDV98" s="214"/>
      <c r="DDW98" s="214"/>
      <c r="DDX98" s="214"/>
      <c r="DDY98" s="214"/>
      <c r="DDZ98" s="214"/>
      <c r="DEA98" s="214"/>
      <c r="DEB98" s="214"/>
      <c r="DEC98" s="214"/>
      <c r="DED98" s="214"/>
      <c r="DEE98" s="214"/>
      <c r="DEF98" s="214"/>
      <c r="DEG98" s="214"/>
      <c r="DEH98" s="214"/>
      <c r="DEI98" s="214"/>
      <c r="DEJ98" s="214"/>
      <c r="DEK98" s="214"/>
      <c r="DEL98" s="214"/>
      <c r="DEM98" s="214"/>
      <c r="DEN98" s="214"/>
      <c r="DEO98" s="214"/>
      <c r="DEP98" s="214"/>
      <c r="DEQ98" s="214"/>
      <c r="DER98" s="214"/>
      <c r="DES98" s="214"/>
      <c r="DET98" s="214"/>
      <c r="DEU98" s="214"/>
      <c r="DEV98" s="214"/>
      <c r="DEW98" s="214"/>
      <c r="DEX98" s="214"/>
      <c r="DEY98" s="214"/>
      <c r="DEZ98" s="214"/>
      <c r="DFA98" s="214"/>
      <c r="DFB98" s="214"/>
      <c r="DFC98" s="214"/>
      <c r="DFD98" s="214"/>
      <c r="DFE98" s="214"/>
      <c r="DFF98" s="214"/>
      <c r="DFG98" s="214"/>
      <c r="DFH98" s="214"/>
      <c r="DFI98" s="214"/>
      <c r="DFJ98" s="214"/>
      <c r="DFK98" s="214"/>
      <c r="DFL98" s="214"/>
      <c r="DFM98" s="214"/>
      <c r="DFN98" s="214"/>
      <c r="DFO98" s="214"/>
      <c r="DFP98" s="214"/>
      <c r="DFQ98" s="214"/>
      <c r="DFR98" s="214"/>
      <c r="DFS98" s="214"/>
      <c r="DFT98" s="214"/>
      <c r="DFU98" s="214"/>
      <c r="DFV98" s="214"/>
      <c r="DFW98" s="214"/>
      <c r="DFX98" s="214"/>
      <c r="DFY98" s="214"/>
      <c r="DFZ98" s="214"/>
      <c r="DGA98" s="214"/>
      <c r="DGB98" s="214"/>
      <c r="DGC98" s="214"/>
      <c r="DGD98" s="214"/>
      <c r="DGE98" s="214"/>
      <c r="DGF98" s="214"/>
      <c r="DGG98" s="214"/>
      <c r="DGH98" s="214"/>
      <c r="DGI98" s="214"/>
      <c r="DGJ98" s="214"/>
      <c r="DGK98" s="214"/>
      <c r="DGL98" s="214"/>
      <c r="DGM98" s="214"/>
      <c r="DGN98" s="214"/>
      <c r="DGO98" s="214"/>
      <c r="DGP98" s="214"/>
      <c r="DGQ98" s="214"/>
      <c r="DGR98" s="214"/>
      <c r="DGS98" s="214"/>
      <c r="DGT98" s="214"/>
      <c r="DGU98" s="214"/>
      <c r="DGV98" s="214"/>
      <c r="DGW98" s="214"/>
      <c r="DGX98" s="214"/>
      <c r="DGY98" s="214"/>
      <c r="DGZ98" s="214"/>
      <c r="DHA98" s="214"/>
      <c r="DHB98" s="214"/>
      <c r="DHC98" s="214"/>
      <c r="DHD98" s="214"/>
      <c r="DHE98" s="214"/>
      <c r="DHF98" s="214"/>
      <c r="DHG98" s="214"/>
      <c r="DHH98" s="214"/>
      <c r="DHI98" s="214"/>
      <c r="DHJ98" s="214"/>
      <c r="DHK98" s="214"/>
      <c r="DHL98" s="214"/>
      <c r="DHM98" s="214"/>
      <c r="DHN98" s="214"/>
      <c r="DHO98" s="214"/>
      <c r="DHP98" s="214"/>
      <c r="DHQ98" s="214"/>
      <c r="DHR98" s="214"/>
      <c r="DHS98" s="214"/>
      <c r="DHT98" s="214"/>
      <c r="DHU98" s="214"/>
      <c r="DHV98" s="214"/>
      <c r="DHW98" s="214"/>
      <c r="DHX98" s="214"/>
      <c r="DHY98" s="214"/>
      <c r="DHZ98" s="214"/>
      <c r="DIA98" s="214"/>
      <c r="DIB98" s="214"/>
      <c r="DIC98" s="214"/>
      <c r="DID98" s="214"/>
      <c r="DIE98" s="214"/>
      <c r="DIF98" s="214"/>
      <c r="DIG98" s="214"/>
      <c r="DIH98" s="214"/>
      <c r="DII98" s="214"/>
      <c r="DIJ98" s="214"/>
      <c r="DIK98" s="214"/>
      <c r="DIL98" s="214"/>
      <c r="DIM98" s="214"/>
      <c r="DIN98" s="214"/>
      <c r="DIO98" s="214"/>
      <c r="DIP98" s="214"/>
      <c r="DIQ98" s="214"/>
      <c r="DIR98" s="214"/>
      <c r="DIS98" s="214"/>
      <c r="DIT98" s="214"/>
      <c r="DIU98" s="214"/>
      <c r="DIV98" s="214"/>
      <c r="DIW98" s="214"/>
      <c r="DIX98" s="214"/>
      <c r="DIY98" s="214"/>
      <c r="DIZ98" s="214"/>
      <c r="DJA98" s="214"/>
      <c r="DJB98" s="214"/>
      <c r="DJC98" s="214"/>
      <c r="DJD98" s="214"/>
      <c r="DJE98" s="214"/>
      <c r="DJF98" s="214"/>
      <c r="DJG98" s="214"/>
      <c r="DJH98" s="214"/>
      <c r="DJI98" s="214"/>
      <c r="DJJ98" s="214"/>
      <c r="DJK98" s="214"/>
      <c r="DJL98" s="214"/>
      <c r="DJM98" s="214"/>
      <c r="DJN98" s="214"/>
      <c r="DJO98" s="214"/>
      <c r="DJP98" s="214"/>
      <c r="DJQ98" s="214"/>
      <c r="DJR98" s="214"/>
      <c r="DJS98" s="214"/>
      <c r="DJT98" s="214"/>
      <c r="DJU98" s="214"/>
      <c r="DJV98" s="214"/>
      <c r="DJW98" s="214"/>
      <c r="DJX98" s="214"/>
      <c r="DJY98" s="214"/>
      <c r="DJZ98" s="214"/>
      <c r="DKA98" s="214"/>
      <c r="DKB98" s="214"/>
      <c r="DKC98" s="214"/>
      <c r="DKD98" s="214"/>
      <c r="DKE98" s="214"/>
      <c r="DKF98" s="214"/>
      <c r="DKG98" s="214"/>
      <c r="DKH98" s="214"/>
      <c r="DKI98" s="214"/>
      <c r="DKJ98" s="214"/>
      <c r="DKK98" s="214"/>
      <c r="DKL98" s="214"/>
      <c r="DKM98" s="214"/>
      <c r="DKN98" s="214"/>
      <c r="DKO98" s="214"/>
      <c r="DKP98" s="214"/>
      <c r="DKQ98" s="214"/>
      <c r="DKR98" s="214"/>
      <c r="DKS98" s="214"/>
      <c r="DKT98" s="214"/>
      <c r="DKU98" s="214"/>
      <c r="DKV98" s="214"/>
      <c r="DKW98" s="214"/>
      <c r="DKX98" s="214"/>
      <c r="DKY98" s="214"/>
      <c r="DKZ98" s="214"/>
      <c r="DLA98" s="214"/>
      <c r="DLB98" s="214"/>
      <c r="DLC98" s="214"/>
      <c r="DLD98" s="214"/>
      <c r="DLE98" s="214"/>
      <c r="DLF98" s="214"/>
      <c r="DLG98" s="214"/>
      <c r="DLH98" s="214"/>
      <c r="DLI98" s="214"/>
      <c r="DLJ98" s="214"/>
      <c r="DLK98" s="214"/>
      <c r="DLL98" s="214"/>
      <c r="DLM98" s="214"/>
      <c r="DLN98" s="214"/>
      <c r="DLO98" s="214"/>
      <c r="DLP98" s="214"/>
      <c r="DLQ98" s="214"/>
      <c r="DLR98" s="214"/>
      <c r="DLS98" s="214"/>
      <c r="DLT98" s="214"/>
      <c r="DLU98" s="214"/>
      <c r="DLV98" s="214"/>
      <c r="DLW98" s="214"/>
      <c r="DLX98" s="214"/>
      <c r="DLY98" s="214"/>
      <c r="DLZ98" s="214"/>
      <c r="DMA98" s="214"/>
      <c r="DMB98" s="214"/>
      <c r="DMC98" s="214"/>
      <c r="DMD98" s="214"/>
      <c r="DME98" s="214"/>
      <c r="DMF98" s="214"/>
      <c r="DMG98" s="214"/>
      <c r="DMH98" s="214"/>
      <c r="DMI98" s="214"/>
      <c r="DMJ98" s="214"/>
      <c r="DMK98" s="214"/>
      <c r="DML98" s="214"/>
      <c r="DMM98" s="214"/>
      <c r="DMN98" s="214"/>
      <c r="DMO98" s="214"/>
      <c r="DMP98" s="214"/>
      <c r="DMQ98" s="214"/>
      <c r="DMR98" s="214"/>
      <c r="DMS98" s="214"/>
      <c r="DMT98" s="214"/>
      <c r="DMU98" s="214"/>
      <c r="DMV98" s="214"/>
      <c r="DMW98" s="214"/>
      <c r="DMX98" s="214"/>
      <c r="DMY98" s="214"/>
      <c r="DMZ98" s="214"/>
      <c r="DNA98" s="214"/>
      <c r="DNB98" s="214"/>
      <c r="DNC98" s="214"/>
      <c r="DND98" s="214"/>
      <c r="DNE98" s="214"/>
      <c r="DNF98" s="214"/>
      <c r="DNG98" s="214"/>
      <c r="DNH98" s="214"/>
      <c r="DNI98" s="214"/>
      <c r="DNJ98" s="214"/>
      <c r="DNK98" s="214"/>
      <c r="DNL98" s="214"/>
      <c r="DNM98" s="214"/>
      <c r="DNN98" s="214"/>
      <c r="DNO98" s="214"/>
      <c r="DNP98" s="214"/>
      <c r="DNQ98" s="214"/>
      <c r="DNR98" s="214"/>
      <c r="DNS98" s="214"/>
      <c r="DNT98" s="214"/>
      <c r="DNU98" s="214"/>
      <c r="DNV98" s="214"/>
      <c r="DNW98" s="214"/>
      <c r="DNX98" s="214"/>
      <c r="DNY98" s="214"/>
      <c r="DNZ98" s="214"/>
      <c r="DOA98" s="214"/>
      <c r="DOB98" s="214"/>
      <c r="DOC98" s="214"/>
      <c r="DOD98" s="214"/>
      <c r="DOE98" s="214"/>
      <c r="DOF98" s="214"/>
      <c r="DOG98" s="214"/>
      <c r="DOH98" s="214"/>
      <c r="DOI98" s="214"/>
      <c r="DOJ98" s="214"/>
      <c r="DOK98" s="214"/>
      <c r="DOL98" s="214"/>
      <c r="DOM98" s="214"/>
      <c r="DON98" s="214"/>
      <c r="DOO98" s="214"/>
      <c r="DOP98" s="214"/>
      <c r="DOQ98" s="214"/>
      <c r="DOR98" s="214"/>
      <c r="DOS98" s="214"/>
      <c r="DOT98" s="214"/>
      <c r="DOU98" s="214"/>
      <c r="DOV98" s="214"/>
      <c r="DOW98" s="214"/>
      <c r="DOX98" s="214"/>
      <c r="DOY98" s="214"/>
      <c r="DOZ98" s="214"/>
      <c r="DPA98" s="214"/>
      <c r="DPB98" s="214"/>
      <c r="DPC98" s="214"/>
      <c r="DPD98" s="214"/>
      <c r="DPE98" s="214"/>
      <c r="DPF98" s="214"/>
      <c r="DPG98" s="214"/>
      <c r="DPH98" s="214"/>
      <c r="DPI98" s="214"/>
      <c r="DPJ98" s="214"/>
      <c r="DPK98" s="214"/>
      <c r="DPL98" s="214"/>
      <c r="DPM98" s="214"/>
      <c r="DPN98" s="214"/>
      <c r="DPO98" s="214"/>
      <c r="DPP98" s="214"/>
      <c r="DPQ98" s="214"/>
      <c r="DPR98" s="214"/>
      <c r="DPS98" s="214"/>
      <c r="DPT98" s="214"/>
      <c r="DPU98" s="214"/>
      <c r="DPV98" s="214"/>
      <c r="DPW98" s="214"/>
      <c r="DPX98" s="214"/>
      <c r="DPY98" s="214"/>
      <c r="DPZ98" s="214"/>
      <c r="DQA98" s="214"/>
      <c r="DQB98" s="214"/>
      <c r="DQC98" s="214"/>
      <c r="DQD98" s="214"/>
      <c r="DQE98" s="214"/>
      <c r="DQF98" s="214"/>
      <c r="DQG98" s="214"/>
      <c r="DQH98" s="214"/>
      <c r="DQI98" s="214"/>
      <c r="DQJ98" s="214"/>
      <c r="DQK98" s="214"/>
      <c r="DQL98" s="214"/>
      <c r="DQM98" s="214"/>
      <c r="DQN98" s="214"/>
      <c r="DQO98" s="214"/>
      <c r="DQP98" s="214"/>
      <c r="DQQ98" s="214"/>
      <c r="DQR98" s="214"/>
      <c r="DQS98" s="214"/>
      <c r="DQT98" s="214"/>
      <c r="DQU98" s="214"/>
      <c r="DQV98" s="214"/>
      <c r="DQW98" s="214"/>
      <c r="DQX98" s="214"/>
      <c r="DQY98" s="214"/>
      <c r="DQZ98" s="214"/>
      <c r="DRA98" s="214"/>
      <c r="DRB98" s="214"/>
      <c r="DRC98" s="214"/>
      <c r="DRD98" s="214"/>
      <c r="DRE98" s="214"/>
      <c r="DRF98" s="214"/>
      <c r="DRG98" s="214"/>
      <c r="DRH98" s="214"/>
      <c r="DRI98" s="214"/>
      <c r="DRJ98" s="214"/>
      <c r="DRK98" s="214"/>
      <c r="DRL98" s="214"/>
      <c r="DRM98" s="214"/>
      <c r="DRN98" s="214"/>
      <c r="DRO98" s="214"/>
      <c r="DRP98" s="214"/>
      <c r="DRQ98" s="214"/>
      <c r="DRR98" s="214"/>
      <c r="DRS98" s="214"/>
      <c r="DRT98" s="214"/>
      <c r="DRU98" s="214"/>
      <c r="DRV98" s="214"/>
      <c r="DRW98" s="214"/>
      <c r="DRX98" s="214"/>
      <c r="DRY98" s="214"/>
      <c r="DRZ98" s="214"/>
      <c r="DSA98" s="214"/>
      <c r="DSB98" s="214"/>
      <c r="DSC98" s="214"/>
      <c r="DSD98" s="214"/>
      <c r="DSE98" s="214"/>
      <c r="DSF98" s="214"/>
      <c r="DSG98" s="214"/>
      <c r="DSH98" s="214"/>
      <c r="DSI98" s="214"/>
      <c r="DSJ98" s="214"/>
      <c r="DSK98" s="214"/>
      <c r="DSL98" s="214"/>
      <c r="DSM98" s="214"/>
      <c r="DSN98" s="214"/>
      <c r="DSO98" s="214"/>
      <c r="DSP98" s="214"/>
      <c r="DSQ98" s="214"/>
      <c r="DSR98" s="214"/>
      <c r="DSS98" s="214"/>
      <c r="DST98" s="214"/>
      <c r="DSU98" s="214"/>
      <c r="DSV98" s="214"/>
      <c r="DSW98" s="214"/>
      <c r="DSX98" s="214"/>
      <c r="DSY98" s="214"/>
      <c r="DSZ98" s="214"/>
      <c r="DTA98" s="214"/>
      <c r="DTB98" s="214"/>
      <c r="DTC98" s="214"/>
      <c r="DTD98" s="214"/>
      <c r="DTE98" s="214"/>
      <c r="DTF98" s="214"/>
      <c r="DTG98" s="214"/>
      <c r="DTH98" s="214"/>
      <c r="DTI98" s="214"/>
      <c r="DTJ98" s="214"/>
      <c r="DTK98" s="214"/>
      <c r="DTL98" s="214"/>
      <c r="DTM98" s="214"/>
      <c r="DTN98" s="214"/>
      <c r="DTO98" s="214"/>
      <c r="DTP98" s="214"/>
      <c r="DTQ98" s="214"/>
      <c r="DTR98" s="214"/>
      <c r="DTS98" s="214"/>
      <c r="DTT98" s="214"/>
      <c r="DTU98" s="214"/>
      <c r="DTV98" s="214"/>
      <c r="DTW98" s="214"/>
      <c r="DTX98" s="214"/>
      <c r="DTY98" s="214"/>
      <c r="DTZ98" s="214"/>
      <c r="DUA98" s="214"/>
      <c r="DUB98" s="214"/>
      <c r="DUC98" s="214"/>
      <c r="DUD98" s="214"/>
      <c r="DUE98" s="214"/>
      <c r="DUF98" s="214"/>
      <c r="DUG98" s="214"/>
      <c r="DUH98" s="214"/>
      <c r="DUI98" s="214"/>
      <c r="DUJ98" s="214"/>
      <c r="DUK98" s="214"/>
      <c r="DUL98" s="214"/>
      <c r="DUM98" s="214"/>
      <c r="DUN98" s="214"/>
      <c r="DUO98" s="214"/>
      <c r="DUP98" s="214"/>
      <c r="DUQ98" s="214"/>
      <c r="DUR98" s="214"/>
      <c r="DUS98" s="214"/>
      <c r="DUT98" s="214"/>
      <c r="DUU98" s="214"/>
      <c r="DUV98" s="214"/>
      <c r="DUW98" s="214"/>
      <c r="DUX98" s="214"/>
      <c r="DUY98" s="214"/>
      <c r="DUZ98" s="214"/>
      <c r="DVA98" s="214"/>
      <c r="DVB98" s="214"/>
      <c r="DVC98" s="214"/>
      <c r="DVD98" s="214"/>
      <c r="DVE98" s="214"/>
      <c r="DVF98" s="214"/>
      <c r="DVG98" s="214"/>
      <c r="DVH98" s="214"/>
      <c r="DVI98" s="214"/>
      <c r="DVJ98" s="214"/>
      <c r="DVK98" s="214"/>
      <c r="DVL98" s="214"/>
      <c r="DVM98" s="214"/>
      <c r="DVN98" s="214"/>
      <c r="DVO98" s="214"/>
      <c r="DVP98" s="214"/>
      <c r="DVQ98" s="214"/>
      <c r="DVR98" s="214"/>
      <c r="DVS98" s="214"/>
      <c r="DVT98" s="214"/>
      <c r="DVU98" s="214"/>
      <c r="DVV98" s="214"/>
      <c r="DVW98" s="214"/>
      <c r="DVX98" s="214"/>
      <c r="DVY98" s="214"/>
      <c r="DVZ98" s="214"/>
      <c r="DWA98" s="214"/>
      <c r="DWB98" s="214"/>
      <c r="DWC98" s="214"/>
      <c r="DWD98" s="214"/>
      <c r="DWE98" s="214"/>
      <c r="DWF98" s="214"/>
      <c r="DWG98" s="214"/>
      <c r="DWH98" s="214"/>
      <c r="DWI98" s="214"/>
      <c r="DWJ98" s="214"/>
      <c r="DWK98" s="214"/>
      <c r="DWL98" s="214"/>
      <c r="DWM98" s="214"/>
      <c r="DWN98" s="214"/>
      <c r="DWO98" s="214"/>
      <c r="DWP98" s="214"/>
      <c r="DWQ98" s="214"/>
      <c r="DWR98" s="214"/>
      <c r="DWS98" s="214"/>
      <c r="DWT98" s="214"/>
      <c r="DWU98" s="214"/>
      <c r="DWV98" s="214"/>
      <c r="DWW98" s="214"/>
      <c r="DWX98" s="214"/>
      <c r="DWY98" s="214"/>
      <c r="DWZ98" s="214"/>
      <c r="DXA98" s="214"/>
      <c r="DXB98" s="214"/>
      <c r="DXC98" s="214"/>
      <c r="DXD98" s="214"/>
      <c r="DXE98" s="214"/>
      <c r="DXF98" s="214"/>
      <c r="DXG98" s="214"/>
      <c r="DXH98" s="214"/>
      <c r="DXI98" s="214"/>
      <c r="DXJ98" s="214"/>
      <c r="DXK98" s="214"/>
      <c r="DXL98" s="214"/>
      <c r="DXM98" s="214"/>
      <c r="DXN98" s="214"/>
      <c r="DXO98" s="214"/>
      <c r="DXP98" s="214"/>
      <c r="DXQ98" s="214"/>
      <c r="DXR98" s="214"/>
      <c r="DXS98" s="214"/>
      <c r="DXT98" s="214"/>
      <c r="DXU98" s="214"/>
      <c r="DXV98" s="214"/>
      <c r="DXW98" s="214"/>
      <c r="DXX98" s="214"/>
      <c r="DXY98" s="214"/>
      <c r="DXZ98" s="214"/>
      <c r="DYA98" s="214"/>
      <c r="DYB98" s="214"/>
      <c r="DYC98" s="214"/>
      <c r="DYD98" s="214"/>
      <c r="DYE98" s="214"/>
      <c r="DYF98" s="214"/>
      <c r="DYG98" s="214"/>
      <c r="DYH98" s="214"/>
      <c r="DYI98" s="214"/>
      <c r="DYJ98" s="214"/>
      <c r="DYK98" s="214"/>
      <c r="DYL98" s="214"/>
      <c r="DYM98" s="214"/>
      <c r="DYN98" s="214"/>
      <c r="DYO98" s="214"/>
      <c r="DYP98" s="214"/>
      <c r="DYQ98" s="214"/>
      <c r="DYR98" s="214"/>
      <c r="DYS98" s="214"/>
      <c r="DYT98" s="214"/>
      <c r="DYU98" s="214"/>
      <c r="DYV98" s="214"/>
      <c r="DYW98" s="214"/>
      <c r="DYX98" s="214"/>
      <c r="DYY98" s="214"/>
      <c r="DYZ98" s="214"/>
      <c r="DZA98" s="214"/>
      <c r="DZB98" s="214"/>
      <c r="DZC98" s="214"/>
      <c r="DZD98" s="214"/>
      <c r="DZE98" s="214"/>
      <c r="DZF98" s="214"/>
      <c r="DZG98" s="214"/>
      <c r="DZH98" s="214"/>
      <c r="DZI98" s="214"/>
      <c r="DZJ98" s="214"/>
      <c r="DZK98" s="214"/>
      <c r="DZL98" s="214"/>
      <c r="DZM98" s="214"/>
      <c r="DZN98" s="214"/>
      <c r="DZO98" s="214"/>
      <c r="DZP98" s="214"/>
      <c r="DZQ98" s="214"/>
      <c r="DZR98" s="214"/>
      <c r="DZS98" s="214"/>
      <c r="DZT98" s="214"/>
      <c r="DZU98" s="214"/>
      <c r="DZV98" s="214"/>
      <c r="DZW98" s="214"/>
      <c r="DZX98" s="214"/>
      <c r="DZY98" s="214"/>
      <c r="DZZ98" s="214"/>
      <c r="EAA98" s="214"/>
      <c r="EAB98" s="214"/>
      <c r="EAC98" s="214"/>
      <c r="EAD98" s="214"/>
      <c r="EAE98" s="214"/>
      <c r="EAF98" s="214"/>
      <c r="EAG98" s="214"/>
      <c r="EAH98" s="214"/>
      <c r="EAI98" s="214"/>
      <c r="EAJ98" s="214"/>
      <c r="EAK98" s="214"/>
      <c r="EAL98" s="214"/>
      <c r="EAM98" s="214"/>
      <c r="EAN98" s="214"/>
      <c r="EAO98" s="214"/>
      <c r="EAP98" s="214"/>
      <c r="EAQ98" s="214"/>
      <c r="EAR98" s="214"/>
      <c r="EAS98" s="214"/>
      <c r="EAT98" s="214"/>
      <c r="EAU98" s="214"/>
      <c r="EAV98" s="214"/>
      <c r="EAW98" s="214"/>
      <c r="EAX98" s="214"/>
      <c r="EAY98" s="214"/>
      <c r="EAZ98" s="214"/>
      <c r="EBA98" s="214"/>
      <c r="EBB98" s="214"/>
      <c r="EBC98" s="214"/>
      <c r="EBD98" s="214"/>
      <c r="EBE98" s="214"/>
      <c r="EBF98" s="214"/>
      <c r="EBG98" s="214"/>
      <c r="EBH98" s="214"/>
      <c r="EBI98" s="214"/>
      <c r="EBJ98" s="214"/>
      <c r="EBK98" s="214"/>
      <c r="EBL98" s="214"/>
      <c r="EBM98" s="214"/>
      <c r="EBN98" s="214"/>
      <c r="EBO98" s="214"/>
      <c r="EBP98" s="214"/>
      <c r="EBQ98" s="214"/>
      <c r="EBR98" s="214"/>
      <c r="EBS98" s="214"/>
      <c r="EBT98" s="214"/>
      <c r="EBU98" s="214"/>
      <c r="EBV98" s="214"/>
      <c r="EBW98" s="214"/>
      <c r="EBX98" s="214"/>
      <c r="EBY98" s="214"/>
      <c r="EBZ98" s="214"/>
      <c r="ECA98" s="214"/>
      <c r="ECB98" s="214"/>
      <c r="ECC98" s="214"/>
      <c r="ECD98" s="214"/>
      <c r="ECE98" s="214"/>
      <c r="ECF98" s="214"/>
      <c r="ECG98" s="214"/>
      <c r="ECH98" s="214"/>
      <c r="ECI98" s="214"/>
      <c r="ECJ98" s="214"/>
      <c r="ECK98" s="214"/>
      <c r="ECL98" s="214"/>
      <c r="ECM98" s="214"/>
      <c r="ECN98" s="214"/>
      <c r="ECO98" s="214"/>
      <c r="ECP98" s="214"/>
      <c r="ECQ98" s="214"/>
      <c r="ECR98" s="214"/>
      <c r="ECS98" s="214"/>
      <c r="ECT98" s="214"/>
      <c r="ECU98" s="214"/>
      <c r="ECV98" s="214"/>
      <c r="ECW98" s="214"/>
      <c r="ECX98" s="214"/>
      <c r="ECY98" s="214"/>
      <c r="ECZ98" s="214"/>
      <c r="EDA98" s="214"/>
      <c r="EDB98" s="214"/>
      <c r="EDC98" s="214"/>
      <c r="EDD98" s="214"/>
      <c r="EDE98" s="214"/>
      <c r="EDF98" s="214"/>
      <c r="EDG98" s="214"/>
      <c r="EDH98" s="214"/>
      <c r="EDI98" s="214"/>
      <c r="EDJ98" s="214"/>
      <c r="EDK98" s="214"/>
      <c r="EDL98" s="214"/>
      <c r="EDM98" s="214"/>
      <c r="EDN98" s="214"/>
      <c r="EDO98" s="214"/>
      <c r="EDP98" s="214"/>
      <c r="EDQ98" s="214"/>
      <c r="EDR98" s="214"/>
      <c r="EDS98" s="214"/>
      <c r="EDT98" s="214"/>
      <c r="EDU98" s="214"/>
      <c r="EDV98" s="214"/>
      <c r="EDW98" s="214"/>
      <c r="EDX98" s="214"/>
      <c r="EDY98" s="214"/>
      <c r="EDZ98" s="214"/>
      <c r="EEA98" s="214"/>
      <c r="EEB98" s="214"/>
      <c r="EEC98" s="214"/>
      <c r="EED98" s="214"/>
      <c r="EEE98" s="214"/>
      <c r="EEF98" s="214"/>
      <c r="EEG98" s="214"/>
      <c r="EEH98" s="214"/>
      <c r="EEI98" s="214"/>
      <c r="EEJ98" s="214"/>
      <c r="EEK98" s="214"/>
      <c r="EEL98" s="214"/>
      <c r="EEM98" s="214"/>
      <c r="EEN98" s="214"/>
      <c r="EEO98" s="214"/>
      <c r="EEP98" s="214"/>
      <c r="EEQ98" s="214"/>
      <c r="EER98" s="214"/>
      <c r="EES98" s="214"/>
      <c r="EET98" s="214"/>
      <c r="EEU98" s="214"/>
      <c r="EEV98" s="214"/>
      <c r="EEW98" s="214"/>
      <c r="EEX98" s="214"/>
      <c r="EEY98" s="214"/>
      <c r="EEZ98" s="214"/>
      <c r="EFA98" s="214"/>
      <c r="EFB98" s="214"/>
      <c r="EFC98" s="214"/>
      <c r="EFD98" s="214"/>
      <c r="EFE98" s="214"/>
      <c r="EFF98" s="214"/>
      <c r="EFG98" s="214"/>
      <c r="EFH98" s="214"/>
      <c r="EFI98" s="214"/>
      <c r="EFJ98" s="214"/>
      <c r="EFK98" s="214"/>
      <c r="EFL98" s="214"/>
      <c r="EFM98" s="214"/>
      <c r="EFN98" s="214"/>
      <c r="EFO98" s="214"/>
      <c r="EFP98" s="214"/>
      <c r="EFQ98" s="214"/>
      <c r="EFR98" s="214"/>
      <c r="EFS98" s="214"/>
      <c r="EFT98" s="214"/>
      <c r="EFU98" s="214"/>
      <c r="EFV98" s="214"/>
      <c r="EFW98" s="214"/>
      <c r="EFX98" s="214"/>
      <c r="EFY98" s="214"/>
      <c r="EFZ98" s="214"/>
      <c r="EGA98" s="214"/>
      <c r="EGB98" s="214"/>
      <c r="EGC98" s="214"/>
      <c r="EGD98" s="214"/>
      <c r="EGE98" s="214"/>
      <c r="EGF98" s="214"/>
      <c r="EGG98" s="214"/>
      <c r="EGH98" s="214"/>
      <c r="EGI98" s="214"/>
      <c r="EGJ98" s="214"/>
      <c r="EGK98" s="214"/>
      <c r="EGL98" s="214"/>
      <c r="EGM98" s="214"/>
      <c r="EGN98" s="214"/>
      <c r="EGO98" s="214"/>
      <c r="EGP98" s="214"/>
      <c r="EGQ98" s="214"/>
      <c r="EGR98" s="214"/>
      <c r="EGS98" s="214"/>
      <c r="EGT98" s="214"/>
      <c r="EGU98" s="214"/>
      <c r="EGV98" s="214"/>
      <c r="EGW98" s="214"/>
      <c r="EGX98" s="214"/>
      <c r="EGY98" s="214"/>
      <c r="EGZ98" s="214"/>
      <c r="EHA98" s="214"/>
      <c r="EHB98" s="214"/>
      <c r="EHC98" s="214"/>
      <c r="EHD98" s="214"/>
      <c r="EHE98" s="214"/>
      <c r="EHF98" s="214"/>
      <c r="EHG98" s="214"/>
      <c r="EHH98" s="214"/>
      <c r="EHI98" s="214"/>
      <c r="EHJ98" s="214"/>
      <c r="EHK98" s="214"/>
      <c r="EHL98" s="214"/>
      <c r="EHM98" s="214"/>
      <c r="EHN98" s="214"/>
      <c r="EHO98" s="214"/>
      <c r="EHP98" s="214"/>
      <c r="EHQ98" s="214"/>
      <c r="EHR98" s="214"/>
      <c r="EHS98" s="214"/>
      <c r="EHT98" s="214"/>
      <c r="EHU98" s="214"/>
      <c r="EHV98" s="214"/>
      <c r="EHW98" s="214"/>
      <c r="EHX98" s="214"/>
      <c r="EHY98" s="214"/>
      <c r="EHZ98" s="214"/>
      <c r="EIA98" s="214"/>
      <c r="EIB98" s="214"/>
      <c r="EIC98" s="214"/>
      <c r="EID98" s="214"/>
      <c r="EIE98" s="214"/>
      <c r="EIF98" s="214"/>
      <c r="EIG98" s="214"/>
      <c r="EIH98" s="214"/>
      <c r="EII98" s="214"/>
      <c r="EIJ98" s="214"/>
      <c r="EIK98" s="214"/>
      <c r="EIL98" s="214"/>
      <c r="EIM98" s="214"/>
      <c r="EIN98" s="214"/>
      <c r="EIO98" s="214"/>
      <c r="EIP98" s="214"/>
      <c r="EIQ98" s="214"/>
      <c r="EIR98" s="214"/>
      <c r="EIS98" s="214"/>
      <c r="EIT98" s="214"/>
      <c r="EIU98" s="214"/>
      <c r="EIV98" s="214"/>
      <c r="EIW98" s="214"/>
      <c r="EIX98" s="214"/>
      <c r="EIY98" s="214"/>
      <c r="EIZ98" s="214"/>
      <c r="EJA98" s="214"/>
      <c r="EJB98" s="214"/>
      <c r="EJC98" s="214"/>
      <c r="EJD98" s="214"/>
      <c r="EJE98" s="214"/>
      <c r="EJF98" s="214"/>
      <c r="EJG98" s="214"/>
      <c r="EJH98" s="214"/>
      <c r="EJI98" s="214"/>
      <c r="EJJ98" s="214"/>
      <c r="EJK98" s="214"/>
      <c r="EJL98" s="214"/>
      <c r="EJM98" s="214"/>
      <c r="EJN98" s="214"/>
      <c r="EJO98" s="214"/>
      <c r="EJP98" s="214"/>
      <c r="EJQ98" s="214"/>
      <c r="EJR98" s="214"/>
      <c r="EJS98" s="214"/>
      <c r="EJT98" s="214"/>
      <c r="EJU98" s="214"/>
      <c r="EJV98" s="214"/>
      <c r="EJW98" s="214"/>
      <c r="EJX98" s="214"/>
      <c r="EJY98" s="214"/>
      <c r="EJZ98" s="214"/>
      <c r="EKA98" s="214"/>
      <c r="EKB98" s="214"/>
      <c r="EKC98" s="214"/>
      <c r="EKD98" s="214"/>
      <c r="EKE98" s="214"/>
      <c r="EKF98" s="214"/>
      <c r="EKG98" s="214"/>
      <c r="EKH98" s="214"/>
      <c r="EKI98" s="214"/>
      <c r="EKJ98" s="214"/>
      <c r="EKK98" s="214"/>
      <c r="EKL98" s="214"/>
      <c r="EKM98" s="214"/>
      <c r="EKN98" s="214"/>
      <c r="EKO98" s="214"/>
      <c r="EKP98" s="214"/>
      <c r="EKQ98" s="214"/>
      <c r="EKR98" s="214"/>
      <c r="EKS98" s="214"/>
      <c r="EKT98" s="214"/>
      <c r="EKU98" s="214"/>
      <c r="EKV98" s="214"/>
      <c r="EKW98" s="214"/>
      <c r="EKX98" s="214"/>
      <c r="EKY98" s="214"/>
      <c r="EKZ98" s="214"/>
      <c r="ELA98" s="214"/>
      <c r="ELB98" s="214"/>
      <c r="ELC98" s="214"/>
      <c r="ELD98" s="214"/>
      <c r="ELE98" s="214"/>
      <c r="ELF98" s="214"/>
      <c r="ELG98" s="214"/>
      <c r="ELH98" s="214"/>
      <c r="ELI98" s="214"/>
      <c r="ELJ98" s="214"/>
      <c r="ELK98" s="214"/>
      <c r="ELL98" s="214"/>
      <c r="ELM98" s="214"/>
      <c r="ELN98" s="214"/>
      <c r="ELO98" s="214"/>
      <c r="ELP98" s="214"/>
      <c r="ELQ98" s="214"/>
      <c r="ELR98" s="214"/>
      <c r="ELS98" s="214"/>
      <c r="ELT98" s="214"/>
      <c r="ELU98" s="214"/>
      <c r="ELV98" s="214"/>
      <c r="ELW98" s="214"/>
      <c r="ELX98" s="214"/>
      <c r="ELY98" s="214"/>
      <c r="ELZ98" s="214"/>
      <c r="EMA98" s="214"/>
      <c r="EMB98" s="214"/>
      <c r="EMC98" s="214"/>
      <c r="EMD98" s="214"/>
      <c r="EME98" s="214"/>
      <c r="EMF98" s="214"/>
      <c r="EMG98" s="214"/>
      <c r="EMH98" s="214"/>
      <c r="EMI98" s="214"/>
      <c r="EMJ98" s="214"/>
      <c r="EMK98" s="214"/>
      <c r="EML98" s="214"/>
      <c r="EMM98" s="214"/>
      <c r="EMN98" s="214"/>
      <c r="EMO98" s="214"/>
      <c r="EMP98" s="214"/>
      <c r="EMQ98" s="214"/>
      <c r="EMR98" s="214"/>
      <c r="EMS98" s="214"/>
      <c r="EMT98" s="214"/>
      <c r="EMU98" s="214"/>
      <c r="EMV98" s="214"/>
      <c r="EMW98" s="214"/>
      <c r="EMX98" s="214"/>
      <c r="EMY98" s="214"/>
      <c r="EMZ98" s="214"/>
      <c r="ENA98" s="214"/>
      <c r="ENB98" s="214"/>
      <c r="ENC98" s="214"/>
      <c r="END98" s="214"/>
      <c r="ENE98" s="214"/>
      <c r="ENF98" s="214"/>
      <c r="ENG98" s="214"/>
      <c r="ENH98" s="214"/>
      <c r="ENI98" s="214"/>
      <c r="ENJ98" s="214"/>
      <c r="ENK98" s="214"/>
      <c r="ENL98" s="214"/>
      <c r="ENM98" s="214"/>
      <c r="ENN98" s="214"/>
      <c r="ENO98" s="214"/>
      <c r="ENP98" s="214"/>
      <c r="ENQ98" s="214"/>
      <c r="ENR98" s="214"/>
      <c r="ENS98" s="214"/>
      <c r="ENT98" s="214"/>
      <c r="ENU98" s="214"/>
      <c r="ENV98" s="214"/>
      <c r="ENW98" s="214"/>
      <c r="ENX98" s="214"/>
      <c r="ENY98" s="214"/>
      <c r="ENZ98" s="214"/>
      <c r="EOA98" s="214"/>
      <c r="EOB98" s="214"/>
      <c r="EOC98" s="214"/>
      <c r="EOD98" s="214"/>
      <c r="EOE98" s="214"/>
      <c r="EOF98" s="214"/>
      <c r="EOG98" s="214"/>
      <c r="EOH98" s="214"/>
      <c r="EOI98" s="214"/>
      <c r="EOJ98" s="214"/>
      <c r="EOK98" s="214"/>
      <c r="EOL98" s="214"/>
      <c r="EOM98" s="214"/>
      <c r="EON98" s="214"/>
      <c r="EOO98" s="214"/>
      <c r="EOP98" s="214"/>
      <c r="EOQ98" s="214"/>
      <c r="EOR98" s="214"/>
      <c r="EOS98" s="214"/>
      <c r="EOT98" s="214"/>
      <c r="EOU98" s="214"/>
      <c r="EOV98" s="214"/>
      <c r="EOW98" s="214"/>
      <c r="EOX98" s="214"/>
      <c r="EOY98" s="214"/>
      <c r="EOZ98" s="214"/>
      <c r="EPA98" s="214"/>
      <c r="EPB98" s="214"/>
      <c r="EPC98" s="214"/>
      <c r="EPD98" s="214"/>
      <c r="EPE98" s="214"/>
      <c r="EPF98" s="214"/>
      <c r="EPG98" s="214"/>
      <c r="EPH98" s="214"/>
      <c r="EPI98" s="214"/>
      <c r="EPJ98" s="214"/>
      <c r="EPK98" s="214"/>
      <c r="EPL98" s="214"/>
      <c r="EPM98" s="214"/>
      <c r="EPN98" s="214"/>
      <c r="EPO98" s="214"/>
      <c r="EPP98" s="214"/>
      <c r="EPQ98" s="214"/>
      <c r="EPR98" s="214"/>
      <c r="EPS98" s="214"/>
      <c r="EPT98" s="214"/>
      <c r="EPU98" s="214"/>
      <c r="EPV98" s="214"/>
      <c r="EPW98" s="214"/>
      <c r="EPX98" s="214"/>
      <c r="EPY98" s="214"/>
      <c r="EPZ98" s="214"/>
      <c r="EQA98" s="214"/>
      <c r="EQB98" s="214"/>
      <c r="EQC98" s="214"/>
      <c r="EQD98" s="214"/>
      <c r="EQE98" s="214"/>
      <c r="EQF98" s="214"/>
      <c r="EQG98" s="214"/>
      <c r="EQH98" s="214"/>
      <c r="EQI98" s="214"/>
      <c r="EQJ98" s="214"/>
      <c r="EQK98" s="214"/>
      <c r="EQL98" s="214"/>
      <c r="EQM98" s="214"/>
      <c r="EQN98" s="214"/>
      <c r="EQO98" s="214"/>
      <c r="EQP98" s="214"/>
      <c r="EQQ98" s="214"/>
      <c r="EQR98" s="214"/>
      <c r="EQS98" s="214"/>
      <c r="EQT98" s="214"/>
      <c r="EQU98" s="214"/>
      <c r="EQV98" s="214"/>
      <c r="EQW98" s="214"/>
      <c r="EQX98" s="214"/>
      <c r="EQY98" s="214"/>
      <c r="EQZ98" s="214"/>
      <c r="ERA98" s="214"/>
      <c r="ERB98" s="214"/>
      <c r="ERC98" s="214"/>
      <c r="ERD98" s="214"/>
      <c r="ERE98" s="214"/>
      <c r="ERF98" s="214"/>
      <c r="ERG98" s="214"/>
      <c r="ERH98" s="214"/>
      <c r="ERI98" s="214"/>
      <c r="ERJ98" s="214"/>
      <c r="ERK98" s="214"/>
      <c r="ERL98" s="214"/>
      <c r="ERM98" s="214"/>
      <c r="ERN98" s="214"/>
      <c r="ERO98" s="214"/>
      <c r="ERP98" s="214"/>
      <c r="ERQ98" s="214"/>
      <c r="ERR98" s="214"/>
      <c r="ERS98" s="214"/>
      <c r="ERT98" s="214"/>
      <c r="ERU98" s="214"/>
      <c r="ERV98" s="214"/>
      <c r="ERW98" s="214"/>
      <c r="ERX98" s="214"/>
      <c r="ERY98" s="214"/>
      <c r="ERZ98" s="214"/>
      <c r="ESA98" s="214"/>
      <c r="ESB98" s="214"/>
      <c r="ESC98" s="214"/>
      <c r="ESD98" s="214"/>
      <c r="ESE98" s="214"/>
      <c r="ESF98" s="214"/>
      <c r="ESG98" s="214"/>
      <c r="ESH98" s="214"/>
      <c r="ESI98" s="214"/>
      <c r="ESJ98" s="214"/>
      <c r="ESK98" s="214"/>
      <c r="ESL98" s="214"/>
      <c r="ESM98" s="214"/>
      <c r="ESN98" s="214"/>
      <c r="ESO98" s="214"/>
      <c r="ESP98" s="214"/>
      <c r="ESQ98" s="214"/>
      <c r="ESR98" s="214"/>
      <c r="ESS98" s="214"/>
      <c r="EST98" s="214"/>
      <c r="ESU98" s="214"/>
      <c r="ESV98" s="214"/>
      <c r="ESW98" s="214"/>
      <c r="ESX98" s="214"/>
      <c r="ESY98" s="214"/>
      <c r="ESZ98" s="214"/>
      <c r="ETA98" s="214"/>
      <c r="ETB98" s="214"/>
      <c r="ETC98" s="214"/>
      <c r="ETD98" s="214"/>
      <c r="ETE98" s="214"/>
      <c r="ETF98" s="214"/>
      <c r="ETG98" s="214"/>
      <c r="ETH98" s="214"/>
      <c r="ETI98" s="214"/>
      <c r="ETJ98" s="214"/>
      <c r="ETK98" s="214"/>
      <c r="ETL98" s="214"/>
      <c r="ETM98" s="214"/>
      <c r="ETN98" s="214"/>
      <c r="ETO98" s="214"/>
      <c r="ETP98" s="214"/>
      <c r="ETQ98" s="214"/>
      <c r="ETR98" s="214"/>
      <c r="ETS98" s="214"/>
      <c r="ETT98" s="214"/>
      <c r="ETU98" s="214"/>
      <c r="ETV98" s="214"/>
      <c r="ETW98" s="214"/>
      <c r="ETX98" s="214"/>
      <c r="ETY98" s="214"/>
      <c r="ETZ98" s="214"/>
      <c r="EUA98" s="214"/>
      <c r="EUB98" s="214"/>
      <c r="EUC98" s="214"/>
      <c r="EUD98" s="214"/>
      <c r="EUE98" s="214"/>
      <c r="EUF98" s="214"/>
      <c r="EUG98" s="214"/>
      <c r="EUH98" s="214"/>
      <c r="EUI98" s="214"/>
      <c r="EUJ98" s="214"/>
      <c r="EUK98" s="214"/>
      <c r="EUL98" s="214"/>
      <c r="EUM98" s="214"/>
      <c r="EUN98" s="214"/>
      <c r="EUO98" s="214"/>
      <c r="EUP98" s="214"/>
      <c r="EUQ98" s="214"/>
      <c r="EUR98" s="214"/>
      <c r="EUS98" s="214"/>
      <c r="EUT98" s="214"/>
      <c r="EUU98" s="214"/>
      <c r="EUV98" s="214"/>
      <c r="EUW98" s="214"/>
      <c r="EUX98" s="214"/>
      <c r="EUY98" s="214"/>
      <c r="EUZ98" s="214"/>
      <c r="EVA98" s="214"/>
      <c r="EVB98" s="214"/>
      <c r="EVC98" s="214"/>
      <c r="EVD98" s="214"/>
      <c r="EVE98" s="214"/>
      <c r="EVF98" s="214"/>
      <c r="EVG98" s="214"/>
      <c r="EVH98" s="214"/>
      <c r="EVI98" s="214"/>
      <c r="EVJ98" s="214"/>
      <c r="EVK98" s="214"/>
      <c r="EVL98" s="214"/>
      <c r="EVM98" s="214"/>
      <c r="EVN98" s="214"/>
      <c r="EVO98" s="214"/>
      <c r="EVP98" s="214"/>
      <c r="EVQ98" s="214"/>
      <c r="EVR98" s="214"/>
      <c r="EVS98" s="214"/>
      <c r="EVT98" s="214"/>
      <c r="EVU98" s="214"/>
      <c r="EVV98" s="214"/>
      <c r="EVW98" s="214"/>
      <c r="EVX98" s="214"/>
      <c r="EVY98" s="214"/>
      <c r="EVZ98" s="214"/>
      <c r="EWA98" s="214"/>
      <c r="EWB98" s="214"/>
      <c r="EWC98" s="214"/>
      <c r="EWD98" s="214"/>
      <c r="EWE98" s="214"/>
      <c r="EWF98" s="214"/>
      <c r="EWG98" s="214"/>
      <c r="EWH98" s="214"/>
      <c r="EWI98" s="214"/>
      <c r="EWJ98" s="214"/>
      <c r="EWK98" s="214"/>
      <c r="EWL98" s="214"/>
      <c r="EWM98" s="214"/>
      <c r="EWN98" s="214"/>
      <c r="EWO98" s="214"/>
      <c r="EWP98" s="214"/>
      <c r="EWQ98" s="214"/>
      <c r="EWR98" s="214"/>
      <c r="EWS98" s="214"/>
      <c r="EWT98" s="214"/>
      <c r="EWU98" s="214"/>
      <c r="EWV98" s="214"/>
      <c r="EWW98" s="214"/>
      <c r="EWX98" s="214"/>
      <c r="EWY98" s="214"/>
      <c r="EWZ98" s="214"/>
      <c r="EXA98" s="214"/>
      <c r="EXB98" s="214"/>
      <c r="EXC98" s="214"/>
      <c r="EXD98" s="214"/>
      <c r="EXE98" s="214"/>
      <c r="EXF98" s="214"/>
      <c r="EXG98" s="214"/>
      <c r="EXH98" s="214"/>
      <c r="EXI98" s="214"/>
      <c r="EXJ98" s="214"/>
      <c r="EXK98" s="214"/>
      <c r="EXL98" s="214"/>
      <c r="EXM98" s="214"/>
      <c r="EXN98" s="214"/>
      <c r="EXO98" s="214"/>
      <c r="EXP98" s="214"/>
      <c r="EXQ98" s="214"/>
      <c r="EXR98" s="214"/>
      <c r="EXS98" s="214"/>
      <c r="EXT98" s="214"/>
      <c r="EXU98" s="214"/>
      <c r="EXV98" s="214"/>
      <c r="EXW98" s="214"/>
      <c r="EXX98" s="214"/>
      <c r="EXY98" s="214"/>
      <c r="EXZ98" s="214"/>
      <c r="EYA98" s="214"/>
      <c r="EYB98" s="214"/>
      <c r="EYC98" s="214"/>
      <c r="EYD98" s="214"/>
      <c r="EYE98" s="214"/>
      <c r="EYF98" s="214"/>
      <c r="EYG98" s="214"/>
      <c r="EYH98" s="214"/>
      <c r="EYI98" s="214"/>
      <c r="EYJ98" s="214"/>
      <c r="EYK98" s="214"/>
      <c r="EYL98" s="214"/>
      <c r="EYM98" s="214"/>
      <c r="EYN98" s="214"/>
      <c r="EYO98" s="214"/>
      <c r="EYP98" s="214"/>
      <c r="EYQ98" s="214"/>
      <c r="EYR98" s="214"/>
      <c r="EYS98" s="214"/>
      <c r="EYT98" s="214"/>
      <c r="EYU98" s="214"/>
      <c r="EYV98" s="214"/>
      <c r="EYW98" s="214"/>
      <c r="EYX98" s="214"/>
      <c r="EYY98" s="214"/>
      <c r="EYZ98" s="214"/>
      <c r="EZA98" s="214"/>
      <c r="EZB98" s="214"/>
      <c r="EZC98" s="214"/>
      <c r="EZD98" s="214"/>
      <c r="EZE98" s="214"/>
      <c r="EZF98" s="214"/>
      <c r="EZG98" s="214"/>
      <c r="EZH98" s="214"/>
      <c r="EZI98" s="214"/>
      <c r="EZJ98" s="214"/>
      <c r="EZK98" s="214"/>
      <c r="EZL98" s="214"/>
      <c r="EZM98" s="214"/>
      <c r="EZN98" s="214"/>
      <c r="EZO98" s="214"/>
      <c r="EZP98" s="214"/>
      <c r="EZQ98" s="214"/>
      <c r="EZR98" s="214"/>
      <c r="EZS98" s="214"/>
      <c r="EZT98" s="214"/>
      <c r="EZU98" s="214"/>
      <c r="EZV98" s="214"/>
      <c r="EZW98" s="214"/>
      <c r="EZX98" s="214"/>
      <c r="EZY98" s="214"/>
      <c r="EZZ98" s="214"/>
      <c r="FAA98" s="214"/>
      <c r="FAB98" s="214"/>
      <c r="FAC98" s="214"/>
      <c r="FAD98" s="214"/>
      <c r="FAE98" s="214"/>
      <c r="FAF98" s="214"/>
      <c r="FAG98" s="214"/>
      <c r="FAH98" s="214"/>
      <c r="FAI98" s="214"/>
      <c r="FAJ98" s="214"/>
      <c r="FAK98" s="214"/>
      <c r="FAL98" s="214"/>
      <c r="FAM98" s="214"/>
      <c r="FAN98" s="214"/>
      <c r="FAO98" s="214"/>
      <c r="FAP98" s="214"/>
      <c r="FAQ98" s="214"/>
      <c r="FAR98" s="214"/>
      <c r="FAS98" s="214"/>
      <c r="FAT98" s="214"/>
      <c r="FAU98" s="214"/>
      <c r="FAV98" s="214"/>
      <c r="FAW98" s="214"/>
      <c r="FAX98" s="214"/>
      <c r="FAY98" s="214"/>
      <c r="FAZ98" s="214"/>
      <c r="FBA98" s="214"/>
      <c r="FBB98" s="214"/>
      <c r="FBC98" s="214"/>
      <c r="FBD98" s="214"/>
      <c r="FBE98" s="214"/>
      <c r="FBF98" s="214"/>
      <c r="FBG98" s="214"/>
      <c r="FBH98" s="214"/>
      <c r="FBI98" s="214"/>
      <c r="FBJ98" s="214"/>
      <c r="FBK98" s="214"/>
      <c r="FBL98" s="214"/>
      <c r="FBM98" s="214"/>
      <c r="FBN98" s="214"/>
      <c r="FBO98" s="214"/>
      <c r="FBP98" s="214"/>
      <c r="FBQ98" s="214"/>
      <c r="FBR98" s="214"/>
      <c r="FBS98" s="214"/>
      <c r="FBT98" s="214"/>
      <c r="FBU98" s="214"/>
      <c r="FBV98" s="214"/>
      <c r="FBW98" s="214"/>
      <c r="FBX98" s="214"/>
      <c r="FBY98" s="214"/>
      <c r="FBZ98" s="214"/>
      <c r="FCA98" s="214"/>
      <c r="FCB98" s="214"/>
      <c r="FCC98" s="214"/>
      <c r="FCD98" s="214"/>
      <c r="FCE98" s="214"/>
      <c r="FCF98" s="214"/>
      <c r="FCG98" s="214"/>
      <c r="FCH98" s="214"/>
      <c r="FCI98" s="214"/>
      <c r="FCJ98" s="214"/>
      <c r="FCK98" s="214"/>
      <c r="FCL98" s="214"/>
      <c r="FCM98" s="214"/>
      <c r="FCN98" s="214"/>
      <c r="FCO98" s="214"/>
      <c r="FCP98" s="214"/>
      <c r="FCQ98" s="214"/>
      <c r="FCR98" s="214"/>
      <c r="FCS98" s="214"/>
      <c r="FCT98" s="214"/>
      <c r="FCU98" s="214"/>
      <c r="FCV98" s="214"/>
      <c r="FCW98" s="214"/>
      <c r="FCX98" s="214"/>
      <c r="FCY98" s="214"/>
      <c r="FCZ98" s="214"/>
      <c r="FDA98" s="214"/>
      <c r="FDB98" s="214"/>
      <c r="FDC98" s="214"/>
      <c r="FDD98" s="214"/>
      <c r="FDE98" s="214"/>
      <c r="FDF98" s="214"/>
      <c r="FDG98" s="214"/>
      <c r="FDH98" s="214"/>
      <c r="FDI98" s="214"/>
      <c r="FDJ98" s="214"/>
      <c r="FDK98" s="214"/>
      <c r="FDL98" s="214"/>
      <c r="FDM98" s="214"/>
      <c r="FDN98" s="214"/>
      <c r="FDO98" s="214"/>
      <c r="FDP98" s="214"/>
      <c r="FDQ98" s="214"/>
      <c r="FDR98" s="214"/>
      <c r="FDS98" s="214"/>
      <c r="FDT98" s="214"/>
      <c r="FDU98" s="214"/>
      <c r="FDV98" s="214"/>
      <c r="FDW98" s="214"/>
      <c r="FDX98" s="214"/>
      <c r="FDY98" s="214"/>
      <c r="FDZ98" s="214"/>
      <c r="FEA98" s="214"/>
      <c r="FEB98" s="214"/>
      <c r="FEC98" s="214"/>
      <c r="FED98" s="214"/>
      <c r="FEE98" s="214"/>
      <c r="FEF98" s="214"/>
      <c r="FEG98" s="214"/>
      <c r="FEH98" s="214"/>
      <c r="FEI98" s="214"/>
      <c r="FEJ98" s="214"/>
      <c r="FEK98" s="214"/>
      <c r="FEL98" s="214"/>
      <c r="FEM98" s="214"/>
      <c r="FEN98" s="214"/>
      <c r="FEO98" s="214"/>
      <c r="FEP98" s="214"/>
      <c r="FEQ98" s="214"/>
      <c r="FER98" s="214"/>
      <c r="FES98" s="214"/>
      <c r="FET98" s="214"/>
      <c r="FEU98" s="214"/>
      <c r="FEV98" s="214"/>
      <c r="FEW98" s="214"/>
      <c r="FEX98" s="214"/>
      <c r="FEY98" s="214"/>
      <c r="FEZ98" s="214"/>
      <c r="FFA98" s="214"/>
      <c r="FFB98" s="214"/>
      <c r="FFC98" s="214"/>
      <c r="FFD98" s="214"/>
      <c r="FFE98" s="214"/>
      <c r="FFF98" s="214"/>
      <c r="FFG98" s="214"/>
      <c r="FFH98" s="214"/>
      <c r="FFI98" s="214"/>
      <c r="FFJ98" s="214"/>
      <c r="FFK98" s="214"/>
      <c r="FFL98" s="214"/>
      <c r="FFM98" s="214"/>
      <c r="FFN98" s="214"/>
      <c r="FFO98" s="214"/>
      <c r="FFP98" s="214"/>
      <c r="FFQ98" s="214"/>
      <c r="FFR98" s="214"/>
      <c r="FFS98" s="214"/>
      <c r="FFT98" s="214"/>
      <c r="FFU98" s="214"/>
      <c r="FFV98" s="214"/>
      <c r="FFW98" s="214"/>
      <c r="FFX98" s="214"/>
      <c r="FFY98" s="214"/>
      <c r="FFZ98" s="214"/>
      <c r="FGA98" s="214"/>
      <c r="FGB98" s="214"/>
      <c r="FGC98" s="214"/>
      <c r="FGD98" s="214"/>
      <c r="FGE98" s="214"/>
      <c r="FGF98" s="214"/>
      <c r="FGG98" s="214"/>
      <c r="FGH98" s="214"/>
      <c r="FGI98" s="214"/>
      <c r="FGJ98" s="214"/>
      <c r="FGK98" s="214"/>
      <c r="FGL98" s="214"/>
      <c r="FGM98" s="214"/>
      <c r="FGN98" s="214"/>
      <c r="FGO98" s="214"/>
      <c r="FGP98" s="214"/>
      <c r="FGQ98" s="214"/>
      <c r="FGR98" s="214"/>
      <c r="FGS98" s="214"/>
      <c r="FGT98" s="214"/>
      <c r="FGU98" s="214"/>
      <c r="FGV98" s="214"/>
      <c r="FGW98" s="214"/>
      <c r="FGX98" s="214"/>
      <c r="FGY98" s="214"/>
      <c r="FGZ98" s="214"/>
      <c r="FHA98" s="214"/>
      <c r="FHB98" s="214"/>
      <c r="FHC98" s="214"/>
      <c r="FHD98" s="214"/>
      <c r="FHE98" s="214"/>
      <c r="FHF98" s="214"/>
      <c r="FHG98" s="214"/>
      <c r="FHH98" s="214"/>
      <c r="FHI98" s="214"/>
      <c r="FHJ98" s="214"/>
      <c r="FHK98" s="214"/>
      <c r="FHL98" s="214"/>
      <c r="FHM98" s="214"/>
      <c r="FHN98" s="214"/>
      <c r="FHO98" s="214"/>
      <c r="FHP98" s="214"/>
      <c r="FHQ98" s="214"/>
      <c r="FHR98" s="214"/>
      <c r="FHS98" s="214"/>
      <c r="FHT98" s="214"/>
      <c r="FHU98" s="214"/>
      <c r="FHV98" s="214"/>
      <c r="FHW98" s="214"/>
      <c r="FHX98" s="214"/>
      <c r="FHY98" s="214"/>
      <c r="FHZ98" s="214"/>
      <c r="FIA98" s="214"/>
      <c r="FIB98" s="214"/>
      <c r="FIC98" s="214"/>
      <c r="FID98" s="214"/>
      <c r="FIE98" s="214"/>
      <c r="FIF98" s="214"/>
      <c r="FIG98" s="214"/>
      <c r="FIH98" s="214"/>
      <c r="FII98" s="214"/>
      <c r="FIJ98" s="214"/>
      <c r="FIK98" s="214"/>
      <c r="FIL98" s="214"/>
      <c r="FIM98" s="214"/>
      <c r="FIN98" s="214"/>
      <c r="FIO98" s="214"/>
      <c r="FIP98" s="214"/>
      <c r="FIQ98" s="214"/>
      <c r="FIR98" s="214"/>
      <c r="FIS98" s="214"/>
      <c r="FIT98" s="214"/>
      <c r="FIU98" s="214"/>
      <c r="FIV98" s="214"/>
      <c r="FIW98" s="214"/>
      <c r="FIX98" s="214"/>
      <c r="FIY98" s="214"/>
      <c r="FIZ98" s="214"/>
      <c r="FJA98" s="214"/>
      <c r="FJB98" s="214"/>
      <c r="FJC98" s="214"/>
      <c r="FJD98" s="214"/>
      <c r="FJE98" s="214"/>
      <c r="FJF98" s="214"/>
      <c r="FJG98" s="214"/>
      <c r="FJH98" s="214"/>
      <c r="FJI98" s="214"/>
      <c r="FJJ98" s="214"/>
      <c r="FJK98" s="214"/>
      <c r="FJL98" s="214"/>
      <c r="FJM98" s="214"/>
      <c r="FJN98" s="214"/>
      <c r="FJO98" s="214"/>
      <c r="FJP98" s="214"/>
      <c r="FJQ98" s="214"/>
      <c r="FJR98" s="214"/>
      <c r="FJS98" s="214"/>
      <c r="FJT98" s="214"/>
      <c r="FJU98" s="214"/>
      <c r="FJV98" s="214"/>
      <c r="FJW98" s="214"/>
      <c r="FJX98" s="214"/>
      <c r="FJY98" s="214"/>
      <c r="FJZ98" s="214"/>
      <c r="FKA98" s="214"/>
      <c r="FKB98" s="214"/>
      <c r="FKC98" s="214"/>
      <c r="FKD98" s="214"/>
      <c r="FKE98" s="214"/>
      <c r="FKF98" s="214"/>
      <c r="FKG98" s="214"/>
      <c r="FKH98" s="214"/>
      <c r="FKI98" s="214"/>
      <c r="FKJ98" s="214"/>
      <c r="FKK98" s="214"/>
      <c r="FKL98" s="214"/>
      <c r="FKM98" s="214"/>
      <c r="FKN98" s="214"/>
      <c r="FKO98" s="214"/>
      <c r="FKP98" s="214"/>
      <c r="FKQ98" s="214"/>
      <c r="FKR98" s="214"/>
      <c r="FKS98" s="214"/>
      <c r="FKT98" s="214"/>
      <c r="FKU98" s="214"/>
      <c r="FKV98" s="214"/>
      <c r="FKW98" s="214"/>
      <c r="FKX98" s="214"/>
      <c r="FKY98" s="214"/>
      <c r="FKZ98" s="214"/>
      <c r="FLA98" s="214"/>
      <c r="FLB98" s="214"/>
      <c r="FLC98" s="214"/>
      <c r="FLD98" s="214"/>
      <c r="FLE98" s="214"/>
      <c r="FLF98" s="214"/>
      <c r="FLG98" s="214"/>
      <c r="FLH98" s="214"/>
      <c r="FLI98" s="214"/>
      <c r="FLJ98" s="214"/>
      <c r="FLK98" s="214"/>
      <c r="FLL98" s="214"/>
      <c r="FLM98" s="214"/>
      <c r="FLN98" s="214"/>
      <c r="FLO98" s="214"/>
      <c r="FLP98" s="214"/>
      <c r="FLQ98" s="214"/>
      <c r="FLR98" s="214"/>
      <c r="FLS98" s="214"/>
      <c r="FLT98" s="214"/>
      <c r="FLU98" s="214"/>
      <c r="FLV98" s="214"/>
      <c r="FLW98" s="214"/>
      <c r="FLX98" s="214"/>
      <c r="FLY98" s="214"/>
      <c r="FLZ98" s="214"/>
      <c r="FMA98" s="214"/>
      <c r="FMB98" s="214"/>
      <c r="FMC98" s="214"/>
      <c r="FMD98" s="214"/>
      <c r="FME98" s="214"/>
      <c r="FMF98" s="214"/>
      <c r="FMG98" s="214"/>
      <c r="FMH98" s="214"/>
      <c r="FMI98" s="214"/>
      <c r="FMJ98" s="214"/>
      <c r="FMK98" s="214"/>
      <c r="FML98" s="214"/>
      <c r="FMM98" s="214"/>
      <c r="FMN98" s="214"/>
      <c r="FMO98" s="214"/>
      <c r="FMP98" s="214"/>
      <c r="FMQ98" s="214"/>
      <c r="FMR98" s="214"/>
      <c r="FMS98" s="214"/>
      <c r="FMT98" s="214"/>
      <c r="FMU98" s="214"/>
      <c r="FMV98" s="214"/>
      <c r="FMW98" s="214"/>
      <c r="FMX98" s="214"/>
      <c r="FMY98" s="214"/>
      <c r="FMZ98" s="214"/>
      <c r="FNA98" s="214"/>
      <c r="FNB98" s="214"/>
      <c r="FNC98" s="214"/>
      <c r="FND98" s="214"/>
      <c r="FNE98" s="214"/>
      <c r="FNF98" s="214"/>
      <c r="FNG98" s="214"/>
      <c r="FNH98" s="214"/>
      <c r="FNI98" s="214"/>
      <c r="FNJ98" s="214"/>
      <c r="FNK98" s="214"/>
      <c r="FNL98" s="214"/>
      <c r="FNM98" s="214"/>
      <c r="FNN98" s="214"/>
      <c r="FNO98" s="214"/>
      <c r="FNP98" s="214"/>
      <c r="FNQ98" s="214"/>
      <c r="FNR98" s="214"/>
      <c r="FNS98" s="214"/>
      <c r="FNT98" s="214"/>
      <c r="FNU98" s="214"/>
      <c r="FNV98" s="214"/>
      <c r="FNW98" s="214"/>
      <c r="FNX98" s="214"/>
      <c r="FNY98" s="214"/>
      <c r="FNZ98" s="214"/>
      <c r="FOA98" s="214"/>
      <c r="FOB98" s="214"/>
      <c r="FOC98" s="214"/>
      <c r="FOD98" s="214"/>
      <c r="FOE98" s="214"/>
      <c r="FOF98" s="214"/>
      <c r="FOG98" s="214"/>
      <c r="FOH98" s="214"/>
      <c r="FOI98" s="214"/>
      <c r="FOJ98" s="214"/>
      <c r="FOK98" s="214"/>
      <c r="FOL98" s="214"/>
      <c r="FOM98" s="214"/>
      <c r="FON98" s="214"/>
      <c r="FOO98" s="214"/>
      <c r="FOP98" s="214"/>
      <c r="FOQ98" s="214"/>
      <c r="FOR98" s="214"/>
      <c r="FOS98" s="214"/>
      <c r="FOT98" s="214"/>
      <c r="FOU98" s="214"/>
      <c r="FOV98" s="214"/>
      <c r="FOW98" s="214"/>
      <c r="FOX98" s="214"/>
      <c r="FOY98" s="214"/>
      <c r="FOZ98" s="214"/>
      <c r="FPA98" s="214"/>
      <c r="FPB98" s="214"/>
      <c r="FPC98" s="214"/>
      <c r="FPD98" s="214"/>
      <c r="FPE98" s="214"/>
      <c r="FPF98" s="214"/>
      <c r="FPG98" s="214"/>
      <c r="FPH98" s="214"/>
      <c r="FPI98" s="214"/>
      <c r="FPJ98" s="214"/>
      <c r="FPK98" s="214"/>
      <c r="FPL98" s="214"/>
      <c r="FPM98" s="214"/>
      <c r="FPN98" s="214"/>
      <c r="FPO98" s="214"/>
      <c r="FPP98" s="214"/>
      <c r="FPQ98" s="214"/>
      <c r="FPR98" s="214"/>
      <c r="FPS98" s="214"/>
      <c r="FPT98" s="214"/>
      <c r="FPU98" s="214"/>
      <c r="FPV98" s="214"/>
      <c r="FPW98" s="214"/>
      <c r="FPX98" s="214"/>
      <c r="FPY98" s="214"/>
      <c r="FPZ98" s="214"/>
      <c r="FQA98" s="214"/>
      <c r="FQB98" s="214"/>
      <c r="FQC98" s="214"/>
      <c r="FQD98" s="214"/>
      <c r="FQE98" s="214"/>
      <c r="FQF98" s="214"/>
      <c r="FQG98" s="214"/>
      <c r="FQH98" s="214"/>
      <c r="FQI98" s="214"/>
      <c r="FQJ98" s="214"/>
      <c r="FQK98" s="214"/>
      <c r="FQL98" s="214"/>
      <c r="FQM98" s="214"/>
      <c r="FQN98" s="214"/>
      <c r="FQO98" s="214"/>
      <c r="FQP98" s="214"/>
      <c r="FQQ98" s="214"/>
      <c r="FQR98" s="214"/>
      <c r="FQS98" s="214"/>
      <c r="FQT98" s="214"/>
      <c r="FQU98" s="214"/>
      <c r="FQV98" s="214"/>
      <c r="FQW98" s="214"/>
      <c r="FQX98" s="214"/>
      <c r="FQY98" s="214"/>
      <c r="FQZ98" s="214"/>
      <c r="FRA98" s="214"/>
      <c r="FRB98" s="214"/>
      <c r="FRC98" s="214"/>
      <c r="FRD98" s="214"/>
      <c r="FRE98" s="214"/>
      <c r="FRF98" s="214"/>
      <c r="FRG98" s="214"/>
      <c r="FRH98" s="214"/>
      <c r="FRI98" s="214"/>
      <c r="FRJ98" s="214"/>
      <c r="FRK98" s="214"/>
      <c r="FRL98" s="214"/>
      <c r="FRM98" s="214"/>
      <c r="FRN98" s="214"/>
      <c r="FRO98" s="214"/>
      <c r="FRP98" s="214"/>
      <c r="FRQ98" s="214"/>
      <c r="FRR98" s="214"/>
      <c r="FRS98" s="214"/>
      <c r="FRT98" s="214"/>
      <c r="FRU98" s="214"/>
      <c r="FRV98" s="214"/>
      <c r="FRW98" s="214"/>
      <c r="FRX98" s="214"/>
      <c r="FRY98" s="214"/>
      <c r="FRZ98" s="214"/>
      <c r="FSA98" s="214"/>
      <c r="FSB98" s="214"/>
      <c r="FSC98" s="214"/>
      <c r="FSD98" s="214"/>
      <c r="FSE98" s="214"/>
      <c r="FSF98" s="214"/>
      <c r="FSG98" s="214"/>
      <c r="FSH98" s="214"/>
      <c r="FSI98" s="214"/>
      <c r="FSJ98" s="214"/>
      <c r="FSK98" s="214"/>
      <c r="FSL98" s="214"/>
      <c r="FSM98" s="214"/>
      <c r="FSN98" s="214"/>
      <c r="FSO98" s="214"/>
      <c r="FSP98" s="214"/>
      <c r="FSQ98" s="214"/>
      <c r="FSR98" s="214"/>
      <c r="FSS98" s="214"/>
      <c r="FST98" s="214"/>
      <c r="FSU98" s="214"/>
      <c r="FSV98" s="214"/>
      <c r="FSW98" s="214"/>
      <c r="FSX98" s="214"/>
      <c r="FSY98" s="214"/>
      <c r="FSZ98" s="214"/>
      <c r="FTA98" s="214"/>
      <c r="FTB98" s="214"/>
      <c r="FTC98" s="214"/>
      <c r="FTD98" s="214"/>
      <c r="FTE98" s="214"/>
      <c r="FTF98" s="214"/>
      <c r="FTG98" s="214"/>
      <c r="FTH98" s="214"/>
      <c r="FTI98" s="214"/>
      <c r="FTJ98" s="214"/>
      <c r="FTK98" s="214"/>
      <c r="FTL98" s="214"/>
      <c r="FTM98" s="214"/>
      <c r="FTN98" s="214"/>
      <c r="FTO98" s="214"/>
      <c r="FTP98" s="214"/>
      <c r="FTQ98" s="214"/>
      <c r="FTR98" s="214"/>
      <c r="FTS98" s="214"/>
      <c r="FTT98" s="214"/>
      <c r="FTU98" s="214"/>
      <c r="FTV98" s="214"/>
      <c r="FTW98" s="214"/>
      <c r="FTX98" s="214"/>
      <c r="FTY98" s="214"/>
      <c r="FTZ98" s="214"/>
      <c r="FUA98" s="214"/>
      <c r="FUB98" s="214"/>
      <c r="FUC98" s="214"/>
      <c r="FUD98" s="214"/>
      <c r="FUE98" s="214"/>
      <c r="FUF98" s="214"/>
      <c r="FUG98" s="214"/>
      <c r="FUH98" s="214"/>
      <c r="FUI98" s="214"/>
      <c r="FUJ98" s="214"/>
      <c r="FUK98" s="214"/>
      <c r="FUL98" s="214"/>
      <c r="FUM98" s="214"/>
      <c r="FUN98" s="214"/>
      <c r="FUO98" s="214"/>
      <c r="FUP98" s="214"/>
      <c r="FUQ98" s="214"/>
      <c r="FUR98" s="214"/>
      <c r="FUS98" s="214"/>
      <c r="FUT98" s="214"/>
      <c r="FUU98" s="214"/>
      <c r="FUV98" s="214"/>
      <c r="FUW98" s="214"/>
      <c r="FUX98" s="214"/>
      <c r="FUY98" s="214"/>
      <c r="FUZ98" s="214"/>
      <c r="FVA98" s="214"/>
      <c r="FVB98" s="214"/>
      <c r="FVC98" s="214"/>
      <c r="FVD98" s="214"/>
      <c r="FVE98" s="214"/>
      <c r="FVF98" s="214"/>
      <c r="FVG98" s="214"/>
      <c r="FVH98" s="214"/>
      <c r="FVI98" s="214"/>
      <c r="FVJ98" s="214"/>
      <c r="FVK98" s="214"/>
      <c r="FVL98" s="214"/>
      <c r="FVM98" s="214"/>
      <c r="FVN98" s="214"/>
      <c r="FVO98" s="214"/>
      <c r="FVP98" s="214"/>
      <c r="FVQ98" s="214"/>
      <c r="FVR98" s="214"/>
      <c r="FVS98" s="214"/>
      <c r="FVT98" s="214"/>
      <c r="FVU98" s="214"/>
      <c r="FVV98" s="214"/>
      <c r="FVW98" s="214"/>
      <c r="FVX98" s="214"/>
      <c r="FVY98" s="214"/>
      <c r="FVZ98" s="214"/>
      <c r="FWA98" s="214"/>
      <c r="FWB98" s="214"/>
      <c r="FWC98" s="214"/>
      <c r="FWD98" s="214"/>
      <c r="FWE98" s="214"/>
      <c r="FWF98" s="214"/>
      <c r="FWG98" s="214"/>
      <c r="FWH98" s="214"/>
      <c r="FWI98" s="214"/>
      <c r="FWJ98" s="214"/>
      <c r="FWK98" s="214"/>
      <c r="FWL98" s="214"/>
      <c r="FWM98" s="214"/>
      <c r="FWN98" s="214"/>
      <c r="FWO98" s="214"/>
      <c r="FWP98" s="214"/>
      <c r="FWQ98" s="214"/>
      <c r="FWR98" s="214"/>
      <c r="FWS98" s="214"/>
      <c r="FWT98" s="214"/>
      <c r="FWU98" s="214"/>
      <c r="FWV98" s="214"/>
      <c r="FWW98" s="214"/>
      <c r="FWX98" s="214"/>
      <c r="FWY98" s="214"/>
      <c r="FWZ98" s="214"/>
      <c r="FXA98" s="214"/>
      <c r="FXB98" s="214"/>
      <c r="FXC98" s="214"/>
      <c r="FXD98" s="214"/>
      <c r="FXE98" s="214"/>
      <c r="FXF98" s="214"/>
      <c r="FXG98" s="214"/>
      <c r="FXH98" s="214"/>
      <c r="FXI98" s="214"/>
      <c r="FXJ98" s="214"/>
      <c r="FXK98" s="214"/>
      <c r="FXL98" s="214"/>
      <c r="FXM98" s="214"/>
      <c r="FXN98" s="214"/>
      <c r="FXO98" s="214"/>
      <c r="FXP98" s="214"/>
      <c r="FXQ98" s="214"/>
      <c r="FXR98" s="214"/>
      <c r="FXS98" s="214"/>
      <c r="FXT98" s="214"/>
      <c r="FXU98" s="214"/>
      <c r="FXV98" s="214"/>
      <c r="FXW98" s="214"/>
      <c r="FXX98" s="214"/>
      <c r="FXY98" s="214"/>
      <c r="FXZ98" s="214"/>
      <c r="FYA98" s="214"/>
      <c r="FYB98" s="214"/>
      <c r="FYC98" s="214"/>
      <c r="FYD98" s="214"/>
      <c r="FYE98" s="214"/>
      <c r="FYF98" s="214"/>
      <c r="FYG98" s="214"/>
      <c r="FYH98" s="214"/>
      <c r="FYI98" s="214"/>
      <c r="FYJ98" s="214"/>
      <c r="FYK98" s="214"/>
      <c r="FYL98" s="214"/>
      <c r="FYM98" s="214"/>
      <c r="FYN98" s="214"/>
      <c r="FYO98" s="214"/>
      <c r="FYP98" s="214"/>
      <c r="FYQ98" s="214"/>
      <c r="FYR98" s="214"/>
      <c r="FYS98" s="214"/>
      <c r="FYT98" s="214"/>
      <c r="FYU98" s="214"/>
      <c r="FYV98" s="214"/>
      <c r="FYW98" s="214"/>
      <c r="FYX98" s="214"/>
      <c r="FYY98" s="214"/>
      <c r="FYZ98" s="214"/>
      <c r="FZA98" s="214"/>
      <c r="FZB98" s="214"/>
      <c r="FZC98" s="214"/>
      <c r="FZD98" s="214"/>
      <c r="FZE98" s="214"/>
      <c r="FZF98" s="214"/>
      <c r="FZG98" s="214"/>
      <c r="FZH98" s="214"/>
      <c r="FZI98" s="214"/>
      <c r="FZJ98" s="214"/>
      <c r="FZK98" s="214"/>
      <c r="FZL98" s="214"/>
      <c r="FZM98" s="214"/>
      <c r="FZN98" s="214"/>
      <c r="FZO98" s="214"/>
      <c r="FZP98" s="214"/>
      <c r="FZQ98" s="214"/>
      <c r="FZR98" s="214"/>
      <c r="FZS98" s="214"/>
      <c r="FZT98" s="214"/>
      <c r="FZU98" s="214"/>
      <c r="FZV98" s="214"/>
      <c r="FZW98" s="214"/>
      <c r="FZX98" s="214"/>
      <c r="FZY98" s="214"/>
      <c r="FZZ98" s="214"/>
      <c r="GAA98" s="214"/>
      <c r="GAB98" s="214"/>
      <c r="GAC98" s="214"/>
      <c r="GAD98" s="214"/>
      <c r="GAE98" s="214"/>
      <c r="GAF98" s="214"/>
      <c r="GAG98" s="214"/>
      <c r="GAH98" s="214"/>
      <c r="GAI98" s="214"/>
      <c r="GAJ98" s="214"/>
      <c r="GAK98" s="214"/>
      <c r="GAL98" s="214"/>
      <c r="GAM98" s="214"/>
      <c r="GAN98" s="214"/>
      <c r="GAO98" s="214"/>
      <c r="GAP98" s="214"/>
      <c r="GAQ98" s="214"/>
      <c r="GAR98" s="214"/>
      <c r="GAS98" s="214"/>
      <c r="GAT98" s="214"/>
      <c r="GAU98" s="214"/>
      <c r="GAV98" s="214"/>
      <c r="GAW98" s="214"/>
      <c r="GAX98" s="214"/>
      <c r="GAY98" s="214"/>
      <c r="GAZ98" s="214"/>
      <c r="GBA98" s="214"/>
      <c r="GBB98" s="214"/>
      <c r="GBC98" s="214"/>
      <c r="GBD98" s="214"/>
      <c r="GBE98" s="214"/>
      <c r="GBF98" s="214"/>
      <c r="GBG98" s="214"/>
      <c r="GBH98" s="214"/>
      <c r="GBI98" s="214"/>
      <c r="GBJ98" s="214"/>
      <c r="GBK98" s="214"/>
      <c r="GBL98" s="214"/>
      <c r="GBM98" s="214"/>
      <c r="GBN98" s="214"/>
      <c r="GBO98" s="214"/>
      <c r="GBP98" s="214"/>
      <c r="GBQ98" s="214"/>
      <c r="GBR98" s="214"/>
      <c r="GBS98" s="214"/>
      <c r="GBT98" s="214"/>
      <c r="GBU98" s="214"/>
      <c r="GBV98" s="214"/>
      <c r="GBW98" s="214"/>
      <c r="GBX98" s="214"/>
      <c r="GBY98" s="214"/>
      <c r="GBZ98" s="214"/>
      <c r="GCA98" s="214"/>
      <c r="GCB98" s="214"/>
      <c r="GCC98" s="214"/>
      <c r="GCD98" s="214"/>
      <c r="GCE98" s="214"/>
      <c r="GCF98" s="214"/>
      <c r="GCG98" s="214"/>
      <c r="GCH98" s="214"/>
      <c r="GCI98" s="214"/>
      <c r="GCJ98" s="214"/>
      <c r="GCK98" s="214"/>
      <c r="GCL98" s="214"/>
      <c r="GCM98" s="214"/>
      <c r="GCN98" s="214"/>
      <c r="GCO98" s="214"/>
      <c r="GCP98" s="214"/>
      <c r="GCQ98" s="214"/>
      <c r="GCR98" s="214"/>
      <c r="GCS98" s="214"/>
      <c r="GCT98" s="214"/>
      <c r="GCU98" s="214"/>
      <c r="GCV98" s="214"/>
      <c r="GCW98" s="214"/>
      <c r="GCX98" s="214"/>
      <c r="GCY98" s="214"/>
      <c r="GCZ98" s="214"/>
      <c r="GDA98" s="214"/>
      <c r="GDB98" s="214"/>
      <c r="GDC98" s="214"/>
      <c r="GDD98" s="214"/>
      <c r="GDE98" s="214"/>
      <c r="GDF98" s="214"/>
      <c r="GDG98" s="214"/>
      <c r="GDH98" s="214"/>
      <c r="GDI98" s="214"/>
      <c r="GDJ98" s="214"/>
      <c r="GDK98" s="214"/>
      <c r="GDL98" s="214"/>
      <c r="GDM98" s="214"/>
      <c r="GDN98" s="214"/>
      <c r="GDO98" s="214"/>
      <c r="GDP98" s="214"/>
      <c r="GDQ98" s="214"/>
      <c r="GDR98" s="214"/>
      <c r="GDS98" s="214"/>
      <c r="GDT98" s="214"/>
      <c r="GDU98" s="214"/>
      <c r="GDV98" s="214"/>
      <c r="GDW98" s="214"/>
      <c r="GDX98" s="214"/>
      <c r="GDY98" s="214"/>
      <c r="GDZ98" s="214"/>
      <c r="GEA98" s="214"/>
      <c r="GEB98" s="214"/>
      <c r="GEC98" s="214"/>
      <c r="GED98" s="214"/>
      <c r="GEE98" s="214"/>
      <c r="GEF98" s="214"/>
      <c r="GEG98" s="214"/>
      <c r="GEH98" s="214"/>
      <c r="GEI98" s="214"/>
      <c r="GEJ98" s="214"/>
      <c r="GEK98" s="214"/>
      <c r="GEL98" s="214"/>
      <c r="GEM98" s="214"/>
      <c r="GEN98" s="214"/>
      <c r="GEO98" s="214"/>
      <c r="GEP98" s="214"/>
      <c r="GEQ98" s="214"/>
      <c r="GER98" s="214"/>
      <c r="GES98" s="214"/>
      <c r="GET98" s="214"/>
      <c r="GEU98" s="214"/>
      <c r="GEV98" s="214"/>
      <c r="GEW98" s="214"/>
      <c r="GEX98" s="214"/>
      <c r="GEY98" s="214"/>
      <c r="GEZ98" s="214"/>
      <c r="GFA98" s="214"/>
      <c r="GFB98" s="214"/>
      <c r="GFC98" s="214"/>
      <c r="GFD98" s="214"/>
      <c r="GFE98" s="214"/>
      <c r="GFF98" s="214"/>
      <c r="GFG98" s="214"/>
      <c r="GFH98" s="214"/>
      <c r="GFI98" s="214"/>
      <c r="GFJ98" s="214"/>
      <c r="GFK98" s="214"/>
      <c r="GFL98" s="214"/>
      <c r="GFM98" s="214"/>
      <c r="GFN98" s="214"/>
      <c r="GFO98" s="214"/>
      <c r="GFP98" s="214"/>
      <c r="GFQ98" s="214"/>
      <c r="GFR98" s="214"/>
      <c r="GFS98" s="214"/>
      <c r="GFT98" s="214"/>
      <c r="GFU98" s="214"/>
      <c r="GFV98" s="214"/>
      <c r="GFW98" s="214"/>
      <c r="GFX98" s="214"/>
      <c r="GFY98" s="214"/>
      <c r="GFZ98" s="214"/>
      <c r="GGA98" s="214"/>
      <c r="GGB98" s="214"/>
      <c r="GGC98" s="214"/>
      <c r="GGD98" s="214"/>
      <c r="GGE98" s="214"/>
      <c r="GGF98" s="214"/>
      <c r="GGG98" s="214"/>
      <c r="GGH98" s="214"/>
      <c r="GGI98" s="214"/>
      <c r="GGJ98" s="214"/>
      <c r="GGK98" s="214"/>
      <c r="GGL98" s="214"/>
      <c r="GGM98" s="214"/>
      <c r="GGN98" s="214"/>
      <c r="GGO98" s="214"/>
      <c r="GGP98" s="214"/>
      <c r="GGQ98" s="214"/>
      <c r="GGR98" s="214"/>
      <c r="GGS98" s="214"/>
      <c r="GGT98" s="214"/>
      <c r="GGU98" s="214"/>
      <c r="GGV98" s="214"/>
      <c r="GGW98" s="214"/>
      <c r="GGX98" s="214"/>
      <c r="GGY98" s="214"/>
      <c r="GGZ98" s="214"/>
      <c r="GHA98" s="214"/>
      <c r="GHB98" s="214"/>
      <c r="GHC98" s="214"/>
      <c r="GHD98" s="214"/>
      <c r="GHE98" s="214"/>
      <c r="GHF98" s="214"/>
      <c r="GHG98" s="214"/>
      <c r="GHH98" s="214"/>
      <c r="GHI98" s="214"/>
      <c r="GHJ98" s="214"/>
      <c r="GHK98" s="214"/>
      <c r="GHL98" s="214"/>
      <c r="GHM98" s="214"/>
      <c r="GHN98" s="214"/>
      <c r="GHO98" s="214"/>
      <c r="GHP98" s="214"/>
      <c r="GHQ98" s="214"/>
      <c r="GHR98" s="214"/>
      <c r="GHS98" s="214"/>
      <c r="GHT98" s="214"/>
      <c r="GHU98" s="214"/>
      <c r="GHV98" s="214"/>
      <c r="GHW98" s="214"/>
      <c r="GHX98" s="214"/>
      <c r="GHY98" s="214"/>
      <c r="GHZ98" s="214"/>
      <c r="GIA98" s="214"/>
      <c r="GIB98" s="214"/>
      <c r="GIC98" s="214"/>
      <c r="GID98" s="214"/>
      <c r="GIE98" s="214"/>
      <c r="GIF98" s="214"/>
      <c r="GIG98" s="214"/>
      <c r="GIH98" s="214"/>
      <c r="GII98" s="214"/>
      <c r="GIJ98" s="214"/>
      <c r="GIK98" s="214"/>
      <c r="GIL98" s="214"/>
      <c r="GIM98" s="214"/>
      <c r="GIN98" s="214"/>
      <c r="GIO98" s="214"/>
      <c r="GIP98" s="214"/>
      <c r="GIQ98" s="214"/>
      <c r="GIR98" s="214"/>
      <c r="GIS98" s="214"/>
      <c r="GIT98" s="214"/>
      <c r="GIU98" s="214"/>
      <c r="GIV98" s="214"/>
      <c r="GIW98" s="214"/>
      <c r="GIX98" s="214"/>
      <c r="GIY98" s="214"/>
      <c r="GIZ98" s="214"/>
      <c r="GJA98" s="214"/>
      <c r="GJB98" s="214"/>
      <c r="GJC98" s="214"/>
      <c r="GJD98" s="214"/>
      <c r="GJE98" s="214"/>
      <c r="GJF98" s="214"/>
      <c r="GJG98" s="214"/>
      <c r="GJH98" s="214"/>
      <c r="GJI98" s="214"/>
      <c r="GJJ98" s="214"/>
      <c r="GJK98" s="214"/>
      <c r="GJL98" s="214"/>
      <c r="GJM98" s="214"/>
      <c r="GJN98" s="214"/>
      <c r="GJO98" s="214"/>
      <c r="GJP98" s="214"/>
      <c r="GJQ98" s="214"/>
      <c r="GJR98" s="214"/>
      <c r="GJS98" s="214"/>
      <c r="GJT98" s="214"/>
      <c r="GJU98" s="214"/>
      <c r="GJV98" s="214"/>
      <c r="GJW98" s="214"/>
      <c r="GJX98" s="214"/>
      <c r="GJY98" s="214"/>
      <c r="GJZ98" s="214"/>
      <c r="GKA98" s="214"/>
      <c r="GKB98" s="214"/>
      <c r="GKC98" s="214"/>
      <c r="GKD98" s="214"/>
      <c r="GKE98" s="214"/>
      <c r="GKF98" s="214"/>
      <c r="GKG98" s="214"/>
      <c r="GKH98" s="214"/>
      <c r="GKI98" s="214"/>
      <c r="GKJ98" s="214"/>
      <c r="GKK98" s="214"/>
      <c r="GKL98" s="214"/>
      <c r="GKM98" s="214"/>
      <c r="GKN98" s="214"/>
      <c r="GKO98" s="214"/>
      <c r="GKP98" s="214"/>
      <c r="GKQ98" s="214"/>
      <c r="GKR98" s="214"/>
      <c r="GKS98" s="214"/>
      <c r="GKT98" s="214"/>
      <c r="GKU98" s="214"/>
      <c r="GKV98" s="214"/>
      <c r="GKW98" s="214"/>
      <c r="GKX98" s="214"/>
      <c r="GKY98" s="214"/>
      <c r="GKZ98" s="214"/>
      <c r="GLA98" s="214"/>
      <c r="GLB98" s="214"/>
      <c r="GLC98" s="214"/>
      <c r="GLD98" s="214"/>
      <c r="GLE98" s="214"/>
      <c r="GLF98" s="214"/>
      <c r="GLG98" s="214"/>
      <c r="GLH98" s="214"/>
      <c r="GLI98" s="214"/>
      <c r="GLJ98" s="214"/>
      <c r="GLK98" s="214"/>
      <c r="GLL98" s="214"/>
      <c r="GLM98" s="214"/>
      <c r="GLN98" s="214"/>
      <c r="GLO98" s="214"/>
      <c r="GLP98" s="214"/>
      <c r="GLQ98" s="214"/>
      <c r="GLR98" s="214"/>
      <c r="GLS98" s="214"/>
      <c r="GLT98" s="214"/>
      <c r="GLU98" s="214"/>
      <c r="GLV98" s="214"/>
      <c r="GLW98" s="214"/>
      <c r="GLX98" s="214"/>
      <c r="GLY98" s="214"/>
      <c r="GLZ98" s="214"/>
      <c r="GMA98" s="214"/>
      <c r="GMB98" s="214"/>
      <c r="GMC98" s="214"/>
      <c r="GMD98" s="214"/>
      <c r="GME98" s="214"/>
      <c r="GMF98" s="214"/>
      <c r="GMG98" s="214"/>
      <c r="GMH98" s="214"/>
      <c r="GMI98" s="214"/>
      <c r="GMJ98" s="214"/>
      <c r="GMK98" s="214"/>
      <c r="GML98" s="214"/>
      <c r="GMM98" s="214"/>
      <c r="GMN98" s="214"/>
      <c r="GMO98" s="214"/>
      <c r="GMP98" s="214"/>
      <c r="GMQ98" s="214"/>
      <c r="GMR98" s="214"/>
      <c r="GMS98" s="214"/>
      <c r="GMT98" s="214"/>
      <c r="GMU98" s="214"/>
      <c r="GMV98" s="214"/>
      <c r="GMW98" s="214"/>
      <c r="GMX98" s="214"/>
      <c r="GMY98" s="214"/>
      <c r="GMZ98" s="214"/>
      <c r="GNA98" s="214"/>
      <c r="GNB98" s="214"/>
      <c r="GNC98" s="214"/>
      <c r="GND98" s="214"/>
      <c r="GNE98" s="214"/>
      <c r="GNF98" s="214"/>
      <c r="GNG98" s="214"/>
      <c r="GNH98" s="214"/>
      <c r="GNI98" s="214"/>
      <c r="GNJ98" s="214"/>
      <c r="GNK98" s="214"/>
      <c r="GNL98" s="214"/>
      <c r="GNM98" s="214"/>
      <c r="GNN98" s="214"/>
      <c r="GNO98" s="214"/>
      <c r="GNP98" s="214"/>
      <c r="GNQ98" s="214"/>
      <c r="GNR98" s="214"/>
      <c r="GNS98" s="214"/>
      <c r="GNT98" s="214"/>
      <c r="GNU98" s="214"/>
      <c r="GNV98" s="214"/>
      <c r="GNW98" s="214"/>
      <c r="GNX98" s="214"/>
      <c r="GNY98" s="214"/>
      <c r="GNZ98" s="214"/>
      <c r="GOA98" s="214"/>
      <c r="GOB98" s="214"/>
      <c r="GOC98" s="214"/>
      <c r="GOD98" s="214"/>
      <c r="GOE98" s="214"/>
      <c r="GOF98" s="214"/>
      <c r="GOG98" s="214"/>
      <c r="GOH98" s="214"/>
      <c r="GOI98" s="214"/>
      <c r="GOJ98" s="214"/>
      <c r="GOK98" s="214"/>
      <c r="GOL98" s="214"/>
      <c r="GOM98" s="214"/>
      <c r="GON98" s="214"/>
      <c r="GOO98" s="214"/>
      <c r="GOP98" s="214"/>
      <c r="GOQ98" s="214"/>
      <c r="GOR98" s="214"/>
      <c r="GOS98" s="214"/>
      <c r="GOT98" s="214"/>
      <c r="GOU98" s="214"/>
      <c r="GOV98" s="214"/>
      <c r="GOW98" s="214"/>
      <c r="GOX98" s="214"/>
      <c r="GOY98" s="214"/>
      <c r="GOZ98" s="214"/>
      <c r="GPA98" s="214"/>
      <c r="GPB98" s="214"/>
      <c r="GPC98" s="214"/>
      <c r="GPD98" s="214"/>
      <c r="GPE98" s="214"/>
      <c r="GPF98" s="214"/>
      <c r="GPG98" s="214"/>
      <c r="GPH98" s="214"/>
      <c r="GPI98" s="214"/>
      <c r="GPJ98" s="214"/>
      <c r="GPK98" s="214"/>
      <c r="GPL98" s="214"/>
      <c r="GPM98" s="214"/>
      <c r="GPN98" s="214"/>
      <c r="GPO98" s="214"/>
      <c r="GPP98" s="214"/>
      <c r="GPQ98" s="214"/>
      <c r="GPR98" s="214"/>
      <c r="GPS98" s="214"/>
      <c r="GPT98" s="214"/>
      <c r="GPU98" s="214"/>
      <c r="GPV98" s="214"/>
      <c r="GPW98" s="214"/>
      <c r="GPX98" s="214"/>
      <c r="GPY98" s="214"/>
      <c r="GPZ98" s="214"/>
      <c r="GQA98" s="214"/>
      <c r="GQB98" s="214"/>
      <c r="GQC98" s="214"/>
      <c r="GQD98" s="214"/>
      <c r="GQE98" s="214"/>
      <c r="GQF98" s="214"/>
      <c r="GQG98" s="214"/>
      <c r="GQH98" s="214"/>
      <c r="GQI98" s="214"/>
      <c r="GQJ98" s="214"/>
      <c r="GQK98" s="214"/>
      <c r="GQL98" s="214"/>
      <c r="GQM98" s="214"/>
      <c r="GQN98" s="214"/>
      <c r="GQO98" s="214"/>
      <c r="GQP98" s="214"/>
      <c r="GQQ98" s="214"/>
      <c r="GQR98" s="214"/>
      <c r="GQS98" s="214"/>
      <c r="GQT98" s="214"/>
      <c r="GQU98" s="214"/>
      <c r="GQV98" s="214"/>
      <c r="GQW98" s="214"/>
      <c r="GQX98" s="214"/>
      <c r="GQY98" s="214"/>
      <c r="GQZ98" s="214"/>
      <c r="GRA98" s="214"/>
      <c r="GRB98" s="214"/>
      <c r="GRC98" s="214"/>
      <c r="GRD98" s="214"/>
      <c r="GRE98" s="214"/>
      <c r="GRF98" s="214"/>
      <c r="GRG98" s="214"/>
      <c r="GRH98" s="214"/>
      <c r="GRI98" s="214"/>
      <c r="GRJ98" s="214"/>
      <c r="GRK98" s="214"/>
      <c r="GRL98" s="214"/>
      <c r="GRM98" s="214"/>
      <c r="GRN98" s="214"/>
      <c r="GRO98" s="214"/>
      <c r="GRP98" s="214"/>
      <c r="GRQ98" s="214"/>
      <c r="GRR98" s="214"/>
      <c r="GRS98" s="214"/>
      <c r="GRT98" s="214"/>
      <c r="GRU98" s="214"/>
      <c r="GRV98" s="214"/>
      <c r="GRW98" s="214"/>
      <c r="GRX98" s="214"/>
      <c r="GRY98" s="214"/>
      <c r="GRZ98" s="214"/>
      <c r="GSA98" s="214"/>
      <c r="GSB98" s="214"/>
      <c r="GSC98" s="214"/>
      <c r="GSD98" s="214"/>
      <c r="GSE98" s="214"/>
      <c r="GSF98" s="214"/>
      <c r="GSG98" s="214"/>
      <c r="GSH98" s="214"/>
      <c r="GSI98" s="214"/>
      <c r="GSJ98" s="214"/>
      <c r="GSK98" s="214"/>
      <c r="GSL98" s="214"/>
      <c r="GSM98" s="214"/>
      <c r="GSN98" s="214"/>
      <c r="GSO98" s="214"/>
      <c r="GSP98" s="214"/>
      <c r="GSQ98" s="214"/>
      <c r="GSR98" s="214"/>
      <c r="GSS98" s="214"/>
      <c r="GST98" s="214"/>
      <c r="GSU98" s="214"/>
      <c r="GSV98" s="214"/>
      <c r="GSW98" s="214"/>
      <c r="GSX98" s="214"/>
      <c r="GSY98" s="214"/>
      <c r="GSZ98" s="214"/>
      <c r="GTA98" s="214"/>
      <c r="GTB98" s="214"/>
      <c r="GTC98" s="214"/>
      <c r="GTD98" s="214"/>
      <c r="GTE98" s="214"/>
      <c r="GTF98" s="214"/>
      <c r="GTG98" s="214"/>
      <c r="GTH98" s="214"/>
      <c r="GTI98" s="214"/>
      <c r="GTJ98" s="214"/>
      <c r="GTK98" s="214"/>
      <c r="GTL98" s="214"/>
      <c r="GTM98" s="214"/>
      <c r="GTN98" s="214"/>
      <c r="GTO98" s="214"/>
      <c r="GTP98" s="214"/>
      <c r="GTQ98" s="214"/>
      <c r="GTR98" s="214"/>
      <c r="GTS98" s="214"/>
      <c r="GTT98" s="214"/>
      <c r="GTU98" s="214"/>
      <c r="GTV98" s="214"/>
      <c r="GTW98" s="214"/>
      <c r="GTX98" s="214"/>
      <c r="GTY98" s="214"/>
      <c r="GTZ98" s="214"/>
      <c r="GUA98" s="214"/>
      <c r="GUB98" s="214"/>
      <c r="GUC98" s="214"/>
      <c r="GUD98" s="214"/>
      <c r="GUE98" s="214"/>
      <c r="GUF98" s="214"/>
      <c r="GUG98" s="214"/>
      <c r="GUH98" s="214"/>
      <c r="GUI98" s="214"/>
      <c r="GUJ98" s="214"/>
      <c r="GUK98" s="214"/>
      <c r="GUL98" s="214"/>
      <c r="GUM98" s="214"/>
      <c r="GUN98" s="214"/>
      <c r="GUO98" s="214"/>
      <c r="GUP98" s="214"/>
      <c r="GUQ98" s="214"/>
      <c r="GUR98" s="214"/>
      <c r="GUS98" s="214"/>
      <c r="GUT98" s="214"/>
      <c r="GUU98" s="214"/>
      <c r="GUV98" s="214"/>
      <c r="GUW98" s="214"/>
      <c r="GUX98" s="214"/>
      <c r="GUY98" s="214"/>
      <c r="GUZ98" s="214"/>
      <c r="GVA98" s="214"/>
      <c r="GVB98" s="214"/>
      <c r="GVC98" s="214"/>
      <c r="GVD98" s="214"/>
      <c r="GVE98" s="214"/>
      <c r="GVF98" s="214"/>
      <c r="GVG98" s="214"/>
      <c r="GVH98" s="214"/>
      <c r="GVI98" s="214"/>
      <c r="GVJ98" s="214"/>
      <c r="GVK98" s="214"/>
      <c r="GVL98" s="214"/>
      <c r="GVM98" s="214"/>
      <c r="GVN98" s="214"/>
      <c r="GVO98" s="214"/>
      <c r="GVP98" s="214"/>
      <c r="GVQ98" s="214"/>
      <c r="GVR98" s="214"/>
      <c r="GVS98" s="214"/>
      <c r="GVT98" s="214"/>
      <c r="GVU98" s="214"/>
      <c r="GVV98" s="214"/>
      <c r="GVW98" s="214"/>
      <c r="GVX98" s="214"/>
      <c r="GVY98" s="214"/>
      <c r="GVZ98" s="214"/>
      <c r="GWA98" s="214"/>
      <c r="GWB98" s="214"/>
      <c r="GWC98" s="214"/>
      <c r="GWD98" s="214"/>
      <c r="GWE98" s="214"/>
      <c r="GWF98" s="214"/>
      <c r="GWG98" s="214"/>
      <c r="GWH98" s="214"/>
      <c r="GWI98" s="214"/>
      <c r="GWJ98" s="214"/>
      <c r="GWK98" s="214"/>
      <c r="GWL98" s="214"/>
      <c r="GWM98" s="214"/>
      <c r="GWN98" s="214"/>
      <c r="GWO98" s="214"/>
      <c r="GWP98" s="214"/>
      <c r="GWQ98" s="214"/>
      <c r="GWR98" s="214"/>
      <c r="GWS98" s="214"/>
      <c r="GWT98" s="214"/>
      <c r="GWU98" s="214"/>
      <c r="GWV98" s="214"/>
      <c r="GWW98" s="214"/>
      <c r="GWX98" s="214"/>
      <c r="GWY98" s="214"/>
      <c r="GWZ98" s="214"/>
      <c r="GXA98" s="214"/>
      <c r="GXB98" s="214"/>
      <c r="GXC98" s="214"/>
      <c r="GXD98" s="214"/>
      <c r="GXE98" s="214"/>
      <c r="GXF98" s="214"/>
      <c r="GXG98" s="214"/>
      <c r="GXH98" s="214"/>
      <c r="GXI98" s="214"/>
      <c r="GXJ98" s="214"/>
      <c r="GXK98" s="214"/>
      <c r="GXL98" s="214"/>
      <c r="GXM98" s="214"/>
      <c r="GXN98" s="214"/>
      <c r="GXO98" s="214"/>
      <c r="GXP98" s="214"/>
      <c r="GXQ98" s="214"/>
      <c r="GXR98" s="214"/>
      <c r="GXS98" s="214"/>
      <c r="GXT98" s="214"/>
      <c r="GXU98" s="214"/>
      <c r="GXV98" s="214"/>
      <c r="GXW98" s="214"/>
      <c r="GXX98" s="214"/>
      <c r="GXY98" s="214"/>
      <c r="GXZ98" s="214"/>
      <c r="GYA98" s="214"/>
      <c r="GYB98" s="214"/>
      <c r="GYC98" s="214"/>
      <c r="GYD98" s="214"/>
      <c r="GYE98" s="214"/>
      <c r="GYF98" s="214"/>
      <c r="GYG98" s="214"/>
      <c r="GYH98" s="214"/>
      <c r="GYI98" s="214"/>
      <c r="GYJ98" s="214"/>
      <c r="GYK98" s="214"/>
      <c r="GYL98" s="214"/>
      <c r="GYM98" s="214"/>
      <c r="GYN98" s="214"/>
      <c r="GYO98" s="214"/>
      <c r="GYP98" s="214"/>
      <c r="GYQ98" s="214"/>
      <c r="GYR98" s="214"/>
      <c r="GYS98" s="214"/>
      <c r="GYT98" s="214"/>
      <c r="GYU98" s="214"/>
      <c r="GYV98" s="214"/>
      <c r="GYW98" s="214"/>
      <c r="GYX98" s="214"/>
      <c r="GYY98" s="214"/>
      <c r="GYZ98" s="214"/>
      <c r="GZA98" s="214"/>
      <c r="GZB98" s="214"/>
      <c r="GZC98" s="214"/>
      <c r="GZD98" s="214"/>
      <c r="GZE98" s="214"/>
      <c r="GZF98" s="214"/>
      <c r="GZG98" s="214"/>
      <c r="GZH98" s="214"/>
      <c r="GZI98" s="214"/>
      <c r="GZJ98" s="214"/>
      <c r="GZK98" s="214"/>
      <c r="GZL98" s="214"/>
      <c r="GZM98" s="214"/>
      <c r="GZN98" s="214"/>
      <c r="GZO98" s="214"/>
      <c r="GZP98" s="214"/>
      <c r="GZQ98" s="214"/>
      <c r="GZR98" s="214"/>
      <c r="GZS98" s="214"/>
      <c r="GZT98" s="214"/>
      <c r="GZU98" s="214"/>
      <c r="GZV98" s="214"/>
      <c r="GZW98" s="214"/>
      <c r="GZX98" s="214"/>
      <c r="GZY98" s="214"/>
      <c r="GZZ98" s="214"/>
      <c r="HAA98" s="214"/>
      <c r="HAB98" s="214"/>
      <c r="HAC98" s="214"/>
      <c r="HAD98" s="214"/>
      <c r="HAE98" s="214"/>
      <c r="HAF98" s="214"/>
      <c r="HAG98" s="214"/>
      <c r="HAH98" s="214"/>
      <c r="HAI98" s="214"/>
      <c r="HAJ98" s="214"/>
      <c r="HAK98" s="214"/>
      <c r="HAL98" s="214"/>
      <c r="HAM98" s="214"/>
      <c r="HAN98" s="214"/>
      <c r="HAO98" s="214"/>
      <c r="HAP98" s="214"/>
      <c r="HAQ98" s="214"/>
      <c r="HAR98" s="214"/>
      <c r="HAS98" s="214"/>
      <c r="HAT98" s="214"/>
      <c r="HAU98" s="214"/>
      <c r="HAV98" s="214"/>
      <c r="HAW98" s="214"/>
      <c r="HAX98" s="214"/>
      <c r="HAY98" s="214"/>
      <c r="HAZ98" s="214"/>
      <c r="HBA98" s="214"/>
      <c r="HBB98" s="214"/>
      <c r="HBC98" s="214"/>
      <c r="HBD98" s="214"/>
      <c r="HBE98" s="214"/>
      <c r="HBF98" s="214"/>
      <c r="HBG98" s="214"/>
      <c r="HBH98" s="214"/>
      <c r="HBI98" s="214"/>
      <c r="HBJ98" s="214"/>
      <c r="HBK98" s="214"/>
      <c r="HBL98" s="214"/>
      <c r="HBM98" s="214"/>
      <c r="HBN98" s="214"/>
      <c r="HBO98" s="214"/>
      <c r="HBP98" s="214"/>
      <c r="HBQ98" s="214"/>
      <c r="HBR98" s="214"/>
      <c r="HBS98" s="214"/>
      <c r="HBT98" s="214"/>
      <c r="HBU98" s="214"/>
      <c r="HBV98" s="214"/>
      <c r="HBW98" s="214"/>
      <c r="HBX98" s="214"/>
      <c r="HBY98" s="214"/>
      <c r="HBZ98" s="214"/>
      <c r="HCA98" s="214"/>
      <c r="HCB98" s="214"/>
      <c r="HCC98" s="214"/>
      <c r="HCD98" s="214"/>
      <c r="HCE98" s="214"/>
      <c r="HCF98" s="214"/>
      <c r="HCG98" s="214"/>
      <c r="HCH98" s="214"/>
      <c r="HCI98" s="214"/>
      <c r="HCJ98" s="214"/>
      <c r="HCK98" s="214"/>
      <c r="HCL98" s="214"/>
      <c r="HCM98" s="214"/>
      <c r="HCN98" s="214"/>
      <c r="HCO98" s="214"/>
      <c r="HCP98" s="214"/>
      <c r="HCQ98" s="214"/>
      <c r="HCR98" s="214"/>
      <c r="HCS98" s="214"/>
      <c r="HCT98" s="214"/>
      <c r="HCU98" s="214"/>
      <c r="HCV98" s="214"/>
      <c r="HCW98" s="214"/>
      <c r="HCX98" s="214"/>
      <c r="HCY98" s="214"/>
      <c r="HCZ98" s="214"/>
      <c r="HDA98" s="214"/>
      <c r="HDB98" s="214"/>
      <c r="HDC98" s="214"/>
      <c r="HDD98" s="214"/>
      <c r="HDE98" s="214"/>
      <c r="HDF98" s="214"/>
      <c r="HDG98" s="214"/>
      <c r="HDH98" s="214"/>
      <c r="HDI98" s="214"/>
      <c r="HDJ98" s="214"/>
      <c r="HDK98" s="214"/>
      <c r="HDL98" s="214"/>
      <c r="HDM98" s="214"/>
      <c r="HDN98" s="214"/>
      <c r="HDO98" s="214"/>
      <c r="HDP98" s="214"/>
      <c r="HDQ98" s="214"/>
      <c r="HDR98" s="214"/>
      <c r="HDS98" s="214"/>
      <c r="HDT98" s="214"/>
      <c r="HDU98" s="214"/>
      <c r="HDV98" s="214"/>
      <c r="HDW98" s="214"/>
      <c r="HDX98" s="214"/>
      <c r="HDY98" s="214"/>
      <c r="HDZ98" s="214"/>
      <c r="HEA98" s="214"/>
      <c r="HEB98" s="214"/>
      <c r="HEC98" s="214"/>
      <c r="HED98" s="214"/>
      <c r="HEE98" s="214"/>
      <c r="HEF98" s="214"/>
      <c r="HEG98" s="214"/>
      <c r="HEH98" s="214"/>
      <c r="HEI98" s="214"/>
      <c r="HEJ98" s="214"/>
      <c r="HEK98" s="214"/>
      <c r="HEL98" s="214"/>
      <c r="HEM98" s="214"/>
      <c r="HEN98" s="214"/>
      <c r="HEO98" s="214"/>
      <c r="HEP98" s="214"/>
      <c r="HEQ98" s="214"/>
      <c r="HER98" s="214"/>
      <c r="HES98" s="214"/>
      <c r="HET98" s="214"/>
      <c r="HEU98" s="214"/>
      <c r="HEV98" s="214"/>
      <c r="HEW98" s="214"/>
      <c r="HEX98" s="214"/>
      <c r="HEY98" s="214"/>
      <c r="HEZ98" s="214"/>
      <c r="HFA98" s="214"/>
      <c r="HFB98" s="214"/>
      <c r="HFC98" s="214"/>
      <c r="HFD98" s="214"/>
      <c r="HFE98" s="214"/>
      <c r="HFF98" s="214"/>
      <c r="HFG98" s="214"/>
      <c r="HFH98" s="214"/>
      <c r="HFI98" s="214"/>
      <c r="HFJ98" s="214"/>
      <c r="HFK98" s="214"/>
      <c r="HFL98" s="214"/>
      <c r="HFM98" s="214"/>
      <c r="HFN98" s="214"/>
      <c r="HFO98" s="214"/>
      <c r="HFP98" s="214"/>
      <c r="HFQ98" s="214"/>
      <c r="HFR98" s="214"/>
      <c r="HFS98" s="214"/>
      <c r="HFT98" s="214"/>
      <c r="HFU98" s="214"/>
      <c r="HFV98" s="214"/>
      <c r="HFW98" s="214"/>
      <c r="HFX98" s="214"/>
      <c r="HFY98" s="214"/>
      <c r="HFZ98" s="214"/>
      <c r="HGA98" s="214"/>
      <c r="HGB98" s="214"/>
      <c r="HGC98" s="214"/>
      <c r="HGD98" s="214"/>
      <c r="HGE98" s="214"/>
      <c r="HGF98" s="214"/>
      <c r="HGG98" s="214"/>
      <c r="HGH98" s="214"/>
      <c r="HGI98" s="214"/>
      <c r="HGJ98" s="214"/>
      <c r="HGK98" s="214"/>
      <c r="HGL98" s="214"/>
      <c r="HGM98" s="214"/>
      <c r="HGN98" s="214"/>
      <c r="HGO98" s="214"/>
      <c r="HGP98" s="214"/>
      <c r="HGQ98" s="214"/>
      <c r="HGR98" s="214"/>
      <c r="HGS98" s="214"/>
      <c r="HGT98" s="214"/>
      <c r="HGU98" s="214"/>
      <c r="HGV98" s="214"/>
      <c r="HGW98" s="214"/>
      <c r="HGX98" s="214"/>
      <c r="HGY98" s="214"/>
      <c r="HGZ98" s="214"/>
      <c r="HHA98" s="214"/>
      <c r="HHB98" s="214"/>
      <c r="HHC98" s="214"/>
      <c r="HHD98" s="214"/>
      <c r="HHE98" s="214"/>
      <c r="HHF98" s="214"/>
      <c r="HHG98" s="214"/>
      <c r="HHH98" s="214"/>
      <c r="HHI98" s="214"/>
      <c r="HHJ98" s="214"/>
      <c r="HHK98" s="214"/>
      <c r="HHL98" s="214"/>
      <c r="HHM98" s="214"/>
      <c r="HHN98" s="214"/>
      <c r="HHO98" s="214"/>
      <c r="HHP98" s="214"/>
      <c r="HHQ98" s="214"/>
      <c r="HHR98" s="214"/>
      <c r="HHS98" s="214"/>
      <c r="HHT98" s="214"/>
      <c r="HHU98" s="214"/>
      <c r="HHV98" s="214"/>
      <c r="HHW98" s="214"/>
      <c r="HHX98" s="214"/>
      <c r="HHY98" s="214"/>
      <c r="HHZ98" s="214"/>
      <c r="HIA98" s="214"/>
      <c r="HIB98" s="214"/>
      <c r="HIC98" s="214"/>
      <c r="HID98" s="214"/>
      <c r="HIE98" s="214"/>
      <c r="HIF98" s="214"/>
      <c r="HIG98" s="214"/>
      <c r="HIH98" s="214"/>
      <c r="HII98" s="214"/>
      <c r="HIJ98" s="214"/>
      <c r="HIK98" s="214"/>
      <c r="HIL98" s="214"/>
      <c r="HIM98" s="214"/>
      <c r="HIN98" s="214"/>
      <c r="HIO98" s="214"/>
      <c r="HIP98" s="214"/>
      <c r="HIQ98" s="214"/>
      <c r="HIR98" s="214"/>
      <c r="HIS98" s="214"/>
      <c r="HIT98" s="214"/>
      <c r="HIU98" s="214"/>
      <c r="HIV98" s="214"/>
      <c r="HIW98" s="214"/>
      <c r="HIX98" s="214"/>
      <c r="HIY98" s="214"/>
      <c r="HIZ98" s="214"/>
      <c r="HJA98" s="214"/>
      <c r="HJB98" s="214"/>
      <c r="HJC98" s="214"/>
      <c r="HJD98" s="214"/>
      <c r="HJE98" s="214"/>
      <c r="HJF98" s="214"/>
      <c r="HJG98" s="214"/>
      <c r="HJH98" s="214"/>
      <c r="HJI98" s="214"/>
      <c r="HJJ98" s="214"/>
      <c r="HJK98" s="214"/>
      <c r="HJL98" s="214"/>
      <c r="HJM98" s="214"/>
      <c r="HJN98" s="214"/>
      <c r="HJO98" s="214"/>
      <c r="HJP98" s="214"/>
      <c r="HJQ98" s="214"/>
      <c r="HJR98" s="214"/>
      <c r="HJS98" s="214"/>
      <c r="HJT98" s="214"/>
      <c r="HJU98" s="214"/>
      <c r="HJV98" s="214"/>
      <c r="HJW98" s="214"/>
      <c r="HJX98" s="214"/>
      <c r="HJY98" s="214"/>
      <c r="HJZ98" s="214"/>
      <c r="HKA98" s="214"/>
      <c r="HKB98" s="214"/>
      <c r="HKC98" s="214"/>
      <c r="HKD98" s="214"/>
      <c r="HKE98" s="214"/>
      <c r="HKF98" s="214"/>
      <c r="HKG98" s="214"/>
      <c r="HKH98" s="214"/>
      <c r="HKI98" s="214"/>
      <c r="HKJ98" s="214"/>
      <c r="HKK98" s="214"/>
      <c r="HKL98" s="214"/>
      <c r="HKM98" s="214"/>
      <c r="HKN98" s="214"/>
      <c r="HKO98" s="214"/>
      <c r="HKP98" s="214"/>
      <c r="HKQ98" s="214"/>
      <c r="HKR98" s="214"/>
      <c r="HKS98" s="214"/>
      <c r="HKT98" s="214"/>
      <c r="HKU98" s="214"/>
      <c r="HKV98" s="214"/>
      <c r="HKW98" s="214"/>
      <c r="HKX98" s="214"/>
      <c r="HKY98" s="214"/>
      <c r="HKZ98" s="214"/>
      <c r="HLA98" s="214"/>
      <c r="HLB98" s="214"/>
      <c r="HLC98" s="214"/>
      <c r="HLD98" s="214"/>
      <c r="HLE98" s="214"/>
      <c r="HLF98" s="214"/>
      <c r="HLG98" s="214"/>
      <c r="HLH98" s="214"/>
      <c r="HLI98" s="214"/>
      <c r="HLJ98" s="214"/>
      <c r="HLK98" s="214"/>
      <c r="HLL98" s="214"/>
      <c r="HLM98" s="214"/>
      <c r="HLN98" s="214"/>
      <c r="HLO98" s="214"/>
      <c r="HLP98" s="214"/>
      <c r="HLQ98" s="214"/>
      <c r="HLR98" s="214"/>
      <c r="HLS98" s="214"/>
      <c r="HLT98" s="214"/>
      <c r="HLU98" s="214"/>
      <c r="HLV98" s="214"/>
      <c r="HLW98" s="214"/>
      <c r="HLX98" s="214"/>
      <c r="HLY98" s="214"/>
      <c r="HLZ98" s="214"/>
      <c r="HMA98" s="214"/>
      <c r="HMB98" s="214"/>
      <c r="HMC98" s="214"/>
      <c r="HMD98" s="214"/>
      <c r="HME98" s="214"/>
      <c r="HMF98" s="214"/>
      <c r="HMG98" s="214"/>
      <c r="HMH98" s="214"/>
      <c r="HMI98" s="214"/>
      <c r="HMJ98" s="214"/>
      <c r="HMK98" s="214"/>
      <c r="HML98" s="214"/>
      <c r="HMM98" s="214"/>
      <c r="HMN98" s="214"/>
      <c r="HMO98" s="214"/>
      <c r="HMP98" s="214"/>
      <c r="HMQ98" s="214"/>
      <c r="HMR98" s="214"/>
      <c r="HMS98" s="214"/>
      <c r="HMT98" s="214"/>
      <c r="HMU98" s="214"/>
      <c r="HMV98" s="214"/>
      <c r="HMW98" s="214"/>
      <c r="HMX98" s="214"/>
      <c r="HMY98" s="214"/>
      <c r="HMZ98" s="214"/>
      <c r="HNA98" s="214"/>
      <c r="HNB98" s="214"/>
      <c r="HNC98" s="214"/>
      <c r="HND98" s="214"/>
      <c r="HNE98" s="214"/>
      <c r="HNF98" s="214"/>
      <c r="HNG98" s="214"/>
      <c r="HNH98" s="214"/>
      <c r="HNI98" s="214"/>
      <c r="HNJ98" s="214"/>
      <c r="HNK98" s="214"/>
      <c r="HNL98" s="214"/>
      <c r="HNM98" s="214"/>
      <c r="HNN98" s="214"/>
      <c r="HNO98" s="214"/>
      <c r="HNP98" s="214"/>
      <c r="HNQ98" s="214"/>
      <c r="HNR98" s="214"/>
      <c r="HNS98" s="214"/>
      <c r="HNT98" s="214"/>
      <c r="HNU98" s="214"/>
      <c r="HNV98" s="214"/>
      <c r="HNW98" s="214"/>
      <c r="HNX98" s="214"/>
      <c r="HNY98" s="214"/>
      <c r="HNZ98" s="214"/>
      <c r="HOA98" s="214"/>
      <c r="HOB98" s="214"/>
      <c r="HOC98" s="214"/>
      <c r="HOD98" s="214"/>
      <c r="HOE98" s="214"/>
      <c r="HOF98" s="214"/>
      <c r="HOG98" s="214"/>
      <c r="HOH98" s="214"/>
      <c r="HOI98" s="214"/>
      <c r="HOJ98" s="214"/>
      <c r="HOK98" s="214"/>
      <c r="HOL98" s="214"/>
      <c r="HOM98" s="214"/>
      <c r="HON98" s="214"/>
      <c r="HOO98" s="214"/>
      <c r="HOP98" s="214"/>
      <c r="HOQ98" s="214"/>
      <c r="HOR98" s="214"/>
      <c r="HOS98" s="214"/>
      <c r="HOT98" s="214"/>
      <c r="HOU98" s="214"/>
      <c r="HOV98" s="214"/>
      <c r="HOW98" s="214"/>
      <c r="HOX98" s="214"/>
      <c r="HOY98" s="214"/>
      <c r="HOZ98" s="214"/>
      <c r="HPA98" s="214"/>
      <c r="HPB98" s="214"/>
      <c r="HPC98" s="214"/>
      <c r="HPD98" s="214"/>
      <c r="HPE98" s="214"/>
      <c r="HPF98" s="214"/>
      <c r="HPG98" s="214"/>
      <c r="HPH98" s="214"/>
      <c r="HPI98" s="214"/>
      <c r="HPJ98" s="214"/>
      <c r="HPK98" s="214"/>
      <c r="HPL98" s="214"/>
      <c r="HPM98" s="214"/>
      <c r="HPN98" s="214"/>
      <c r="HPO98" s="214"/>
      <c r="HPP98" s="214"/>
      <c r="HPQ98" s="214"/>
      <c r="HPR98" s="214"/>
      <c r="HPS98" s="214"/>
      <c r="HPT98" s="214"/>
      <c r="HPU98" s="214"/>
      <c r="HPV98" s="214"/>
      <c r="HPW98" s="214"/>
      <c r="HPX98" s="214"/>
      <c r="HPY98" s="214"/>
      <c r="HPZ98" s="214"/>
      <c r="HQA98" s="214"/>
      <c r="HQB98" s="214"/>
      <c r="HQC98" s="214"/>
      <c r="HQD98" s="214"/>
      <c r="HQE98" s="214"/>
      <c r="HQF98" s="214"/>
      <c r="HQG98" s="214"/>
      <c r="HQH98" s="214"/>
      <c r="HQI98" s="214"/>
      <c r="HQJ98" s="214"/>
      <c r="HQK98" s="214"/>
      <c r="HQL98" s="214"/>
      <c r="HQM98" s="214"/>
      <c r="HQN98" s="214"/>
      <c r="HQO98" s="214"/>
      <c r="HQP98" s="214"/>
      <c r="HQQ98" s="214"/>
      <c r="HQR98" s="214"/>
      <c r="HQS98" s="214"/>
      <c r="HQT98" s="214"/>
      <c r="HQU98" s="214"/>
      <c r="HQV98" s="214"/>
      <c r="HQW98" s="214"/>
      <c r="HQX98" s="214"/>
      <c r="HQY98" s="214"/>
      <c r="HQZ98" s="214"/>
      <c r="HRA98" s="214"/>
      <c r="HRB98" s="214"/>
      <c r="HRC98" s="214"/>
      <c r="HRD98" s="214"/>
      <c r="HRE98" s="214"/>
      <c r="HRF98" s="214"/>
      <c r="HRG98" s="214"/>
      <c r="HRH98" s="214"/>
      <c r="HRI98" s="214"/>
      <c r="HRJ98" s="214"/>
      <c r="HRK98" s="214"/>
      <c r="HRL98" s="214"/>
      <c r="HRM98" s="214"/>
      <c r="HRN98" s="214"/>
      <c r="HRO98" s="214"/>
      <c r="HRP98" s="214"/>
      <c r="HRQ98" s="214"/>
      <c r="HRR98" s="214"/>
      <c r="HRS98" s="214"/>
      <c r="HRT98" s="214"/>
      <c r="HRU98" s="214"/>
      <c r="HRV98" s="214"/>
      <c r="HRW98" s="214"/>
      <c r="HRX98" s="214"/>
      <c r="HRY98" s="214"/>
      <c r="HRZ98" s="214"/>
      <c r="HSA98" s="214"/>
      <c r="HSB98" s="214"/>
      <c r="HSC98" s="214"/>
      <c r="HSD98" s="214"/>
      <c r="HSE98" s="214"/>
      <c r="HSF98" s="214"/>
      <c r="HSG98" s="214"/>
      <c r="HSH98" s="214"/>
      <c r="HSI98" s="214"/>
      <c r="HSJ98" s="214"/>
      <c r="HSK98" s="214"/>
      <c r="HSL98" s="214"/>
      <c r="HSM98" s="214"/>
      <c r="HSN98" s="214"/>
      <c r="HSO98" s="214"/>
      <c r="HSP98" s="214"/>
      <c r="HSQ98" s="214"/>
      <c r="HSR98" s="214"/>
      <c r="HSS98" s="214"/>
      <c r="HST98" s="214"/>
      <c r="HSU98" s="214"/>
      <c r="HSV98" s="214"/>
      <c r="HSW98" s="214"/>
      <c r="HSX98" s="214"/>
      <c r="HSY98" s="214"/>
      <c r="HSZ98" s="214"/>
      <c r="HTA98" s="214"/>
      <c r="HTB98" s="214"/>
      <c r="HTC98" s="214"/>
      <c r="HTD98" s="214"/>
      <c r="HTE98" s="214"/>
      <c r="HTF98" s="214"/>
      <c r="HTG98" s="214"/>
      <c r="HTH98" s="214"/>
      <c r="HTI98" s="214"/>
      <c r="HTJ98" s="214"/>
      <c r="HTK98" s="214"/>
      <c r="HTL98" s="214"/>
      <c r="HTM98" s="214"/>
      <c r="HTN98" s="214"/>
      <c r="HTO98" s="214"/>
      <c r="HTP98" s="214"/>
      <c r="HTQ98" s="214"/>
      <c r="HTR98" s="214"/>
      <c r="HTS98" s="214"/>
      <c r="HTT98" s="214"/>
      <c r="HTU98" s="214"/>
      <c r="HTV98" s="214"/>
      <c r="HTW98" s="214"/>
      <c r="HTX98" s="214"/>
      <c r="HTY98" s="214"/>
      <c r="HTZ98" s="214"/>
      <c r="HUA98" s="214"/>
      <c r="HUB98" s="214"/>
      <c r="HUC98" s="214"/>
      <c r="HUD98" s="214"/>
      <c r="HUE98" s="214"/>
      <c r="HUF98" s="214"/>
      <c r="HUG98" s="214"/>
      <c r="HUH98" s="214"/>
      <c r="HUI98" s="214"/>
      <c r="HUJ98" s="214"/>
      <c r="HUK98" s="214"/>
      <c r="HUL98" s="214"/>
      <c r="HUM98" s="214"/>
      <c r="HUN98" s="214"/>
      <c r="HUO98" s="214"/>
      <c r="HUP98" s="214"/>
      <c r="HUQ98" s="214"/>
      <c r="HUR98" s="214"/>
      <c r="HUS98" s="214"/>
      <c r="HUT98" s="214"/>
      <c r="HUU98" s="214"/>
      <c r="HUV98" s="214"/>
      <c r="HUW98" s="214"/>
      <c r="HUX98" s="214"/>
      <c r="HUY98" s="214"/>
      <c r="HUZ98" s="214"/>
      <c r="HVA98" s="214"/>
      <c r="HVB98" s="214"/>
      <c r="HVC98" s="214"/>
      <c r="HVD98" s="214"/>
      <c r="HVE98" s="214"/>
      <c r="HVF98" s="214"/>
      <c r="HVG98" s="214"/>
      <c r="HVH98" s="214"/>
      <c r="HVI98" s="214"/>
      <c r="HVJ98" s="214"/>
      <c r="HVK98" s="214"/>
      <c r="HVL98" s="214"/>
      <c r="HVM98" s="214"/>
      <c r="HVN98" s="214"/>
      <c r="HVO98" s="214"/>
      <c r="HVP98" s="214"/>
      <c r="HVQ98" s="214"/>
      <c r="HVR98" s="214"/>
      <c r="HVS98" s="214"/>
      <c r="HVT98" s="214"/>
      <c r="HVU98" s="214"/>
      <c r="HVV98" s="214"/>
      <c r="HVW98" s="214"/>
      <c r="HVX98" s="214"/>
      <c r="HVY98" s="214"/>
      <c r="HVZ98" s="214"/>
      <c r="HWA98" s="214"/>
      <c r="HWB98" s="214"/>
      <c r="HWC98" s="214"/>
      <c r="HWD98" s="214"/>
      <c r="HWE98" s="214"/>
      <c r="HWF98" s="214"/>
      <c r="HWG98" s="214"/>
      <c r="HWH98" s="214"/>
      <c r="HWI98" s="214"/>
      <c r="HWJ98" s="214"/>
      <c r="HWK98" s="214"/>
      <c r="HWL98" s="214"/>
      <c r="HWM98" s="214"/>
      <c r="HWN98" s="214"/>
      <c r="HWO98" s="214"/>
      <c r="HWP98" s="214"/>
      <c r="HWQ98" s="214"/>
      <c r="HWR98" s="214"/>
      <c r="HWS98" s="214"/>
      <c r="HWT98" s="214"/>
      <c r="HWU98" s="214"/>
      <c r="HWV98" s="214"/>
      <c r="HWW98" s="214"/>
      <c r="HWX98" s="214"/>
      <c r="HWY98" s="214"/>
      <c r="HWZ98" s="214"/>
      <c r="HXA98" s="214"/>
      <c r="HXB98" s="214"/>
      <c r="HXC98" s="214"/>
      <c r="HXD98" s="214"/>
      <c r="HXE98" s="214"/>
      <c r="HXF98" s="214"/>
      <c r="HXG98" s="214"/>
      <c r="HXH98" s="214"/>
      <c r="HXI98" s="214"/>
      <c r="HXJ98" s="214"/>
      <c r="HXK98" s="214"/>
      <c r="HXL98" s="214"/>
      <c r="HXM98" s="214"/>
      <c r="HXN98" s="214"/>
      <c r="HXO98" s="214"/>
      <c r="HXP98" s="214"/>
      <c r="HXQ98" s="214"/>
      <c r="HXR98" s="214"/>
      <c r="HXS98" s="214"/>
      <c r="HXT98" s="214"/>
      <c r="HXU98" s="214"/>
      <c r="HXV98" s="214"/>
      <c r="HXW98" s="214"/>
      <c r="HXX98" s="214"/>
      <c r="HXY98" s="214"/>
      <c r="HXZ98" s="214"/>
      <c r="HYA98" s="214"/>
      <c r="HYB98" s="214"/>
      <c r="HYC98" s="214"/>
      <c r="HYD98" s="214"/>
      <c r="HYE98" s="214"/>
      <c r="HYF98" s="214"/>
      <c r="HYG98" s="214"/>
      <c r="HYH98" s="214"/>
      <c r="HYI98" s="214"/>
      <c r="HYJ98" s="214"/>
      <c r="HYK98" s="214"/>
      <c r="HYL98" s="214"/>
      <c r="HYM98" s="214"/>
      <c r="HYN98" s="214"/>
      <c r="HYO98" s="214"/>
      <c r="HYP98" s="214"/>
      <c r="HYQ98" s="214"/>
      <c r="HYR98" s="214"/>
      <c r="HYS98" s="214"/>
      <c r="HYT98" s="214"/>
      <c r="HYU98" s="214"/>
      <c r="HYV98" s="214"/>
      <c r="HYW98" s="214"/>
      <c r="HYX98" s="214"/>
      <c r="HYY98" s="214"/>
      <c r="HYZ98" s="214"/>
      <c r="HZA98" s="214"/>
      <c r="HZB98" s="214"/>
      <c r="HZC98" s="214"/>
      <c r="HZD98" s="214"/>
      <c r="HZE98" s="214"/>
      <c r="HZF98" s="214"/>
      <c r="HZG98" s="214"/>
      <c r="HZH98" s="214"/>
      <c r="HZI98" s="214"/>
      <c r="HZJ98" s="214"/>
      <c r="HZK98" s="214"/>
      <c r="HZL98" s="214"/>
      <c r="HZM98" s="214"/>
      <c r="HZN98" s="214"/>
      <c r="HZO98" s="214"/>
      <c r="HZP98" s="214"/>
      <c r="HZQ98" s="214"/>
      <c r="HZR98" s="214"/>
      <c r="HZS98" s="214"/>
      <c r="HZT98" s="214"/>
      <c r="HZU98" s="214"/>
      <c r="HZV98" s="214"/>
      <c r="HZW98" s="214"/>
      <c r="HZX98" s="214"/>
      <c r="HZY98" s="214"/>
      <c r="HZZ98" s="214"/>
      <c r="IAA98" s="214"/>
      <c r="IAB98" s="214"/>
      <c r="IAC98" s="214"/>
      <c r="IAD98" s="214"/>
      <c r="IAE98" s="214"/>
      <c r="IAF98" s="214"/>
      <c r="IAG98" s="214"/>
      <c r="IAH98" s="214"/>
      <c r="IAI98" s="214"/>
      <c r="IAJ98" s="214"/>
      <c r="IAK98" s="214"/>
      <c r="IAL98" s="214"/>
      <c r="IAM98" s="214"/>
      <c r="IAN98" s="214"/>
      <c r="IAO98" s="214"/>
      <c r="IAP98" s="214"/>
      <c r="IAQ98" s="214"/>
      <c r="IAR98" s="214"/>
      <c r="IAS98" s="214"/>
      <c r="IAT98" s="214"/>
      <c r="IAU98" s="214"/>
      <c r="IAV98" s="214"/>
      <c r="IAW98" s="214"/>
      <c r="IAX98" s="214"/>
      <c r="IAY98" s="214"/>
      <c r="IAZ98" s="214"/>
      <c r="IBA98" s="214"/>
      <c r="IBB98" s="214"/>
      <c r="IBC98" s="214"/>
      <c r="IBD98" s="214"/>
      <c r="IBE98" s="214"/>
      <c r="IBF98" s="214"/>
      <c r="IBG98" s="214"/>
      <c r="IBH98" s="214"/>
      <c r="IBI98" s="214"/>
      <c r="IBJ98" s="214"/>
      <c r="IBK98" s="214"/>
      <c r="IBL98" s="214"/>
      <c r="IBM98" s="214"/>
      <c r="IBN98" s="214"/>
      <c r="IBO98" s="214"/>
      <c r="IBP98" s="214"/>
      <c r="IBQ98" s="214"/>
      <c r="IBR98" s="214"/>
      <c r="IBS98" s="214"/>
      <c r="IBT98" s="214"/>
      <c r="IBU98" s="214"/>
      <c r="IBV98" s="214"/>
      <c r="IBW98" s="214"/>
      <c r="IBX98" s="214"/>
      <c r="IBY98" s="214"/>
      <c r="IBZ98" s="214"/>
      <c r="ICA98" s="214"/>
      <c r="ICB98" s="214"/>
      <c r="ICC98" s="214"/>
      <c r="ICD98" s="214"/>
      <c r="ICE98" s="214"/>
      <c r="ICF98" s="214"/>
      <c r="ICG98" s="214"/>
      <c r="ICH98" s="214"/>
      <c r="ICI98" s="214"/>
      <c r="ICJ98" s="214"/>
      <c r="ICK98" s="214"/>
      <c r="ICL98" s="214"/>
      <c r="ICM98" s="214"/>
      <c r="ICN98" s="214"/>
      <c r="ICO98" s="214"/>
      <c r="ICP98" s="214"/>
      <c r="ICQ98" s="214"/>
      <c r="ICR98" s="214"/>
      <c r="ICS98" s="214"/>
      <c r="ICT98" s="214"/>
      <c r="ICU98" s="214"/>
      <c r="ICV98" s="214"/>
      <c r="ICW98" s="214"/>
      <c r="ICX98" s="214"/>
      <c r="ICY98" s="214"/>
      <c r="ICZ98" s="214"/>
      <c r="IDA98" s="214"/>
      <c r="IDB98" s="214"/>
      <c r="IDC98" s="214"/>
      <c r="IDD98" s="214"/>
      <c r="IDE98" s="214"/>
      <c r="IDF98" s="214"/>
      <c r="IDG98" s="214"/>
      <c r="IDH98" s="214"/>
      <c r="IDI98" s="214"/>
      <c r="IDJ98" s="214"/>
      <c r="IDK98" s="214"/>
      <c r="IDL98" s="214"/>
      <c r="IDM98" s="214"/>
      <c r="IDN98" s="214"/>
      <c r="IDO98" s="214"/>
      <c r="IDP98" s="214"/>
      <c r="IDQ98" s="214"/>
      <c r="IDR98" s="214"/>
      <c r="IDS98" s="214"/>
      <c r="IDT98" s="214"/>
      <c r="IDU98" s="214"/>
      <c r="IDV98" s="214"/>
      <c r="IDW98" s="214"/>
      <c r="IDX98" s="214"/>
      <c r="IDY98" s="214"/>
      <c r="IDZ98" s="214"/>
      <c r="IEA98" s="214"/>
      <c r="IEB98" s="214"/>
      <c r="IEC98" s="214"/>
      <c r="IED98" s="214"/>
      <c r="IEE98" s="214"/>
      <c r="IEF98" s="214"/>
      <c r="IEG98" s="214"/>
      <c r="IEH98" s="214"/>
      <c r="IEI98" s="214"/>
      <c r="IEJ98" s="214"/>
      <c r="IEK98" s="214"/>
      <c r="IEL98" s="214"/>
      <c r="IEM98" s="214"/>
      <c r="IEN98" s="214"/>
      <c r="IEO98" s="214"/>
      <c r="IEP98" s="214"/>
      <c r="IEQ98" s="214"/>
      <c r="IER98" s="214"/>
      <c r="IES98" s="214"/>
      <c r="IET98" s="214"/>
      <c r="IEU98" s="214"/>
      <c r="IEV98" s="214"/>
      <c r="IEW98" s="214"/>
      <c r="IEX98" s="214"/>
      <c r="IEY98" s="214"/>
      <c r="IEZ98" s="214"/>
      <c r="IFA98" s="214"/>
      <c r="IFB98" s="214"/>
      <c r="IFC98" s="214"/>
      <c r="IFD98" s="214"/>
      <c r="IFE98" s="214"/>
      <c r="IFF98" s="214"/>
      <c r="IFG98" s="214"/>
      <c r="IFH98" s="214"/>
      <c r="IFI98" s="214"/>
      <c r="IFJ98" s="214"/>
      <c r="IFK98" s="214"/>
      <c r="IFL98" s="214"/>
      <c r="IFM98" s="214"/>
      <c r="IFN98" s="214"/>
      <c r="IFO98" s="214"/>
      <c r="IFP98" s="214"/>
      <c r="IFQ98" s="214"/>
      <c r="IFR98" s="214"/>
      <c r="IFS98" s="214"/>
      <c r="IFT98" s="214"/>
      <c r="IFU98" s="214"/>
      <c r="IFV98" s="214"/>
      <c r="IFW98" s="214"/>
      <c r="IFX98" s="214"/>
      <c r="IFY98" s="214"/>
      <c r="IFZ98" s="214"/>
      <c r="IGA98" s="214"/>
      <c r="IGB98" s="214"/>
      <c r="IGC98" s="214"/>
      <c r="IGD98" s="214"/>
      <c r="IGE98" s="214"/>
      <c r="IGF98" s="214"/>
      <c r="IGG98" s="214"/>
      <c r="IGH98" s="214"/>
      <c r="IGI98" s="214"/>
      <c r="IGJ98" s="214"/>
      <c r="IGK98" s="214"/>
      <c r="IGL98" s="214"/>
      <c r="IGM98" s="214"/>
      <c r="IGN98" s="214"/>
      <c r="IGO98" s="214"/>
      <c r="IGP98" s="214"/>
      <c r="IGQ98" s="214"/>
      <c r="IGR98" s="214"/>
      <c r="IGS98" s="214"/>
      <c r="IGT98" s="214"/>
      <c r="IGU98" s="214"/>
      <c r="IGV98" s="214"/>
      <c r="IGW98" s="214"/>
      <c r="IGX98" s="214"/>
      <c r="IGY98" s="214"/>
      <c r="IGZ98" s="214"/>
      <c r="IHA98" s="214"/>
      <c r="IHB98" s="214"/>
      <c r="IHC98" s="214"/>
      <c r="IHD98" s="214"/>
      <c r="IHE98" s="214"/>
      <c r="IHF98" s="214"/>
      <c r="IHG98" s="214"/>
      <c r="IHH98" s="214"/>
      <c r="IHI98" s="214"/>
      <c r="IHJ98" s="214"/>
      <c r="IHK98" s="214"/>
      <c r="IHL98" s="214"/>
      <c r="IHM98" s="214"/>
      <c r="IHN98" s="214"/>
      <c r="IHO98" s="214"/>
      <c r="IHP98" s="214"/>
      <c r="IHQ98" s="214"/>
      <c r="IHR98" s="214"/>
      <c r="IHS98" s="214"/>
      <c r="IHT98" s="214"/>
      <c r="IHU98" s="214"/>
      <c r="IHV98" s="214"/>
      <c r="IHW98" s="214"/>
      <c r="IHX98" s="214"/>
      <c r="IHY98" s="214"/>
      <c r="IHZ98" s="214"/>
      <c r="IIA98" s="214"/>
      <c r="IIB98" s="214"/>
      <c r="IIC98" s="214"/>
      <c r="IID98" s="214"/>
      <c r="IIE98" s="214"/>
      <c r="IIF98" s="214"/>
      <c r="IIG98" s="214"/>
      <c r="IIH98" s="214"/>
      <c r="III98" s="214"/>
      <c r="IIJ98" s="214"/>
      <c r="IIK98" s="214"/>
      <c r="IIL98" s="214"/>
      <c r="IIM98" s="214"/>
      <c r="IIN98" s="214"/>
      <c r="IIO98" s="214"/>
      <c r="IIP98" s="214"/>
      <c r="IIQ98" s="214"/>
      <c r="IIR98" s="214"/>
      <c r="IIS98" s="214"/>
      <c r="IIT98" s="214"/>
      <c r="IIU98" s="214"/>
      <c r="IIV98" s="214"/>
      <c r="IIW98" s="214"/>
      <c r="IIX98" s="214"/>
      <c r="IIY98" s="214"/>
      <c r="IIZ98" s="214"/>
      <c r="IJA98" s="214"/>
      <c r="IJB98" s="214"/>
      <c r="IJC98" s="214"/>
      <c r="IJD98" s="214"/>
      <c r="IJE98" s="214"/>
      <c r="IJF98" s="214"/>
      <c r="IJG98" s="214"/>
      <c r="IJH98" s="214"/>
      <c r="IJI98" s="214"/>
      <c r="IJJ98" s="214"/>
      <c r="IJK98" s="214"/>
      <c r="IJL98" s="214"/>
      <c r="IJM98" s="214"/>
      <c r="IJN98" s="214"/>
      <c r="IJO98" s="214"/>
      <c r="IJP98" s="214"/>
      <c r="IJQ98" s="214"/>
      <c r="IJR98" s="214"/>
      <c r="IJS98" s="214"/>
      <c r="IJT98" s="214"/>
      <c r="IJU98" s="214"/>
      <c r="IJV98" s="214"/>
      <c r="IJW98" s="214"/>
      <c r="IJX98" s="214"/>
      <c r="IJY98" s="214"/>
      <c r="IJZ98" s="214"/>
      <c r="IKA98" s="214"/>
      <c r="IKB98" s="214"/>
      <c r="IKC98" s="214"/>
      <c r="IKD98" s="214"/>
      <c r="IKE98" s="214"/>
      <c r="IKF98" s="214"/>
      <c r="IKG98" s="214"/>
      <c r="IKH98" s="214"/>
      <c r="IKI98" s="214"/>
      <c r="IKJ98" s="214"/>
      <c r="IKK98" s="214"/>
      <c r="IKL98" s="214"/>
      <c r="IKM98" s="214"/>
      <c r="IKN98" s="214"/>
      <c r="IKO98" s="214"/>
      <c r="IKP98" s="214"/>
      <c r="IKQ98" s="214"/>
      <c r="IKR98" s="214"/>
      <c r="IKS98" s="214"/>
      <c r="IKT98" s="214"/>
      <c r="IKU98" s="214"/>
      <c r="IKV98" s="214"/>
      <c r="IKW98" s="214"/>
      <c r="IKX98" s="214"/>
      <c r="IKY98" s="214"/>
      <c r="IKZ98" s="214"/>
      <c r="ILA98" s="214"/>
      <c r="ILB98" s="214"/>
      <c r="ILC98" s="214"/>
      <c r="ILD98" s="214"/>
      <c r="ILE98" s="214"/>
      <c r="ILF98" s="214"/>
      <c r="ILG98" s="214"/>
      <c r="ILH98" s="214"/>
      <c r="ILI98" s="214"/>
      <c r="ILJ98" s="214"/>
      <c r="ILK98" s="214"/>
      <c r="ILL98" s="214"/>
      <c r="ILM98" s="214"/>
      <c r="ILN98" s="214"/>
      <c r="ILO98" s="214"/>
      <c r="ILP98" s="214"/>
      <c r="ILQ98" s="214"/>
      <c r="ILR98" s="214"/>
      <c r="ILS98" s="214"/>
      <c r="ILT98" s="214"/>
      <c r="ILU98" s="214"/>
      <c r="ILV98" s="214"/>
      <c r="ILW98" s="214"/>
      <c r="ILX98" s="214"/>
      <c r="ILY98" s="214"/>
      <c r="ILZ98" s="214"/>
      <c r="IMA98" s="214"/>
      <c r="IMB98" s="214"/>
      <c r="IMC98" s="214"/>
      <c r="IMD98" s="214"/>
      <c r="IME98" s="214"/>
      <c r="IMF98" s="214"/>
      <c r="IMG98" s="214"/>
      <c r="IMH98" s="214"/>
      <c r="IMI98" s="214"/>
      <c r="IMJ98" s="214"/>
      <c r="IMK98" s="214"/>
      <c r="IML98" s="214"/>
      <c r="IMM98" s="214"/>
      <c r="IMN98" s="214"/>
      <c r="IMO98" s="214"/>
      <c r="IMP98" s="214"/>
      <c r="IMQ98" s="214"/>
      <c r="IMR98" s="214"/>
      <c r="IMS98" s="214"/>
      <c r="IMT98" s="214"/>
      <c r="IMU98" s="214"/>
      <c r="IMV98" s="214"/>
      <c r="IMW98" s="214"/>
      <c r="IMX98" s="214"/>
      <c r="IMY98" s="214"/>
      <c r="IMZ98" s="214"/>
      <c r="INA98" s="214"/>
      <c r="INB98" s="214"/>
      <c r="INC98" s="214"/>
      <c r="IND98" s="214"/>
      <c r="INE98" s="214"/>
      <c r="INF98" s="214"/>
      <c r="ING98" s="214"/>
      <c r="INH98" s="214"/>
      <c r="INI98" s="214"/>
      <c r="INJ98" s="214"/>
      <c r="INK98" s="214"/>
      <c r="INL98" s="214"/>
      <c r="INM98" s="214"/>
      <c r="INN98" s="214"/>
      <c r="INO98" s="214"/>
      <c r="INP98" s="214"/>
      <c r="INQ98" s="214"/>
      <c r="INR98" s="214"/>
      <c r="INS98" s="214"/>
      <c r="INT98" s="214"/>
      <c r="INU98" s="214"/>
      <c r="INV98" s="214"/>
      <c r="INW98" s="214"/>
      <c r="INX98" s="214"/>
      <c r="INY98" s="214"/>
      <c r="INZ98" s="214"/>
      <c r="IOA98" s="214"/>
      <c r="IOB98" s="214"/>
      <c r="IOC98" s="214"/>
      <c r="IOD98" s="214"/>
      <c r="IOE98" s="214"/>
      <c r="IOF98" s="214"/>
      <c r="IOG98" s="214"/>
      <c r="IOH98" s="214"/>
      <c r="IOI98" s="214"/>
      <c r="IOJ98" s="214"/>
      <c r="IOK98" s="214"/>
      <c r="IOL98" s="214"/>
      <c r="IOM98" s="214"/>
      <c r="ION98" s="214"/>
      <c r="IOO98" s="214"/>
      <c r="IOP98" s="214"/>
      <c r="IOQ98" s="214"/>
      <c r="IOR98" s="214"/>
      <c r="IOS98" s="214"/>
      <c r="IOT98" s="214"/>
      <c r="IOU98" s="214"/>
      <c r="IOV98" s="214"/>
      <c r="IOW98" s="214"/>
      <c r="IOX98" s="214"/>
      <c r="IOY98" s="214"/>
      <c r="IOZ98" s="214"/>
      <c r="IPA98" s="214"/>
      <c r="IPB98" s="214"/>
      <c r="IPC98" s="214"/>
      <c r="IPD98" s="214"/>
      <c r="IPE98" s="214"/>
      <c r="IPF98" s="214"/>
      <c r="IPG98" s="214"/>
      <c r="IPH98" s="214"/>
      <c r="IPI98" s="214"/>
      <c r="IPJ98" s="214"/>
      <c r="IPK98" s="214"/>
      <c r="IPL98" s="214"/>
      <c r="IPM98" s="214"/>
      <c r="IPN98" s="214"/>
      <c r="IPO98" s="214"/>
      <c r="IPP98" s="214"/>
      <c r="IPQ98" s="214"/>
      <c r="IPR98" s="214"/>
      <c r="IPS98" s="214"/>
      <c r="IPT98" s="214"/>
      <c r="IPU98" s="214"/>
      <c r="IPV98" s="214"/>
      <c r="IPW98" s="214"/>
      <c r="IPX98" s="214"/>
      <c r="IPY98" s="214"/>
      <c r="IPZ98" s="214"/>
      <c r="IQA98" s="214"/>
      <c r="IQB98" s="214"/>
      <c r="IQC98" s="214"/>
      <c r="IQD98" s="214"/>
      <c r="IQE98" s="214"/>
      <c r="IQF98" s="214"/>
      <c r="IQG98" s="214"/>
      <c r="IQH98" s="214"/>
      <c r="IQI98" s="214"/>
      <c r="IQJ98" s="214"/>
      <c r="IQK98" s="214"/>
      <c r="IQL98" s="214"/>
      <c r="IQM98" s="214"/>
      <c r="IQN98" s="214"/>
      <c r="IQO98" s="214"/>
      <c r="IQP98" s="214"/>
      <c r="IQQ98" s="214"/>
      <c r="IQR98" s="214"/>
      <c r="IQS98" s="214"/>
      <c r="IQT98" s="214"/>
      <c r="IQU98" s="214"/>
      <c r="IQV98" s="214"/>
      <c r="IQW98" s="214"/>
      <c r="IQX98" s="214"/>
      <c r="IQY98" s="214"/>
      <c r="IQZ98" s="214"/>
      <c r="IRA98" s="214"/>
      <c r="IRB98" s="214"/>
      <c r="IRC98" s="214"/>
      <c r="IRD98" s="214"/>
      <c r="IRE98" s="214"/>
      <c r="IRF98" s="214"/>
      <c r="IRG98" s="214"/>
      <c r="IRH98" s="214"/>
      <c r="IRI98" s="214"/>
      <c r="IRJ98" s="214"/>
      <c r="IRK98" s="214"/>
      <c r="IRL98" s="214"/>
      <c r="IRM98" s="214"/>
      <c r="IRN98" s="214"/>
      <c r="IRO98" s="214"/>
      <c r="IRP98" s="214"/>
      <c r="IRQ98" s="214"/>
      <c r="IRR98" s="214"/>
      <c r="IRS98" s="214"/>
      <c r="IRT98" s="214"/>
      <c r="IRU98" s="214"/>
      <c r="IRV98" s="214"/>
      <c r="IRW98" s="214"/>
      <c r="IRX98" s="214"/>
      <c r="IRY98" s="214"/>
      <c r="IRZ98" s="214"/>
      <c r="ISA98" s="214"/>
      <c r="ISB98" s="214"/>
      <c r="ISC98" s="214"/>
      <c r="ISD98" s="214"/>
      <c r="ISE98" s="214"/>
      <c r="ISF98" s="214"/>
      <c r="ISG98" s="214"/>
      <c r="ISH98" s="214"/>
      <c r="ISI98" s="214"/>
      <c r="ISJ98" s="214"/>
      <c r="ISK98" s="214"/>
      <c r="ISL98" s="214"/>
      <c r="ISM98" s="214"/>
      <c r="ISN98" s="214"/>
      <c r="ISO98" s="214"/>
      <c r="ISP98" s="214"/>
      <c r="ISQ98" s="214"/>
      <c r="ISR98" s="214"/>
      <c r="ISS98" s="214"/>
      <c r="IST98" s="214"/>
      <c r="ISU98" s="214"/>
      <c r="ISV98" s="214"/>
      <c r="ISW98" s="214"/>
      <c r="ISX98" s="214"/>
      <c r="ISY98" s="214"/>
      <c r="ISZ98" s="214"/>
      <c r="ITA98" s="214"/>
      <c r="ITB98" s="214"/>
      <c r="ITC98" s="214"/>
      <c r="ITD98" s="214"/>
      <c r="ITE98" s="214"/>
      <c r="ITF98" s="214"/>
      <c r="ITG98" s="214"/>
      <c r="ITH98" s="214"/>
      <c r="ITI98" s="214"/>
      <c r="ITJ98" s="214"/>
      <c r="ITK98" s="214"/>
      <c r="ITL98" s="214"/>
      <c r="ITM98" s="214"/>
      <c r="ITN98" s="214"/>
      <c r="ITO98" s="214"/>
      <c r="ITP98" s="214"/>
      <c r="ITQ98" s="214"/>
      <c r="ITR98" s="214"/>
      <c r="ITS98" s="214"/>
      <c r="ITT98" s="214"/>
      <c r="ITU98" s="214"/>
      <c r="ITV98" s="214"/>
      <c r="ITW98" s="214"/>
      <c r="ITX98" s="214"/>
      <c r="ITY98" s="214"/>
      <c r="ITZ98" s="214"/>
      <c r="IUA98" s="214"/>
      <c r="IUB98" s="214"/>
      <c r="IUC98" s="214"/>
      <c r="IUD98" s="214"/>
      <c r="IUE98" s="214"/>
      <c r="IUF98" s="214"/>
      <c r="IUG98" s="214"/>
      <c r="IUH98" s="214"/>
      <c r="IUI98" s="214"/>
      <c r="IUJ98" s="214"/>
      <c r="IUK98" s="214"/>
      <c r="IUL98" s="214"/>
      <c r="IUM98" s="214"/>
      <c r="IUN98" s="214"/>
      <c r="IUO98" s="214"/>
      <c r="IUP98" s="214"/>
      <c r="IUQ98" s="214"/>
      <c r="IUR98" s="214"/>
      <c r="IUS98" s="214"/>
      <c r="IUT98" s="214"/>
      <c r="IUU98" s="214"/>
      <c r="IUV98" s="214"/>
      <c r="IUW98" s="214"/>
      <c r="IUX98" s="214"/>
      <c r="IUY98" s="214"/>
      <c r="IUZ98" s="214"/>
      <c r="IVA98" s="214"/>
      <c r="IVB98" s="214"/>
      <c r="IVC98" s="214"/>
      <c r="IVD98" s="214"/>
      <c r="IVE98" s="214"/>
      <c r="IVF98" s="214"/>
      <c r="IVG98" s="214"/>
      <c r="IVH98" s="214"/>
      <c r="IVI98" s="214"/>
      <c r="IVJ98" s="214"/>
      <c r="IVK98" s="214"/>
      <c r="IVL98" s="214"/>
      <c r="IVM98" s="214"/>
      <c r="IVN98" s="214"/>
      <c r="IVO98" s="214"/>
      <c r="IVP98" s="214"/>
      <c r="IVQ98" s="214"/>
      <c r="IVR98" s="214"/>
      <c r="IVS98" s="214"/>
      <c r="IVT98" s="214"/>
      <c r="IVU98" s="214"/>
      <c r="IVV98" s="214"/>
      <c r="IVW98" s="214"/>
      <c r="IVX98" s="214"/>
      <c r="IVY98" s="214"/>
      <c r="IVZ98" s="214"/>
      <c r="IWA98" s="214"/>
      <c r="IWB98" s="214"/>
      <c r="IWC98" s="214"/>
      <c r="IWD98" s="214"/>
      <c r="IWE98" s="214"/>
      <c r="IWF98" s="214"/>
      <c r="IWG98" s="214"/>
      <c r="IWH98" s="214"/>
      <c r="IWI98" s="214"/>
      <c r="IWJ98" s="214"/>
      <c r="IWK98" s="214"/>
      <c r="IWL98" s="214"/>
      <c r="IWM98" s="214"/>
      <c r="IWN98" s="214"/>
      <c r="IWO98" s="214"/>
      <c r="IWP98" s="214"/>
      <c r="IWQ98" s="214"/>
      <c r="IWR98" s="214"/>
      <c r="IWS98" s="214"/>
      <c r="IWT98" s="214"/>
      <c r="IWU98" s="214"/>
      <c r="IWV98" s="214"/>
      <c r="IWW98" s="214"/>
      <c r="IWX98" s="214"/>
      <c r="IWY98" s="214"/>
      <c r="IWZ98" s="214"/>
      <c r="IXA98" s="214"/>
      <c r="IXB98" s="214"/>
      <c r="IXC98" s="214"/>
      <c r="IXD98" s="214"/>
      <c r="IXE98" s="214"/>
      <c r="IXF98" s="214"/>
      <c r="IXG98" s="214"/>
      <c r="IXH98" s="214"/>
      <c r="IXI98" s="214"/>
      <c r="IXJ98" s="214"/>
      <c r="IXK98" s="214"/>
      <c r="IXL98" s="214"/>
      <c r="IXM98" s="214"/>
      <c r="IXN98" s="214"/>
      <c r="IXO98" s="214"/>
      <c r="IXP98" s="214"/>
      <c r="IXQ98" s="214"/>
      <c r="IXR98" s="214"/>
      <c r="IXS98" s="214"/>
      <c r="IXT98" s="214"/>
      <c r="IXU98" s="214"/>
      <c r="IXV98" s="214"/>
      <c r="IXW98" s="214"/>
      <c r="IXX98" s="214"/>
      <c r="IXY98" s="214"/>
      <c r="IXZ98" s="214"/>
      <c r="IYA98" s="214"/>
      <c r="IYB98" s="214"/>
      <c r="IYC98" s="214"/>
      <c r="IYD98" s="214"/>
      <c r="IYE98" s="214"/>
      <c r="IYF98" s="214"/>
      <c r="IYG98" s="214"/>
      <c r="IYH98" s="214"/>
      <c r="IYI98" s="214"/>
      <c r="IYJ98" s="214"/>
      <c r="IYK98" s="214"/>
      <c r="IYL98" s="214"/>
      <c r="IYM98" s="214"/>
      <c r="IYN98" s="214"/>
      <c r="IYO98" s="214"/>
      <c r="IYP98" s="214"/>
      <c r="IYQ98" s="214"/>
      <c r="IYR98" s="214"/>
      <c r="IYS98" s="214"/>
      <c r="IYT98" s="214"/>
      <c r="IYU98" s="214"/>
      <c r="IYV98" s="214"/>
      <c r="IYW98" s="214"/>
      <c r="IYX98" s="214"/>
      <c r="IYY98" s="214"/>
      <c r="IYZ98" s="214"/>
      <c r="IZA98" s="214"/>
      <c r="IZB98" s="214"/>
      <c r="IZC98" s="214"/>
      <c r="IZD98" s="214"/>
      <c r="IZE98" s="214"/>
      <c r="IZF98" s="214"/>
      <c r="IZG98" s="214"/>
      <c r="IZH98" s="214"/>
      <c r="IZI98" s="214"/>
      <c r="IZJ98" s="214"/>
      <c r="IZK98" s="214"/>
      <c r="IZL98" s="214"/>
      <c r="IZM98" s="214"/>
      <c r="IZN98" s="214"/>
      <c r="IZO98" s="214"/>
      <c r="IZP98" s="214"/>
      <c r="IZQ98" s="214"/>
      <c r="IZR98" s="214"/>
      <c r="IZS98" s="214"/>
      <c r="IZT98" s="214"/>
      <c r="IZU98" s="214"/>
      <c r="IZV98" s="214"/>
      <c r="IZW98" s="214"/>
      <c r="IZX98" s="214"/>
      <c r="IZY98" s="214"/>
      <c r="IZZ98" s="214"/>
      <c r="JAA98" s="214"/>
      <c r="JAB98" s="214"/>
      <c r="JAC98" s="214"/>
      <c r="JAD98" s="214"/>
      <c r="JAE98" s="214"/>
      <c r="JAF98" s="214"/>
      <c r="JAG98" s="214"/>
      <c r="JAH98" s="214"/>
      <c r="JAI98" s="214"/>
      <c r="JAJ98" s="214"/>
      <c r="JAK98" s="214"/>
      <c r="JAL98" s="214"/>
      <c r="JAM98" s="214"/>
      <c r="JAN98" s="214"/>
      <c r="JAO98" s="214"/>
      <c r="JAP98" s="214"/>
      <c r="JAQ98" s="214"/>
      <c r="JAR98" s="214"/>
      <c r="JAS98" s="214"/>
      <c r="JAT98" s="214"/>
      <c r="JAU98" s="214"/>
      <c r="JAV98" s="214"/>
      <c r="JAW98" s="214"/>
      <c r="JAX98" s="214"/>
      <c r="JAY98" s="214"/>
      <c r="JAZ98" s="214"/>
      <c r="JBA98" s="214"/>
      <c r="JBB98" s="214"/>
      <c r="JBC98" s="214"/>
      <c r="JBD98" s="214"/>
      <c r="JBE98" s="214"/>
      <c r="JBF98" s="214"/>
      <c r="JBG98" s="214"/>
      <c r="JBH98" s="214"/>
      <c r="JBI98" s="214"/>
      <c r="JBJ98" s="214"/>
      <c r="JBK98" s="214"/>
      <c r="JBL98" s="214"/>
      <c r="JBM98" s="214"/>
      <c r="JBN98" s="214"/>
      <c r="JBO98" s="214"/>
      <c r="JBP98" s="214"/>
      <c r="JBQ98" s="214"/>
      <c r="JBR98" s="214"/>
      <c r="JBS98" s="214"/>
      <c r="JBT98" s="214"/>
      <c r="JBU98" s="214"/>
      <c r="JBV98" s="214"/>
      <c r="JBW98" s="214"/>
      <c r="JBX98" s="214"/>
      <c r="JBY98" s="214"/>
      <c r="JBZ98" s="214"/>
      <c r="JCA98" s="214"/>
      <c r="JCB98" s="214"/>
      <c r="JCC98" s="214"/>
      <c r="JCD98" s="214"/>
      <c r="JCE98" s="214"/>
      <c r="JCF98" s="214"/>
      <c r="JCG98" s="214"/>
      <c r="JCH98" s="214"/>
      <c r="JCI98" s="214"/>
      <c r="JCJ98" s="214"/>
      <c r="JCK98" s="214"/>
      <c r="JCL98" s="214"/>
      <c r="JCM98" s="214"/>
      <c r="JCN98" s="214"/>
      <c r="JCO98" s="214"/>
      <c r="JCP98" s="214"/>
      <c r="JCQ98" s="214"/>
      <c r="JCR98" s="214"/>
      <c r="JCS98" s="214"/>
      <c r="JCT98" s="214"/>
      <c r="JCU98" s="214"/>
      <c r="JCV98" s="214"/>
      <c r="JCW98" s="214"/>
      <c r="JCX98" s="214"/>
      <c r="JCY98" s="214"/>
      <c r="JCZ98" s="214"/>
      <c r="JDA98" s="214"/>
      <c r="JDB98" s="214"/>
      <c r="JDC98" s="214"/>
      <c r="JDD98" s="214"/>
      <c r="JDE98" s="214"/>
      <c r="JDF98" s="214"/>
      <c r="JDG98" s="214"/>
      <c r="JDH98" s="214"/>
      <c r="JDI98" s="214"/>
      <c r="JDJ98" s="214"/>
      <c r="JDK98" s="214"/>
      <c r="JDL98" s="214"/>
      <c r="JDM98" s="214"/>
      <c r="JDN98" s="214"/>
      <c r="JDO98" s="214"/>
      <c r="JDP98" s="214"/>
      <c r="JDQ98" s="214"/>
      <c r="JDR98" s="214"/>
      <c r="JDS98" s="214"/>
      <c r="JDT98" s="214"/>
      <c r="JDU98" s="214"/>
      <c r="JDV98" s="214"/>
      <c r="JDW98" s="214"/>
      <c r="JDX98" s="214"/>
      <c r="JDY98" s="214"/>
      <c r="JDZ98" s="214"/>
      <c r="JEA98" s="214"/>
      <c r="JEB98" s="214"/>
      <c r="JEC98" s="214"/>
      <c r="JED98" s="214"/>
      <c r="JEE98" s="214"/>
      <c r="JEF98" s="214"/>
      <c r="JEG98" s="214"/>
      <c r="JEH98" s="214"/>
      <c r="JEI98" s="214"/>
      <c r="JEJ98" s="214"/>
      <c r="JEK98" s="214"/>
      <c r="JEL98" s="214"/>
      <c r="JEM98" s="214"/>
      <c r="JEN98" s="214"/>
      <c r="JEO98" s="214"/>
      <c r="JEP98" s="214"/>
      <c r="JEQ98" s="214"/>
      <c r="JER98" s="214"/>
      <c r="JES98" s="214"/>
      <c r="JET98" s="214"/>
      <c r="JEU98" s="214"/>
      <c r="JEV98" s="214"/>
      <c r="JEW98" s="214"/>
      <c r="JEX98" s="214"/>
      <c r="JEY98" s="214"/>
      <c r="JEZ98" s="214"/>
      <c r="JFA98" s="214"/>
      <c r="JFB98" s="214"/>
      <c r="JFC98" s="214"/>
      <c r="JFD98" s="214"/>
      <c r="JFE98" s="214"/>
      <c r="JFF98" s="214"/>
      <c r="JFG98" s="214"/>
      <c r="JFH98" s="214"/>
      <c r="JFI98" s="214"/>
      <c r="JFJ98" s="214"/>
      <c r="JFK98" s="214"/>
      <c r="JFL98" s="214"/>
      <c r="JFM98" s="214"/>
      <c r="JFN98" s="214"/>
      <c r="JFO98" s="214"/>
      <c r="JFP98" s="214"/>
      <c r="JFQ98" s="214"/>
      <c r="JFR98" s="214"/>
      <c r="JFS98" s="214"/>
      <c r="JFT98" s="214"/>
      <c r="JFU98" s="214"/>
      <c r="JFV98" s="214"/>
      <c r="JFW98" s="214"/>
      <c r="JFX98" s="214"/>
      <c r="JFY98" s="214"/>
      <c r="JFZ98" s="214"/>
      <c r="JGA98" s="214"/>
      <c r="JGB98" s="214"/>
      <c r="JGC98" s="214"/>
      <c r="JGD98" s="214"/>
      <c r="JGE98" s="214"/>
      <c r="JGF98" s="214"/>
      <c r="JGG98" s="214"/>
      <c r="JGH98" s="214"/>
      <c r="JGI98" s="214"/>
      <c r="JGJ98" s="214"/>
      <c r="JGK98" s="214"/>
      <c r="JGL98" s="214"/>
      <c r="JGM98" s="214"/>
      <c r="JGN98" s="214"/>
      <c r="JGO98" s="214"/>
      <c r="JGP98" s="214"/>
      <c r="JGQ98" s="214"/>
      <c r="JGR98" s="214"/>
      <c r="JGS98" s="214"/>
      <c r="JGT98" s="214"/>
      <c r="JGU98" s="214"/>
      <c r="JGV98" s="214"/>
      <c r="JGW98" s="214"/>
      <c r="JGX98" s="214"/>
      <c r="JGY98" s="214"/>
      <c r="JGZ98" s="214"/>
      <c r="JHA98" s="214"/>
      <c r="JHB98" s="214"/>
      <c r="JHC98" s="214"/>
      <c r="JHD98" s="214"/>
      <c r="JHE98" s="214"/>
      <c r="JHF98" s="214"/>
      <c r="JHG98" s="214"/>
      <c r="JHH98" s="214"/>
      <c r="JHI98" s="214"/>
      <c r="JHJ98" s="214"/>
      <c r="JHK98" s="214"/>
      <c r="JHL98" s="214"/>
      <c r="JHM98" s="214"/>
      <c r="JHN98" s="214"/>
      <c r="JHO98" s="214"/>
      <c r="JHP98" s="214"/>
      <c r="JHQ98" s="214"/>
      <c r="JHR98" s="214"/>
      <c r="JHS98" s="214"/>
      <c r="JHT98" s="214"/>
      <c r="JHU98" s="214"/>
      <c r="JHV98" s="214"/>
      <c r="JHW98" s="214"/>
      <c r="JHX98" s="214"/>
      <c r="JHY98" s="214"/>
      <c r="JHZ98" s="214"/>
      <c r="JIA98" s="214"/>
      <c r="JIB98" s="214"/>
      <c r="JIC98" s="214"/>
      <c r="JID98" s="214"/>
      <c r="JIE98" s="214"/>
      <c r="JIF98" s="214"/>
      <c r="JIG98" s="214"/>
      <c r="JIH98" s="214"/>
      <c r="JII98" s="214"/>
      <c r="JIJ98" s="214"/>
      <c r="JIK98" s="214"/>
      <c r="JIL98" s="214"/>
      <c r="JIM98" s="214"/>
      <c r="JIN98" s="214"/>
      <c r="JIO98" s="214"/>
      <c r="JIP98" s="214"/>
      <c r="JIQ98" s="214"/>
      <c r="JIR98" s="214"/>
      <c r="JIS98" s="214"/>
      <c r="JIT98" s="214"/>
      <c r="JIU98" s="214"/>
      <c r="JIV98" s="214"/>
      <c r="JIW98" s="214"/>
      <c r="JIX98" s="214"/>
      <c r="JIY98" s="214"/>
      <c r="JIZ98" s="214"/>
      <c r="JJA98" s="214"/>
      <c r="JJB98" s="214"/>
      <c r="JJC98" s="214"/>
      <c r="JJD98" s="214"/>
      <c r="JJE98" s="214"/>
      <c r="JJF98" s="214"/>
      <c r="JJG98" s="214"/>
      <c r="JJH98" s="214"/>
      <c r="JJI98" s="214"/>
      <c r="JJJ98" s="214"/>
      <c r="JJK98" s="214"/>
      <c r="JJL98" s="214"/>
      <c r="JJM98" s="214"/>
      <c r="JJN98" s="214"/>
      <c r="JJO98" s="214"/>
      <c r="JJP98" s="214"/>
      <c r="JJQ98" s="214"/>
      <c r="JJR98" s="214"/>
      <c r="JJS98" s="214"/>
      <c r="JJT98" s="214"/>
      <c r="JJU98" s="214"/>
      <c r="JJV98" s="214"/>
      <c r="JJW98" s="214"/>
      <c r="JJX98" s="214"/>
      <c r="JJY98" s="214"/>
      <c r="JJZ98" s="214"/>
      <c r="JKA98" s="214"/>
      <c r="JKB98" s="214"/>
      <c r="JKC98" s="214"/>
      <c r="JKD98" s="214"/>
      <c r="JKE98" s="214"/>
      <c r="JKF98" s="214"/>
      <c r="JKG98" s="214"/>
      <c r="JKH98" s="214"/>
      <c r="JKI98" s="214"/>
      <c r="JKJ98" s="214"/>
      <c r="JKK98" s="214"/>
      <c r="JKL98" s="214"/>
      <c r="JKM98" s="214"/>
      <c r="JKN98" s="214"/>
      <c r="JKO98" s="214"/>
      <c r="JKP98" s="214"/>
      <c r="JKQ98" s="214"/>
      <c r="JKR98" s="214"/>
      <c r="JKS98" s="214"/>
      <c r="JKT98" s="214"/>
      <c r="JKU98" s="214"/>
      <c r="JKV98" s="214"/>
      <c r="JKW98" s="214"/>
      <c r="JKX98" s="214"/>
      <c r="JKY98" s="214"/>
      <c r="JKZ98" s="214"/>
      <c r="JLA98" s="214"/>
      <c r="JLB98" s="214"/>
      <c r="JLC98" s="214"/>
      <c r="JLD98" s="214"/>
      <c r="JLE98" s="214"/>
      <c r="JLF98" s="214"/>
      <c r="JLG98" s="214"/>
      <c r="JLH98" s="214"/>
      <c r="JLI98" s="214"/>
      <c r="JLJ98" s="214"/>
      <c r="JLK98" s="214"/>
      <c r="JLL98" s="214"/>
      <c r="JLM98" s="214"/>
      <c r="JLN98" s="214"/>
      <c r="JLO98" s="214"/>
      <c r="JLP98" s="214"/>
      <c r="JLQ98" s="214"/>
      <c r="JLR98" s="214"/>
      <c r="JLS98" s="214"/>
      <c r="JLT98" s="214"/>
      <c r="JLU98" s="214"/>
      <c r="JLV98" s="214"/>
      <c r="JLW98" s="214"/>
      <c r="JLX98" s="214"/>
      <c r="JLY98" s="214"/>
      <c r="JLZ98" s="214"/>
      <c r="JMA98" s="214"/>
      <c r="JMB98" s="214"/>
      <c r="JMC98" s="214"/>
      <c r="JMD98" s="214"/>
      <c r="JME98" s="214"/>
      <c r="JMF98" s="214"/>
      <c r="JMG98" s="214"/>
      <c r="JMH98" s="214"/>
      <c r="JMI98" s="214"/>
      <c r="JMJ98" s="214"/>
      <c r="JMK98" s="214"/>
      <c r="JML98" s="214"/>
      <c r="JMM98" s="214"/>
      <c r="JMN98" s="214"/>
      <c r="JMO98" s="214"/>
      <c r="JMP98" s="214"/>
      <c r="JMQ98" s="214"/>
      <c r="JMR98" s="214"/>
      <c r="JMS98" s="214"/>
      <c r="JMT98" s="214"/>
      <c r="JMU98" s="214"/>
      <c r="JMV98" s="214"/>
      <c r="JMW98" s="214"/>
      <c r="JMX98" s="214"/>
      <c r="JMY98" s="214"/>
      <c r="JMZ98" s="214"/>
      <c r="JNA98" s="214"/>
      <c r="JNB98" s="214"/>
      <c r="JNC98" s="214"/>
      <c r="JND98" s="214"/>
      <c r="JNE98" s="214"/>
      <c r="JNF98" s="214"/>
      <c r="JNG98" s="214"/>
      <c r="JNH98" s="214"/>
      <c r="JNI98" s="214"/>
      <c r="JNJ98" s="214"/>
      <c r="JNK98" s="214"/>
      <c r="JNL98" s="214"/>
      <c r="JNM98" s="214"/>
      <c r="JNN98" s="214"/>
      <c r="JNO98" s="214"/>
      <c r="JNP98" s="214"/>
      <c r="JNQ98" s="214"/>
      <c r="JNR98" s="214"/>
      <c r="JNS98" s="214"/>
      <c r="JNT98" s="214"/>
      <c r="JNU98" s="214"/>
      <c r="JNV98" s="214"/>
      <c r="JNW98" s="214"/>
      <c r="JNX98" s="214"/>
      <c r="JNY98" s="214"/>
      <c r="JNZ98" s="214"/>
      <c r="JOA98" s="214"/>
      <c r="JOB98" s="214"/>
      <c r="JOC98" s="214"/>
      <c r="JOD98" s="214"/>
      <c r="JOE98" s="214"/>
      <c r="JOF98" s="214"/>
      <c r="JOG98" s="214"/>
      <c r="JOH98" s="214"/>
      <c r="JOI98" s="214"/>
      <c r="JOJ98" s="214"/>
      <c r="JOK98" s="214"/>
      <c r="JOL98" s="214"/>
      <c r="JOM98" s="214"/>
      <c r="JON98" s="214"/>
      <c r="JOO98" s="214"/>
      <c r="JOP98" s="214"/>
      <c r="JOQ98" s="214"/>
      <c r="JOR98" s="214"/>
      <c r="JOS98" s="214"/>
      <c r="JOT98" s="214"/>
      <c r="JOU98" s="214"/>
      <c r="JOV98" s="214"/>
      <c r="JOW98" s="214"/>
      <c r="JOX98" s="214"/>
      <c r="JOY98" s="214"/>
      <c r="JOZ98" s="214"/>
      <c r="JPA98" s="214"/>
      <c r="JPB98" s="214"/>
      <c r="JPC98" s="214"/>
      <c r="JPD98" s="214"/>
      <c r="JPE98" s="214"/>
      <c r="JPF98" s="214"/>
      <c r="JPG98" s="214"/>
      <c r="JPH98" s="214"/>
      <c r="JPI98" s="214"/>
      <c r="JPJ98" s="214"/>
      <c r="JPK98" s="214"/>
      <c r="JPL98" s="214"/>
      <c r="JPM98" s="214"/>
      <c r="JPN98" s="214"/>
      <c r="JPO98" s="214"/>
      <c r="JPP98" s="214"/>
      <c r="JPQ98" s="214"/>
      <c r="JPR98" s="214"/>
      <c r="JPS98" s="214"/>
      <c r="JPT98" s="214"/>
      <c r="JPU98" s="214"/>
      <c r="JPV98" s="214"/>
      <c r="JPW98" s="214"/>
      <c r="JPX98" s="214"/>
      <c r="JPY98" s="214"/>
      <c r="JPZ98" s="214"/>
      <c r="JQA98" s="214"/>
      <c r="JQB98" s="214"/>
      <c r="JQC98" s="214"/>
      <c r="JQD98" s="214"/>
      <c r="JQE98" s="214"/>
      <c r="JQF98" s="214"/>
      <c r="JQG98" s="214"/>
      <c r="JQH98" s="214"/>
      <c r="JQI98" s="214"/>
      <c r="JQJ98" s="214"/>
      <c r="JQK98" s="214"/>
      <c r="JQL98" s="214"/>
      <c r="JQM98" s="214"/>
      <c r="JQN98" s="214"/>
      <c r="JQO98" s="214"/>
      <c r="JQP98" s="214"/>
      <c r="JQQ98" s="214"/>
      <c r="JQR98" s="214"/>
      <c r="JQS98" s="214"/>
      <c r="JQT98" s="214"/>
      <c r="JQU98" s="214"/>
      <c r="JQV98" s="214"/>
      <c r="JQW98" s="214"/>
      <c r="JQX98" s="214"/>
      <c r="JQY98" s="214"/>
      <c r="JQZ98" s="214"/>
      <c r="JRA98" s="214"/>
      <c r="JRB98" s="214"/>
      <c r="JRC98" s="214"/>
      <c r="JRD98" s="214"/>
      <c r="JRE98" s="214"/>
      <c r="JRF98" s="214"/>
      <c r="JRG98" s="214"/>
      <c r="JRH98" s="214"/>
      <c r="JRI98" s="214"/>
      <c r="JRJ98" s="214"/>
      <c r="JRK98" s="214"/>
      <c r="JRL98" s="214"/>
      <c r="JRM98" s="214"/>
      <c r="JRN98" s="214"/>
      <c r="JRO98" s="214"/>
      <c r="JRP98" s="214"/>
      <c r="JRQ98" s="214"/>
      <c r="JRR98" s="214"/>
      <c r="JRS98" s="214"/>
      <c r="JRT98" s="214"/>
      <c r="JRU98" s="214"/>
      <c r="JRV98" s="214"/>
      <c r="JRW98" s="214"/>
      <c r="JRX98" s="214"/>
      <c r="JRY98" s="214"/>
      <c r="JRZ98" s="214"/>
      <c r="JSA98" s="214"/>
      <c r="JSB98" s="214"/>
      <c r="JSC98" s="214"/>
      <c r="JSD98" s="214"/>
      <c r="JSE98" s="214"/>
      <c r="JSF98" s="214"/>
      <c r="JSG98" s="214"/>
      <c r="JSH98" s="214"/>
      <c r="JSI98" s="214"/>
      <c r="JSJ98" s="214"/>
      <c r="JSK98" s="214"/>
      <c r="JSL98" s="214"/>
      <c r="JSM98" s="214"/>
      <c r="JSN98" s="214"/>
      <c r="JSO98" s="214"/>
      <c r="JSP98" s="214"/>
      <c r="JSQ98" s="214"/>
      <c r="JSR98" s="214"/>
      <c r="JSS98" s="214"/>
      <c r="JST98" s="214"/>
      <c r="JSU98" s="214"/>
      <c r="JSV98" s="214"/>
      <c r="JSW98" s="214"/>
      <c r="JSX98" s="214"/>
      <c r="JSY98" s="214"/>
      <c r="JSZ98" s="214"/>
      <c r="JTA98" s="214"/>
      <c r="JTB98" s="214"/>
      <c r="JTC98" s="214"/>
      <c r="JTD98" s="214"/>
      <c r="JTE98" s="214"/>
      <c r="JTF98" s="214"/>
      <c r="JTG98" s="214"/>
      <c r="JTH98" s="214"/>
      <c r="JTI98" s="214"/>
      <c r="JTJ98" s="214"/>
      <c r="JTK98" s="214"/>
      <c r="JTL98" s="214"/>
      <c r="JTM98" s="214"/>
      <c r="JTN98" s="214"/>
      <c r="JTO98" s="214"/>
      <c r="JTP98" s="214"/>
      <c r="JTQ98" s="214"/>
      <c r="JTR98" s="214"/>
      <c r="JTS98" s="214"/>
      <c r="JTT98" s="214"/>
      <c r="JTU98" s="214"/>
      <c r="JTV98" s="214"/>
      <c r="JTW98" s="214"/>
      <c r="JTX98" s="214"/>
      <c r="JTY98" s="214"/>
      <c r="JTZ98" s="214"/>
      <c r="JUA98" s="214"/>
      <c r="JUB98" s="214"/>
      <c r="JUC98" s="214"/>
      <c r="JUD98" s="214"/>
      <c r="JUE98" s="214"/>
      <c r="JUF98" s="214"/>
      <c r="JUG98" s="214"/>
      <c r="JUH98" s="214"/>
      <c r="JUI98" s="214"/>
      <c r="JUJ98" s="214"/>
      <c r="JUK98" s="214"/>
      <c r="JUL98" s="214"/>
      <c r="JUM98" s="214"/>
      <c r="JUN98" s="214"/>
      <c r="JUO98" s="214"/>
      <c r="JUP98" s="214"/>
      <c r="JUQ98" s="214"/>
      <c r="JUR98" s="214"/>
      <c r="JUS98" s="214"/>
      <c r="JUT98" s="214"/>
      <c r="JUU98" s="214"/>
      <c r="JUV98" s="214"/>
      <c r="JUW98" s="214"/>
      <c r="JUX98" s="214"/>
      <c r="JUY98" s="214"/>
      <c r="JUZ98" s="214"/>
      <c r="JVA98" s="214"/>
      <c r="JVB98" s="214"/>
      <c r="JVC98" s="214"/>
      <c r="JVD98" s="214"/>
      <c r="JVE98" s="214"/>
      <c r="JVF98" s="214"/>
      <c r="JVG98" s="214"/>
      <c r="JVH98" s="214"/>
      <c r="JVI98" s="214"/>
      <c r="JVJ98" s="214"/>
      <c r="JVK98" s="214"/>
      <c r="JVL98" s="214"/>
      <c r="JVM98" s="214"/>
      <c r="JVN98" s="214"/>
      <c r="JVO98" s="214"/>
      <c r="JVP98" s="214"/>
      <c r="JVQ98" s="214"/>
      <c r="JVR98" s="214"/>
      <c r="JVS98" s="214"/>
      <c r="JVT98" s="214"/>
      <c r="JVU98" s="214"/>
      <c r="JVV98" s="214"/>
      <c r="JVW98" s="214"/>
      <c r="JVX98" s="214"/>
      <c r="JVY98" s="214"/>
      <c r="JVZ98" s="214"/>
      <c r="JWA98" s="214"/>
      <c r="JWB98" s="214"/>
      <c r="JWC98" s="214"/>
      <c r="JWD98" s="214"/>
      <c r="JWE98" s="214"/>
      <c r="JWF98" s="214"/>
      <c r="JWG98" s="214"/>
      <c r="JWH98" s="214"/>
      <c r="JWI98" s="214"/>
      <c r="JWJ98" s="214"/>
      <c r="JWK98" s="214"/>
      <c r="JWL98" s="214"/>
      <c r="JWM98" s="214"/>
      <c r="JWN98" s="214"/>
      <c r="JWO98" s="214"/>
      <c r="JWP98" s="214"/>
      <c r="JWQ98" s="214"/>
      <c r="JWR98" s="214"/>
      <c r="JWS98" s="214"/>
      <c r="JWT98" s="214"/>
      <c r="JWU98" s="214"/>
      <c r="JWV98" s="214"/>
      <c r="JWW98" s="214"/>
      <c r="JWX98" s="214"/>
      <c r="JWY98" s="214"/>
      <c r="JWZ98" s="214"/>
      <c r="JXA98" s="214"/>
      <c r="JXB98" s="214"/>
      <c r="JXC98" s="214"/>
      <c r="JXD98" s="214"/>
      <c r="JXE98" s="214"/>
      <c r="JXF98" s="214"/>
      <c r="JXG98" s="214"/>
      <c r="JXH98" s="214"/>
      <c r="JXI98" s="214"/>
      <c r="JXJ98" s="214"/>
      <c r="JXK98" s="214"/>
      <c r="JXL98" s="214"/>
      <c r="JXM98" s="214"/>
      <c r="JXN98" s="214"/>
      <c r="JXO98" s="214"/>
      <c r="JXP98" s="214"/>
      <c r="JXQ98" s="214"/>
      <c r="JXR98" s="214"/>
      <c r="JXS98" s="214"/>
      <c r="JXT98" s="214"/>
      <c r="JXU98" s="214"/>
      <c r="JXV98" s="214"/>
      <c r="JXW98" s="214"/>
      <c r="JXX98" s="214"/>
      <c r="JXY98" s="214"/>
      <c r="JXZ98" s="214"/>
      <c r="JYA98" s="214"/>
      <c r="JYB98" s="214"/>
      <c r="JYC98" s="214"/>
      <c r="JYD98" s="214"/>
      <c r="JYE98" s="214"/>
      <c r="JYF98" s="214"/>
      <c r="JYG98" s="214"/>
      <c r="JYH98" s="214"/>
      <c r="JYI98" s="214"/>
      <c r="JYJ98" s="214"/>
      <c r="JYK98" s="214"/>
      <c r="JYL98" s="214"/>
      <c r="JYM98" s="214"/>
      <c r="JYN98" s="214"/>
      <c r="JYO98" s="214"/>
      <c r="JYP98" s="214"/>
      <c r="JYQ98" s="214"/>
      <c r="JYR98" s="214"/>
      <c r="JYS98" s="214"/>
      <c r="JYT98" s="214"/>
      <c r="JYU98" s="214"/>
      <c r="JYV98" s="214"/>
      <c r="JYW98" s="214"/>
      <c r="JYX98" s="214"/>
      <c r="JYY98" s="214"/>
      <c r="JYZ98" s="214"/>
      <c r="JZA98" s="214"/>
      <c r="JZB98" s="214"/>
      <c r="JZC98" s="214"/>
      <c r="JZD98" s="214"/>
      <c r="JZE98" s="214"/>
      <c r="JZF98" s="214"/>
      <c r="JZG98" s="214"/>
      <c r="JZH98" s="214"/>
      <c r="JZI98" s="214"/>
      <c r="JZJ98" s="214"/>
      <c r="JZK98" s="214"/>
      <c r="JZL98" s="214"/>
      <c r="JZM98" s="214"/>
      <c r="JZN98" s="214"/>
      <c r="JZO98" s="214"/>
      <c r="JZP98" s="214"/>
      <c r="JZQ98" s="214"/>
      <c r="JZR98" s="214"/>
      <c r="JZS98" s="214"/>
      <c r="JZT98" s="214"/>
      <c r="JZU98" s="214"/>
      <c r="JZV98" s="214"/>
      <c r="JZW98" s="214"/>
      <c r="JZX98" s="214"/>
      <c r="JZY98" s="214"/>
      <c r="JZZ98" s="214"/>
      <c r="KAA98" s="214"/>
      <c r="KAB98" s="214"/>
      <c r="KAC98" s="214"/>
      <c r="KAD98" s="214"/>
      <c r="KAE98" s="214"/>
      <c r="KAF98" s="214"/>
      <c r="KAG98" s="214"/>
      <c r="KAH98" s="214"/>
      <c r="KAI98" s="214"/>
      <c r="KAJ98" s="214"/>
      <c r="KAK98" s="214"/>
      <c r="KAL98" s="214"/>
      <c r="KAM98" s="214"/>
      <c r="KAN98" s="214"/>
      <c r="KAO98" s="214"/>
      <c r="KAP98" s="214"/>
      <c r="KAQ98" s="214"/>
      <c r="KAR98" s="214"/>
      <c r="KAS98" s="214"/>
      <c r="KAT98" s="214"/>
      <c r="KAU98" s="214"/>
      <c r="KAV98" s="214"/>
      <c r="KAW98" s="214"/>
      <c r="KAX98" s="214"/>
      <c r="KAY98" s="214"/>
      <c r="KAZ98" s="214"/>
      <c r="KBA98" s="214"/>
      <c r="KBB98" s="214"/>
      <c r="KBC98" s="214"/>
      <c r="KBD98" s="214"/>
      <c r="KBE98" s="214"/>
      <c r="KBF98" s="214"/>
      <c r="KBG98" s="214"/>
      <c r="KBH98" s="214"/>
      <c r="KBI98" s="214"/>
      <c r="KBJ98" s="214"/>
      <c r="KBK98" s="214"/>
      <c r="KBL98" s="214"/>
      <c r="KBM98" s="214"/>
      <c r="KBN98" s="214"/>
      <c r="KBO98" s="214"/>
      <c r="KBP98" s="214"/>
      <c r="KBQ98" s="214"/>
      <c r="KBR98" s="214"/>
      <c r="KBS98" s="214"/>
      <c r="KBT98" s="214"/>
      <c r="KBU98" s="214"/>
      <c r="KBV98" s="214"/>
      <c r="KBW98" s="214"/>
      <c r="KBX98" s="214"/>
      <c r="KBY98" s="214"/>
      <c r="KBZ98" s="214"/>
      <c r="KCA98" s="214"/>
      <c r="KCB98" s="214"/>
      <c r="KCC98" s="214"/>
      <c r="KCD98" s="214"/>
      <c r="KCE98" s="214"/>
      <c r="KCF98" s="214"/>
      <c r="KCG98" s="214"/>
      <c r="KCH98" s="214"/>
      <c r="KCI98" s="214"/>
      <c r="KCJ98" s="214"/>
      <c r="KCK98" s="214"/>
      <c r="KCL98" s="214"/>
      <c r="KCM98" s="214"/>
      <c r="KCN98" s="214"/>
      <c r="KCO98" s="214"/>
      <c r="KCP98" s="214"/>
      <c r="KCQ98" s="214"/>
      <c r="KCR98" s="214"/>
      <c r="KCS98" s="214"/>
      <c r="KCT98" s="214"/>
      <c r="KCU98" s="214"/>
      <c r="KCV98" s="214"/>
      <c r="KCW98" s="214"/>
      <c r="KCX98" s="214"/>
      <c r="KCY98" s="214"/>
      <c r="KCZ98" s="214"/>
      <c r="KDA98" s="214"/>
      <c r="KDB98" s="214"/>
      <c r="KDC98" s="214"/>
      <c r="KDD98" s="214"/>
      <c r="KDE98" s="214"/>
      <c r="KDF98" s="214"/>
      <c r="KDG98" s="214"/>
      <c r="KDH98" s="214"/>
      <c r="KDI98" s="214"/>
      <c r="KDJ98" s="214"/>
      <c r="KDK98" s="214"/>
      <c r="KDL98" s="214"/>
      <c r="KDM98" s="214"/>
      <c r="KDN98" s="214"/>
      <c r="KDO98" s="214"/>
      <c r="KDP98" s="214"/>
      <c r="KDQ98" s="214"/>
      <c r="KDR98" s="214"/>
      <c r="KDS98" s="214"/>
      <c r="KDT98" s="214"/>
      <c r="KDU98" s="214"/>
      <c r="KDV98" s="214"/>
      <c r="KDW98" s="214"/>
      <c r="KDX98" s="214"/>
      <c r="KDY98" s="214"/>
      <c r="KDZ98" s="214"/>
      <c r="KEA98" s="214"/>
      <c r="KEB98" s="214"/>
      <c r="KEC98" s="214"/>
      <c r="KED98" s="214"/>
      <c r="KEE98" s="214"/>
      <c r="KEF98" s="214"/>
      <c r="KEG98" s="214"/>
      <c r="KEH98" s="214"/>
      <c r="KEI98" s="214"/>
      <c r="KEJ98" s="214"/>
      <c r="KEK98" s="214"/>
      <c r="KEL98" s="214"/>
      <c r="KEM98" s="214"/>
      <c r="KEN98" s="214"/>
      <c r="KEO98" s="214"/>
      <c r="KEP98" s="214"/>
      <c r="KEQ98" s="214"/>
      <c r="KER98" s="214"/>
      <c r="KES98" s="214"/>
      <c r="KET98" s="214"/>
      <c r="KEU98" s="214"/>
      <c r="KEV98" s="214"/>
      <c r="KEW98" s="214"/>
      <c r="KEX98" s="214"/>
      <c r="KEY98" s="214"/>
      <c r="KEZ98" s="214"/>
      <c r="KFA98" s="214"/>
      <c r="KFB98" s="214"/>
      <c r="KFC98" s="214"/>
      <c r="KFD98" s="214"/>
      <c r="KFE98" s="214"/>
      <c r="KFF98" s="214"/>
      <c r="KFG98" s="214"/>
      <c r="KFH98" s="214"/>
      <c r="KFI98" s="214"/>
      <c r="KFJ98" s="214"/>
      <c r="KFK98" s="214"/>
      <c r="KFL98" s="214"/>
      <c r="KFM98" s="214"/>
      <c r="KFN98" s="214"/>
      <c r="KFO98" s="214"/>
      <c r="KFP98" s="214"/>
      <c r="KFQ98" s="214"/>
      <c r="KFR98" s="214"/>
      <c r="KFS98" s="214"/>
      <c r="KFT98" s="214"/>
      <c r="KFU98" s="214"/>
      <c r="KFV98" s="214"/>
      <c r="KFW98" s="214"/>
      <c r="KFX98" s="214"/>
      <c r="KFY98" s="214"/>
      <c r="KFZ98" s="214"/>
      <c r="KGA98" s="214"/>
      <c r="KGB98" s="214"/>
      <c r="KGC98" s="214"/>
      <c r="KGD98" s="214"/>
      <c r="KGE98" s="214"/>
      <c r="KGF98" s="214"/>
      <c r="KGG98" s="214"/>
      <c r="KGH98" s="214"/>
      <c r="KGI98" s="214"/>
      <c r="KGJ98" s="214"/>
      <c r="KGK98" s="214"/>
      <c r="KGL98" s="214"/>
      <c r="KGM98" s="214"/>
      <c r="KGN98" s="214"/>
      <c r="KGO98" s="214"/>
      <c r="KGP98" s="214"/>
      <c r="KGQ98" s="214"/>
      <c r="KGR98" s="214"/>
      <c r="KGS98" s="214"/>
      <c r="KGT98" s="214"/>
      <c r="KGU98" s="214"/>
      <c r="KGV98" s="214"/>
      <c r="KGW98" s="214"/>
      <c r="KGX98" s="214"/>
      <c r="KGY98" s="214"/>
      <c r="KGZ98" s="214"/>
      <c r="KHA98" s="214"/>
      <c r="KHB98" s="214"/>
      <c r="KHC98" s="214"/>
      <c r="KHD98" s="214"/>
      <c r="KHE98" s="214"/>
      <c r="KHF98" s="214"/>
      <c r="KHG98" s="214"/>
      <c r="KHH98" s="214"/>
      <c r="KHI98" s="214"/>
      <c r="KHJ98" s="214"/>
      <c r="KHK98" s="214"/>
      <c r="KHL98" s="214"/>
      <c r="KHM98" s="214"/>
      <c r="KHN98" s="214"/>
      <c r="KHO98" s="214"/>
      <c r="KHP98" s="214"/>
      <c r="KHQ98" s="214"/>
      <c r="KHR98" s="214"/>
      <c r="KHS98" s="214"/>
      <c r="KHT98" s="214"/>
      <c r="KHU98" s="214"/>
      <c r="KHV98" s="214"/>
      <c r="KHW98" s="214"/>
      <c r="KHX98" s="214"/>
      <c r="KHY98" s="214"/>
      <c r="KHZ98" s="214"/>
      <c r="KIA98" s="214"/>
      <c r="KIB98" s="214"/>
      <c r="KIC98" s="214"/>
      <c r="KID98" s="214"/>
      <c r="KIE98" s="214"/>
      <c r="KIF98" s="214"/>
      <c r="KIG98" s="214"/>
      <c r="KIH98" s="214"/>
      <c r="KII98" s="214"/>
      <c r="KIJ98" s="214"/>
      <c r="KIK98" s="214"/>
      <c r="KIL98" s="214"/>
      <c r="KIM98" s="214"/>
      <c r="KIN98" s="214"/>
      <c r="KIO98" s="214"/>
      <c r="KIP98" s="214"/>
      <c r="KIQ98" s="214"/>
      <c r="KIR98" s="214"/>
      <c r="KIS98" s="214"/>
      <c r="KIT98" s="214"/>
      <c r="KIU98" s="214"/>
      <c r="KIV98" s="214"/>
      <c r="KIW98" s="214"/>
      <c r="KIX98" s="214"/>
      <c r="KIY98" s="214"/>
      <c r="KIZ98" s="214"/>
      <c r="KJA98" s="214"/>
      <c r="KJB98" s="214"/>
      <c r="KJC98" s="214"/>
      <c r="KJD98" s="214"/>
      <c r="KJE98" s="214"/>
      <c r="KJF98" s="214"/>
      <c r="KJG98" s="214"/>
      <c r="KJH98" s="214"/>
      <c r="KJI98" s="214"/>
      <c r="KJJ98" s="214"/>
      <c r="KJK98" s="214"/>
      <c r="KJL98" s="214"/>
      <c r="KJM98" s="214"/>
      <c r="KJN98" s="214"/>
      <c r="KJO98" s="214"/>
      <c r="KJP98" s="214"/>
      <c r="KJQ98" s="214"/>
      <c r="KJR98" s="214"/>
      <c r="KJS98" s="214"/>
      <c r="KJT98" s="214"/>
      <c r="KJU98" s="214"/>
      <c r="KJV98" s="214"/>
      <c r="KJW98" s="214"/>
      <c r="KJX98" s="214"/>
      <c r="KJY98" s="214"/>
      <c r="KJZ98" s="214"/>
      <c r="KKA98" s="214"/>
      <c r="KKB98" s="214"/>
      <c r="KKC98" s="214"/>
      <c r="KKD98" s="214"/>
      <c r="KKE98" s="214"/>
      <c r="KKF98" s="214"/>
      <c r="KKG98" s="214"/>
      <c r="KKH98" s="214"/>
      <c r="KKI98" s="214"/>
      <c r="KKJ98" s="214"/>
      <c r="KKK98" s="214"/>
      <c r="KKL98" s="214"/>
      <c r="KKM98" s="214"/>
      <c r="KKN98" s="214"/>
      <c r="KKO98" s="214"/>
      <c r="KKP98" s="214"/>
      <c r="KKQ98" s="214"/>
      <c r="KKR98" s="214"/>
      <c r="KKS98" s="214"/>
      <c r="KKT98" s="214"/>
      <c r="KKU98" s="214"/>
      <c r="KKV98" s="214"/>
      <c r="KKW98" s="214"/>
      <c r="KKX98" s="214"/>
      <c r="KKY98" s="214"/>
      <c r="KKZ98" s="214"/>
      <c r="KLA98" s="214"/>
      <c r="KLB98" s="214"/>
      <c r="KLC98" s="214"/>
      <c r="KLD98" s="214"/>
      <c r="KLE98" s="214"/>
      <c r="KLF98" s="214"/>
      <c r="KLG98" s="214"/>
      <c r="KLH98" s="214"/>
      <c r="KLI98" s="214"/>
      <c r="KLJ98" s="214"/>
      <c r="KLK98" s="214"/>
      <c r="KLL98" s="214"/>
      <c r="KLM98" s="214"/>
      <c r="KLN98" s="214"/>
      <c r="KLO98" s="214"/>
      <c r="KLP98" s="214"/>
      <c r="KLQ98" s="214"/>
      <c r="KLR98" s="214"/>
      <c r="KLS98" s="214"/>
      <c r="KLT98" s="214"/>
      <c r="KLU98" s="214"/>
      <c r="KLV98" s="214"/>
      <c r="KLW98" s="214"/>
      <c r="KLX98" s="214"/>
      <c r="KLY98" s="214"/>
      <c r="KLZ98" s="214"/>
      <c r="KMA98" s="214"/>
      <c r="KMB98" s="214"/>
      <c r="KMC98" s="214"/>
      <c r="KMD98" s="214"/>
      <c r="KME98" s="214"/>
      <c r="KMF98" s="214"/>
      <c r="KMG98" s="214"/>
      <c r="KMH98" s="214"/>
      <c r="KMI98" s="214"/>
      <c r="KMJ98" s="214"/>
      <c r="KMK98" s="214"/>
      <c r="KML98" s="214"/>
      <c r="KMM98" s="214"/>
      <c r="KMN98" s="214"/>
      <c r="KMO98" s="214"/>
      <c r="KMP98" s="214"/>
      <c r="KMQ98" s="214"/>
      <c r="KMR98" s="214"/>
      <c r="KMS98" s="214"/>
      <c r="KMT98" s="214"/>
      <c r="KMU98" s="214"/>
      <c r="KMV98" s="214"/>
      <c r="KMW98" s="214"/>
      <c r="KMX98" s="214"/>
      <c r="KMY98" s="214"/>
      <c r="KMZ98" s="214"/>
      <c r="KNA98" s="214"/>
      <c r="KNB98" s="214"/>
      <c r="KNC98" s="214"/>
      <c r="KND98" s="214"/>
      <c r="KNE98" s="214"/>
      <c r="KNF98" s="214"/>
      <c r="KNG98" s="214"/>
      <c r="KNH98" s="214"/>
      <c r="KNI98" s="214"/>
      <c r="KNJ98" s="214"/>
      <c r="KNK98" s="214"/>
      <c r="KNL98" s="214"/>
      <c r="KNM98" s="214"/>
      <c r="KNN98" s="214"/>
      <c r="KNO98" s="214"/>
      <c r="KNP98" s="214"/>
      <c r="KNQ98" s="214"/>
      <c r="KNR98" s="214"/>
      <c r="KNS98" s="214"/>
      <c r="KNT98" s="214"/>
      <c r="KNU98" s="214"/>
      <c r="KNV98" s="214"/>
      <c r="KNW98" s="214"/>
      <c r="KNX98" s="214"/>
      <c r="KNY98" s="214"/>
      <c r="KNZ98" s="214"/>
      <c r="KOA98" s="214"/>
      <c r="KOB98" s="214"/>
      <c r="KOC98" s="214"/>
      <c r="KOD98" s="214"/>
      <c r="KOE98" s="214"/>
      <c r="KOF98" s="214"/>
      <c r="KOG98" s="214"/>
      <c r="KOH98" s="214"/>
      <c r="KOI98" s="214"/>
      <c r="KOJ98" s="214"/>
      <c r="KOK98" s="214"/>
      <c r="KOL98" s="214"/>
      <c r="KOM98" s="214"/>
      <c r="KON98" s="214"/>
      <c r="KOO98" s="214"/>
      <c r="KOP98" s="214"/>
      <c r="KOQ98" s="214"/>
      <c r="KOR98" s="214"/>
      <c r="KOS98" s="214"/>
      <c r="KOT98" s="214"/>
      <c r="KOU98" s="214"/>
      <c r="KOV98" s="214"/>
      <c r="KOW98" s="214"/>
      <c r="KOX98" s="214"/>
      <c r="KOY98" s="214"/>
      <c r="KOZ98" s="214"/>
      <c r="KPA98" s="214"/>
      <c r="KPB98" s="214"/>
      <c r="KPC98" s="214"/>
      <c r="KPD98" s="214"/>
      <c r="KPE98" s="214"/>
      <c r="KPF98" s="214"/>
      <c r="KPG98" s="214"/>
      <c r="KPH98" s="214"/>
      <c r="KPI98" s="214"/>
      <c r="KPJ98" s="214"/>
      <c r="KPK98" s="214"/>
      <c r="KPL98" s="214"/>
      <c r="KPM98" s="214"/>
      <c r="KPN98" s="214"/>
      <c r="KPO98" s="214"/>
      <c r="KPP98" s="214"/>
      <c r="KPQ98" s="214"/>
      <c r="KPR98" s="214"/>
      <c r="KPS98" s="214"/>
      <c r="KPT98" s="214"/>
      <c r="KPU98" s="214"/>
      <c r="KPV98" s="214"/>
      <c r="KPW98" s="214"/>
      <c r="KPX98" s="214"/>
      <c r="KPY98" s="214"/>
      <c r="KPZ98" s="214"/>
      <c r="KQA98" s="214"/>
      <c r="KQB98" s="214"/>
      <c r="KQC98" s="214"/>
      <c r="KQD98" s="214"/>
      <c r="KQE98" s="214"/>
      <c r="KQF98" s="214"/>
      <c r="KQG98" s="214"/>
      <c r="KQH98" s="214"/>
      <c r="KQI98" s="214"/>
      <c r="KQJ98" s="214"/>
      <c r="KQK98" s="214"/>
      <c r="KQL98" s="214"/>
      <c r="KQM98" s="214"/>
      <c r="KQN98" s="214"/>
      <c r="KQO98" s="214"/>
      <c r="KQP98" s="214"/>
      <c r="KQQ98" s="214"/>
      <c r="KQR98" s="214"/>
      <c r="KQS98" s="214"/>
      <c r="KQT98" s="214"/>
      <c r="KQU98" s="214"/>
      <c r="KQV98" s="214"/>
      <c r="KQW98" s="214"/>
      <c r="KQX98" s="214"/>
      <c r="KQY98" s="214"/>
      <c r="KQZ98" s="214"/>
      <c r="KRA98" s="214"/>
      <c r="KRB98" s="214"/>
      <c r="KRC98" s="214"/>
      <c r="KRD98" s="214"/>
      <c r="KRE98" s="214"/>
      <c r="KRF98" s="214"/>
      <c r="KRG98" s="214"/>
      <c r="KRH98" s="214"/>
      <c r="KRI98" s="214"/>
      <c r="KRJ98" s="214"/>
      <c r="KRK98" s="214"/>
      <c r="KRL98" s="214"/>
      <c r="KRM98" s="214"/>
      <c r="KRN98" s="214"/>
      <c r="KRO98" s="214"/>
      <c r="KRP98" s="214"/>
      <c r="KRQ98" s="214"/>
      <c r="KRR98" s="214"/>
      <c r="KRS98" s="214"/>
      <c r="KRT98" s="214"/>
      <c r="KRU98" s="214"/>
      <c r="KRV98" s="214"/>
      <c r="KRW98" s="214"/>
      <c r="KRX98" s="214"/>
      <c r="KRY98" s="214"/>
      <c r="KRZ98" s="214"/>
      <c r="KSA98" s="214"/>
      <c r="KSB98" s="214"/>
      <c r="KSC98" s="214"/>
      <c r="KSD98" s="214"/>
      <c r="KSE98" s="214"/>
      <c r="KSF98" s="214"/>
      <c r="KSG98" s="214"/>
      <c r="KSH98" s="214"/>
      <c r="KSI98" s="214"/>
      <c r="KSJ98" s="214"/>
      <c r="KSK98" s="214"/>
      <c r="KSL98" s="214"/>
      <c r="KSM98" s="214"/>
      <c r="KSN98" s="214"/>
      <c r="KSO98" s="214"/>
      <c r="KSP98" s="214"/>
      <c r="KSQ98" s="214"/>
      <c r="KSR98" s="214"/>
      <c r="KSS98" s="214"/>
      <c r="KST98" s="214"/>
      <c r="KSU98" s="214"/>
      <c r="KSV98" s="214"/>
      <c r="KSW98" s="214"/>
      <c r="KSX98" s="214"/>
      <c r="KSY98" s="214"/>
      <c r="KSZ98" s="214"/>
      <c r="KTA98" s="214"/>
      <c r="KTB98" s="214"/>
      <c r="KTC98" s="214"/>
      <c r="KTD98" s="214"/>
      <c r="KTE98" s="214"/>
      <c r="KTF98" s="214"/>
      <c r="KTG98" s="214"/>
      <c r="KTH98" s="214"/>
      <c r="KTI98" s="214"/>
      <c r="KTJ98" s="214"/>
      <c r="KTK98" s="214"/>
      <c r="KTL98" s="214"/>
      <c r="KTM98" s="214"/>
      <c r="KTN98" s="214"/>
      <c r="KTO98" s="214"/>
      <c r="KTP98" s="214"/>
      <c r="KTQ98" s="214"/>
      <c r="KTR98" s="214"/>
      <c r="KTS98" s="214"/>
      <c r="KTT98" s="214"/>
      <c r="KTU98" s="214"/>
      <c r="KTV98" s="214"/>
      <c r="KTW98" s="214"/>
      <c r="KTX98" s="214"/>
      <c r="KTY98" s="214"/>
      <c r="KTZ98" s="214"/>
      <c r="KUA98" s="214"/>
      <c r="KUB98" s="214"/>
      <c r="KUC98" s="214"/>
      <c r="KUD98" s="214"/>
      <c r="KUE98" s="214"/>
      <c r="KUF98" s="214"/>
      <c r="KUG98" s="214"/>
      <c r="KUH98" s="214"/>
      <c r="KUI98" s="214"/>
      <c r="KUJ98" s="214"/>
      <c r="KUK98" s="214"/>
      <c r="KUL98" s="214"/>
      <c r="KUM98" s="214"/>
      <c r="KUN98" s="214"/>
      <c r="KUO98" s="214"/>
      <c r="KUP98" s="214"/>
      <c r="KUQ98" s="214"/>
      <c r="KUR98" s="214"/>
      <c r="KUS98" s="214"/>
      <c r="KUT98" s="214"/>
      <c r="KUU98" s="214"/>
      <c r="KUV98" s="214"/>
      <c r="KUW98" s="214"/>
      <c r="KUX98" s="214"/>
      <c r="KUY98" s="214"/>
      <c r="KUZ98" s="214"/>
      <c r="KVA98" s="214"/>
      <c r="KVB98" s="214"/>
      <c r="KVC98" s="214"/>
      <c r="KVD98" s="214"/>
      <c r="KVE98" s="214"/>
      <c r="KVF98" s="214"/>
      <c r="KVG98" s="214"/>
      <c r="KVH98" s="214"/>
      <c r="KVI98" s="214"/>
      <c r="KVJ98" s="214"/>
      <c r="KVK98" s="214"/>
      <c r="KVL98" s="214"/>
      <c r="KVM98" s="214"/>
      <c r="KVN98" s="214"/>
      <c r="KVO98" s="214"/>
      <c r="KVP98" s="214"/>
      <c r="KVQ98" s="214"/>
      <c r="KVR98" s="214"/>
      <c r="KVS98" s="214"/>
      <c r="KVT98" s="214"/>
      <c r="KVU98" s="214"/>
      <c r="KVV98" s="214"/>
      <c r="KVW98" s="214"/>
      <c r="KVX98" s="214"/>
      <c r="KVY98" s="214"/>
      <c r="KVZ98" s="214"/>
      <c r="KWA98" s="214"/>
      <c r="KWB98" s="214"/>
      <c r="KWC98" s="214"/>
      <c r="KWD98" s="214"/>
      <c r="KWE98" s="214"/>
      <c r="KWF98" s="214"/>
      <c r="KWG98" s="214"/>
      <c r="KWH98" s="214"/>
      <c r="KWI98" s="214"/>
      <c r="KWJ98" s="214"/>
      <c r="KWK98" s="214"/>
      <c r="KWL98" s="214"/>
      <c r="KWM98" s="214"/>
      <c r="KWN98" s="214"/>
      <c r="KWO98" s="214"/>
      <c r="KWP98" s="214"/>
      <c r="KWQ98" s="214"/>
      <c r="KWR98" s="214"/>
      <c r="KWS98" s="214"/>
      <c r="KWT98" s="214"/>
      <c r="KWU98" s="214"/>
      <c r="KWV98" s="214"/>
      <c r="KWW98" s="214"/>
      <c r="KWX98" s="214"/>
      <c r="KWY98" s="214"/>
      <c r="KWZ98" s="214"/>
      <c r="KXA98" s="214"/>
      <c r="KXB98" s="214"/>
      <c r="KXC98" s="214"/>
      <c r="KXD98" s="214"/>
      <c r="KXE98" s="214"/>
      <c r="KXF98" s="214"/>
      <c r="KXG98" s="214"/>
      <c r="KXH98" s="214"/>
      <c r="KXI98" s="214"/>
      <c r="KXJ98" s="214"/>
      <c r="KXK98" s="214"/>
      <c r="KXL98" s="214"/>
      <c r="KXM98" s="214"/>
      <c r="KXN98" s="214"/>
      <c r="KXO98" s="214"/>
      <c r="KXP98" s="214"/>
      <c r="KXQ98" s="214"/>
      <c r="KXR98" s="214"/>
      <c r="KXS98" s="214"/>
      <c r="KXT98" s="214"/>
      <c r="KXU98" s="214"/>
      <c r="KXV98" s="214"/>
      <c r="KXW98" s="214"/>
      <c r="KXX98" s="214"/>
      <c r="KXY98" s="214"/>
      <c r="KXZ98" s="214"/>
      <c r="KYA98" s="214"/>
      <c r="KYB98" s="214"/>
      <c r="KYC98" s="214"/>
      <c r="KYD98" s="214"/>
      <c r="KYE98" s="214"/>
      <c r="KYF98" s="214"/>
      <c r="KYG98" s="214"/>
      <c r="KYH98" s="214"/>
      <c r="KYI98" s="214"/>
      <c r="KYJ98" s="214"/>
      <c r="KYK98" s="214"/>
      <c r="KYL98" s="214"/>
      <c r="KYM98" s="214"/>
      <c r="KYN98" s="214"/>
      <c r="KYO98" s="214"/>
      <c r="KYP98" s="214"/>
      <c r="KYQ98" s="214"/>
      <c r="KYR98" s="214"/>
      <c r="KYS98" s="214"/>
      <c r="KYT98" s="214"/>
      <c r="KYU98" s="214"/>
      <c r="KYV98" s="214"/>
      <c r="KYW98" s="214"/>
      <c r="KYX98" s="214"/>
      <c r="KYY98" s="214"/>
      <c r="KYZ98" s="214"/>
      <c r="KZA98" s="214"/>
      <c r="KZB98" s="214"/>
      <c r="KZC98" s="214"/>
      <c r="KZD98" s="214"/>
      <c r="KZE98" s="214"/>
      <c r="KZF98" s="214"/>
      <c r="KZG98" s="214"/>
      <c r="KZH98" s="214"/>
      <c r="KZI98" s="214"/>
      <c r="KZJ98" s="214"/>
      <c r="KZK98" s="214"/>
      <c r="KZL98" s="214"/>
      <c r="KZM98" s="214"/>
      <c r="KZN98" s="214"/>
      <c r="KZO98" s="214"/>
      <c r="KZP98" s="214"/>
      <c r="KZQ98" s="214"/>
      <c r="KZR98" s="214"/>
      <c r="KZS98" s="214"/>
      <c r="KZT98" s="214"/>
      <c r="KZU98" s="214"/>
      <c r="KZV98" s="214"/>
      <c r="KZW98" s="214"/>
      <c r="KZX98" s="214"/>
      <c r="KZY98" s="214"/>
      <c r="KZZ98" s="214"/>
      <c r="LAA98" s="214"/>
      <c r="LAB98" s="214"/>
      <c r="LAC98" s="214"/>
      <c r="LAD98" s="214"/>
      <c r="LAE98" s="214"/>
      <c r="LAF98" s="214"/>
      <c r="LAG98" s="214"/>
      <c r="LAH98" s="214"/>
      <c r="LAI98" s="214"/>
      <c r="LAJ98" s="214"/>
      <c r="LAK98" s="214"/>
      <c r="LAL98" s="214"/>
      <c r="LAM98" s="214"/>
      <c r="LAN98" s="214"/>
      <c r="LAO98" s="214"/>
      <c r="LAP98" s="214"/>
      <c r="LAQ98" s="214"/>
      <c r="LAR98" s="214"/>
      <c r="LAS98" s="214"/>
      <c r="LAT98" s="214"/>
      <c r="LAU98" s="214"/>
      <c r="LAV98" s="214"/>
      <c r="LAW98" s="214"/>
      <c r="LAX98" s="214"/>
      <c r="LAY98" s="214"/>
      <c r="LAZ98" s="214"/>
      <c r="LBA98" s="214"/>
      <c r="LBB98" s="214"/>
      <c r="LBC98" s="214"/>
      <c r="LBD98" s="214"/>
      <c r="LBE98" s="214"/>
      <c r="LBF98" s="214"/>
      <c r="LBG98" s="214"/>
      <c r="LBH98" s="214"/>
      <c r="LBI98" s="214"/>
      <c r="LBJ98" s="214"/>
      <c r="LBK98" s="214"/>
      <c r="LBL98" s="214"/>
      <c r="LBM98" s="214"/>
      <c r="LBN98" s="214"/>
      <c r="LBO98" s="214"/>
      <c r="LBP98" s="214"/>
      <c r="LBQ98" s="214"/>
      <c r="LBR98" s="214"/>
      <c r="LBS98" s="214"/>
      <c r="LBT98" s="214"/>
      <c r="LBU98" s="214"/>
      <c r="LBV98" s="214"/>
      <c r="LBW98" s="214"/>
      <c r="LBX98" s="214"/>
      <c r="LBY98" s="214"/>
      <c r="LBZ98" s="214"/>
      <c r="LCA98" s="214"/>
      <c r="LCB98" s="214"/>
      <c r="LCC98" s="214"/>
      <c r="LCD98" s="214"/>
      <c r="LCE98" s="214"/>
      <c r="LCF98" s="214"/>
      <c r="LCG98" s="214"/>
      <c r="LCH98" s="214"/>
      <c r="LCI98" s="214"/>
      <c r="LCJ98" s="214"/>
      <c r="LCK98" s="214"/>
      <c r="LCL98" s="214"/>
      <c r="LCM98" s="214"/>
      <c r="LCN98" s="214"/>
      <c r="LCO98" s="214"/>
      <c r="LCP98" s="214"/>
      <c r="LCQ98" s="214"/>
      <c r="LCR98" s="214"/>
      <c r="LCS98" s="214"/>
      <c r="LCT98" s="214"/>
      <c r="LCU98" s="214"/>
      <c r="LCV98" s="214"/>
      <c r="LCW98" s="214"/>
      <c r="LCX98" s="214"/>
      <c r="LCY98" s="214"/>
      <c r="LCZ98" s="214"/>
      <c r="LDA98" s="214"/>
      <c r="LDB98" s="214"/>
      <c r="LDC98" s="214"/>
      <c r="LDD98" s="214"/>
      <c r="LDE98" s="214"/>
      <c r="LDF98" s="214"/>
      <c r="LDG98" s="214"/>
      <c r="LDH98" s="214"/>
      <c r="LDI98" s="214"/>
      <c r="LDJ98" s="214"/>
      <c r="LDK98" s="214"/>
      <c r="LDL98" s="214"/>
      <c r="LDM98" s="214"/>
      <c r="LDN98" s="214"/>
      <c r="LDO98" s="214"/>
      <c r="LDP98" s="214"/>
      <c r="LDQ98" s="214"/>
      <c r="LDR98" s="214"/>
      <c r="LDS98" s="214"/>
      <c r="LDT98" s="214"/>
      <c r="LDU98" s="214"/>
      <c r="LDV98" s="214"/>
      <c r="LDW98" s="214"/>
      <c r="LDX98" s="214"/>
      <c r="LDY98" s="214"/>
      <c r="LDZ98" s="214"/>
      <c r="LEA98" s="214"/>
      <c r="LEB98" s="214"/>
      <c r="LEC98" s="214"/>
      <c r="LED98" s="214"/>
      <c r="LEE98" s="214"/>
      <c r="LEF98" s="214"/>
      <c r="LEG98" s="214"/>
      <c r="LEH98" s="214"/>
      <c r="LEI98" s="214"/>
      <c r="LEJ98" s="214"/>
      <c r="LEK98" s="214"/>
      <c r="LEL98" s="214"/>
      <c r="LEM98" s="214"/>
      <c r="LEN98" s="214"/>
      <c r="LEO98" s="214"/>
      <c r="LEP98" s="214"/>
      <c r="LEQ98" s="214"/>
      <c r="LER98" s="214"/>
      <c r="LES98" s="214"/>
      <c r="LET98" s="214"/>
      <c r="LEU98" s="214"/>
      <c r="LEV98" s="214"/>
      <c r="LEW98" s="214"/>
      <c r="LEX98" s="214"/>
      <c r="LEY98" s="214"/>
      <c r="LEZ98" s="214"/>
      <c r="LFA98" s="214"/>
      <c r="LFB98" s="214"/>
      <c r="LFC98" s="214"/>
      <c r="LFD98" s="214"/>
      <c r="LFE98" s="214"/>
      <c r="LFF98" s="214"/>
      <c r="LFG98" s="214"/>
      <c r="LFH98" s="214"/>
      <c r="LFI98" s="214"/>
      <c r="LFJ98" s="214"/>
      <c r="LFK98" s="214"/>
      <c r="LFL98" s="214"/>
      <c r="LFM98" s="214"/>
      <c r="LFN98" s="214"/>
      <c r="LFO98" s="214"/>
      <c r="LFP98" s="214"/>
      <c r="LFQ98" s="214"/>
      <c r="LFR98" s="214"/>
      <c r="LFS98" s="214"/>
      <c r="LFT98" s="214"/>
      <c r="LFU98" s="214"/>
      <c r="LFV98" s="214"/>
      <c r="LFW98" s="214"/>
      <c r="LFX98" s="214"/>
      <c r="LFY98" s="214"/>
      <c r="LFZ98" s="214"/>
      <c r="LGA98" s="214"/>
      <c r="LGB98" s="214"/>
      <c r="LGC98" s="214"/>
      <c r="LGD98" s="214"/>
      <c r="LGE98" s="214"/>
      <c r="LGF98" s="214"/>
      <c r="LGG98" s="214"/>
      <c r="LGH98" s="214"/>
      <c r="LGI98" s="214"/>
      <c r="LGJ98" s="214"/>
      <c r="LGK98" s="214"/>
      <c r="LGL98" s="214"/>
      <c r="LGM98" s="214"/>
      <c r="LGN98" s="214"/>
      <c r="LGO98" s="214"/>
      <c r="LGP98" s="214"/>
      <c r="LGQ98" s="214"/>
      <c r="LGR98" s="214"/>
      <c r="LGS98" s="214"/>
      <c r="LGT98" s="214"/>
      <c r="LGU98" s="214"/>
      <c r="LGV98" s="214"/>
      <c r="LGW98" s="214"/>
      <c r="LGX98" s="214"/>
      <c r="LGY98" s="214"/>
      <c r="LGZ98" s="214"/>
      <c r="LHA98" s="214"/>
      <c r="LHB98" s="214"/>
      <c r="LHC98" s="214"/>
      <c r="LHD98" s="214"/>
      <c r="LHE98" s="214"/>
      <c r="LHF98" s="214"/>
      <c r="LHG98" s="214"/>
      <c r="LHH98" s="214"/>
      <c r="LHI98" s="214"/>
      <c r="LHJ98" s="214"/>
      <c r="LHK98" s="214"/>
      <c r="LHL98" s="214"/>
      <c r="LHM98" s="214"/>
      <c r="LHN98" s="214"/>
      <c r="LHO98" s="214"/>
      <c r="LHP98" s="214"/>
      <c r="LHQ98" s="214"/>
      <c r="LHR98" s="214"/>
      <c r="LHS98" s="214"/>
      <c r="LHT98" s="214"/>
      <c r="LHU98" s="214"/>
      <c r="LHV98" s="214"/>
      <c r="LHW98" s="214"/>
      <c r="LHX98" s="214"/>
      <c r="LHY98" s="214"/>
      <c r="LHZ98" s="214"/>
      <c r="LIA98" s="214"/>
      <c r="LIB98" s="214"/>
      <c r="LIC98" s="214"/>
      <c r="LID98" s="214"/>
      <c r="LIE98" s="214"/>
      <c r="LIF98" s="214"/>
      <c r="LIG98" s="214"/>
      <c r="LIH98" s="214"/>
      <c r="LII98" s="214"/>
      <c r="LIJ98" s="214"/>
      <c r="LIK98" s="214"/>
      <c r="LIL98" s="214"/>
      <c r="LIM98" s="214"/>
      <c r="LIN98" s="214"/>
      <c r="LIO98" s="214"/>
      <c r="LIP98" s="214"/>
      <c r="LIQ98" s="214"/>
      <c r="LIR98" s="214"/>
      <c r="LIS98" s="214"/>
      <c r="LIT98" s="214"/>
      <c r="LIU98" s="214"/>
      <c r="LIV98" s="214"/>
      <c r="LIW98" s="214"/>
      <c r="LIX98" s="214"/>
      <c r="LIY98" s="214"/>
      <c r="LIZ98" s="214"/>
      <c r="LJA98" s="214"/>
      <c r="LJB98" s="214"/>
      <c r="LJC98" s="214"/>
      <c r="LJD98" s="214"/>
      <c r="LJE98" s="214"/>
      <c r="LJF98" s="214"/>
      <c r="LJG98" s="214"/>
      <c r="LJH98" s="214"/>
      <c r="LJI98" s="214"/>
      <c r="LJJ98" s="214"/>
      <c r="LJK98" s="214"/>
      <c r="LJL98" s="214"/>
      <c r="LJM98" s="214"/>
      <c r="LJN98" s="214"/>
      <c r="LJO98" s="214"/>
      <c r="LJP98" s="214"/>
      <c r="LJQ98" s="214"/>
      <c r="LJR98" s="214"/>
      <c r="LJS98" s="214"/>
      <c r="LJT98" s="214"/>
      <c r="LJU98" s="214"/>
      <c r="LJV98" s="214"/>
      <c r="LJW98" s="214"/>
      <c r="LJX98" s="214"/>
      <c r="LJY98" s="214"/>
      <c r="LJZ98" s="214"/>
      <c r="LKA98" s="214"/>
      <c r="LKB98" s="214"/>
      <c r="LKC98" s="214"/>
      <c r="LKD98" s="214"/>
      <c r="LKE98" s="214"/>
      <c r="LKF98" s="214"/>
      <c r="LKG98" s="214"/>
      <c r="LKH98" s="214"/>
      <c r="LKI98" s="214"/>
      <c r="LKJ98" s="214"/>
      <c r="LKK98" s="214"/>
      <c r="LKL98" s="214"/>
      <c r="LKM98" s="214"/>
      <c r="LKN98" s="214"/>
      <c r="LKO98" s="214"/>
      <c r="LKP98" s="214"/>
      <c r="LKQ98" s="214"/>
      <c r="LKR98" s="214"/>
      <c r="LKS98" s="214"/>
      <c r="LKT98" s="214"/>
      <c r="LKU98" s="214"/>
      <c r="LKV98" s="214"/>
      <c r="LKW98" s="214"/>
      <c r="LKX98" s="214"/>
      <c r="LKY98" s="214"/>
      <c r="LKZ98" s="214"/>
      <c r="LLA98" s="214"/>
      <c r="LLB98" s="214"/>
      <c r="LLC98" s="214"/>
      <c r="LLD98" s="214"/>
      <c r="LLE98" s="214"/>
      <c r="LLF98" s="214"/>
      <c r="LLG98" s="214"/>
      <c r="LLH98" s="214"/>
      <c r="LLI98" s="214"/>
      <c r="LLJ98" s="214"/>
      <c r="LLK98" s="214"/>
      <c r="LLL98" s="214"/>
      <c r="LLM98" s="214"/>
      <c r="LLN98" s="214"/>
      <c r="LLO98" s="214"/>
      <c r="LLP98" s="214"/>
      <c r="LLQ98" s="214"/>
      <c r="LLR98" s="214"/>
      <c r="LLS98" s="214"/>
      <c r="LLT98" s="214"/>
      <c r="LLU98" s="214"/>
      <c r="LLV98" s="214"/>
      <c r="LLW98" s="214"/>
      <c r="LLX98" s="214"/>
      <c r="LLY98" s="214"/>
      <c r="LLZ98" s="214"/>
      <c r="LMA98" s="214"/>
      <c r="LMB98" s="214"/>
      <c r="LMC98" s="214"/>
      <c r="LMD98" s="214"/>
      <c r="LME98" s="214"/>
      <c r="LMF98" s="214"/>
      <c r="LMG98" s="214"/>
      <c r="LMH98" s="214"/>
      <c r="LMI98" s="214"/>
      <c r="LMJ98" s="214"/>
      <c r="LMK98" s="214"/>
      <c r="LML98" s="214"/>
      <c r="LMM98" s="214"/>
      <c r="LMN98" s="214"/>
      <c r="LMO98" s="214"/>
      <c r="LMP98" s="214"/>
      <c r="LMQ98" s="214"/>
      <c r="LMR98" s="214"/>
      <c r="LMS98" s="214"/>
      <c r="LMT98" s="214"/>
      <c r="LMU98" s="214"/>
      <c r="LMV98" s="214"/>
      <c r="LMW98" s="214"/>
      <c r="LMX98" s="214"/>
      <c r="LMY98" s="214"/>
      <c r="LMZ98" s="214"/>
      <c r="LNA98" s="214"/>
      <c r="LNB98" s="214"/>
      <c r="LNC98" s="214"/>
      <c r="LND98" s="214"/>
      <c r="LNE98" s="214"/>
      <c r="LNF98" s="214"/>
      <c r="LNG98" s="214"/>
      <c r="LNH98" s="214"/>
      <c r="LNI98" s="214"/>
      <c r="LNJ98" s="214"/>
      <c r="LNK98" s="214"/>
      <c r="LNL98" s="214"/>
      <c r="LNM98" s="214"/>
      <c r="LNN98" s="214"/>
      <c r="LNO98" s="214"/>
      <c r="LNP98" s="214"/>
      <c r="LNQ98" s="214"/>
      <c r="LNR98" s="214"/>
      <c r="LNS98" s="214"/>
      <c r="LNT98" s="214"/>
      <c r="LNU98" s="214"/>
      <c r="LNV98" s="214"/>
      <c r="LNW98" s="214"/>
      <c r="LNX98" s="214"/>
      <c r="LNY98" s="214"/>
      <c r="LNZ98" s="214"/>
      <c r="LOA98" s="214"/>
      <c r="LOB98" s="214"/>
      <c r="LOC98" s="214"/>
      <c r="LOD98" s="214"/>
      <c r="LOE98" s="214"/>
      <c r="LOF98" s="214"/>
      <c r="LOG98" s="214"/>
      <c r="LOH98" s="214"/>
      <c r="LOI98" s="214"/>
      <c r="LOJ98" s="214"/>
      <c r="LOK98" s="214"/>
      <c r="LOL98" s="214"/>
      <c r="LOM98" s="214"/>
      <c r="LON98" s="214"/>
      <c r="LOO98" s="214"/>
      <c r="LOP98" s="214"/>
      <c r="LOQ98" s="214"/>
      <c r="LOR98" s="214"/>
      <c r="LOS98" s="214"/>
      <c r="LOT98" s="214"/>
      <c r="LOU98" s="214"/>
      <c r="LOV98" s="214"/>
      <c r="LOW98" s="214"/>
      <c r="LOX98" s="214"/>
      <c r="LOY98" s="214"/>
      <c r="LOZ98" s="214"/>
      <c r="LPA98" s="214"/>
      <c r="LPB98" s="214"/>
      <c r="LPC98" s="214"/>
      <c r="LPD98" s="214"/>
      <c r="LPE98" s="214"/>
      <c r="LPF98" s="214"/>
      <c r="LPG98" s="214"/>
      <c r="LPH98" s="214"/>
      <c r="LPI98" s="214"/>
      <c r="LPJ98" s="214"/>
      <c r="LPK98" s="214"/>
      <c r="LPL98" s="214"/>
      <c r="LPM98" s="214"/>
      <c r="LPN98" s="214"/>
      <c r="LPO98" s="214"/>
      <c r="LPP98" s="214"/>
      <c r="LPQ98" s="214"/>
      <c r="LPR98" s="214"/>
      <c r="LPS98" s="214"/>
      <c r="LPT98" s="214"/>
      <c r="LPU98" s="214"/>
      <c r="LPV98" s="214"/>
      <c r="LPW98" s="214"/>
      <c r="LPX98" s="214"/>
      <c r="LPY98" s="214"/>
      <c r="LPZ98" s="214"/>
      <c r="LQA98" s="214"/>
      <c r="LQB98" s="214"/>
      <c r="LQC98" s="214"/>
      <c r="LQD98" s="214"/>
      <c r="LQE98" s="214"/>
      <c r="LQF98" s="214"/>
      <c r="LQG98" s="214"/>
      <c r="LQH98" s="214"/>
      <c r="LQI98" s="214"/>
      <c r="LQJ98" s="214"/>
      <c r="LQK98" s="214"/>
      <c r="LQL98" s="214"/>
      <c r="LQM98" s="214"/>
      <c r="LQN98" s="214"/>
      <c r="LQO98" s="214"/>
      <c r="LQP98" s="214"/>
      <c r="LQQ98" s="214"/>
      <c r="LQR98" s="214"/>
      <c r="LQS98" s="214"/>
      <c r="LQT98" s="214"/>
      <c r="LQU98" s="214"/>
      <c r="LQV98" s="214"/>
      <c r="LQW98" s="214"/>
      <c r="LQX98" s="214"/>
      <c r="LQY98" s="214"/>
      <c r="LQZ98" s="214"/>
      <c r="LRA98" s="214"/>
      <c r="LRB98" s="214"/>
      <c r="LRC98" s="214"/>
      <c r="LRD98" s="214"/>
      <c r="LRE98" s="214"/>
      <c r="LRF98" s="214"/>
      <c r="LRG98" s="214"/>
      <c r="LRH98" s="214"/>
      <c r="LRI98" s="214"/>
      <c r="LRJ98" s="214"/>
      <c r="LRK98" s="214"/>
      <c r="LRL98" s="214"/>
      <c r="LRM98" s="214"/>
      <c r="LRN98" s="214"/>
      <c r="LRO98" s="214"/>
      <c r="LRP98" s="214"/>
      <c r="LRQ98" s="214"/>
      <c r="LRR98" s="214"/>
      <c r="LRS98" s="214"/>
      <c r="LRT98" s="214"/>
      <c r="LRU98" s="214"/>
      <c r="LRV98" s="214"/>
      <c r="LRW98" s="214"/>
      <c r="LRX98" s="214"/>
      <c r="LRY98" s="214"/>
      <c r="LRZ98" s="214"/>
      <c r="LSA98" s="214"/>
      <c r="LSB98" s="214"/>
      <c r="LSC98" s="214"/>
      <c r="LSD98" s="214"/>
      <c r="LSE98" s="214"/>
      <c r="LSF98" s="214"/>
      <c r="LSG98" s="214"/>
      <c r="LSH98" s="214"/>
      <c r="LSI98" s="214"/>
      <c r="LSJ98" s="214"/>
      <c r="LSK98" s="214"/>
      <c r="LSL98" s="214"/>
      <c r="LSM98" s="214"/>
      <c r="LSN98" s="214"/>
      <c r="LSO98" s="214"/>
      <c r="LSP98" s="214"/>
      <c r="LSQ98" s="214"/>
      <c r="LSR98" s="214"/>
      <c r="LSS98" s="214"/>
      <c r="LST98" s="214"/>
      <c r="LSU98" s="214"/>
      <c r="LSV98" s="214"/>
      <c r="LSW98" s="214"/>
      <c r="LSX98" s="214"/>
      <c r="LSY98" s="214"/>
      <c r="LSZ98" s="214"/>
      <c r="LTA98" s="214"/>
      <c r="LTB98" s="214"/>
      <c r="LTC98" s="214"/>
      <c r="LTD98" s="214"/>
      <c r="LTE98" s="214"/>
      <c r="LTF98" s="214"/>
      <c r="LTG98" s="214"/>
      <c r="LTH98" s="214"/>
      <c r="LTI98" s="214"/>
      <c r="LTJ98" s="214"/>
      <c r="LTK98" s="214"/>
      <c r="LTL98" s="214"/>
      <c r="LTM98" s="214"/>
      <c r="LTN98" s="214"/>
      <c r="LTO98" s="214"/>
      <c r="LTP98" s="214"/>
      <c r="LTQ98" s="214"/>
      <c r="LTR98" s="214"/>
      <c r="LTS98" s="214"/>
      <c r="LTT98" s="214"/>
      <c r="LTU98" s="214"/>
      <c r="LTV98" s="214"/>
      <c r="LTW98" s="214"/>
      <c r="LTX98" s="214"/>
      <c r="LTY98" s="214"/>
      <c r="LTZ98" s="214"/>
      <c r="LUA98" s="214"/>
      <c r="LUB98" s="214"/>
      <c r="LUC98" s="214"/>
      <c r="LUD98" s="214"/>
      <c r="LUE98" s="214"/>
      <c r="LUF98" s="214"/>
      <c r="LUG98" s="214"/>
      <c r="LUH98" s="214"/>
      <c r="LUI98" s="214"/>
      <c r="LUJ98" s="214"/>
      <c r="LUK98" s="214"/>
      <c r="LUL98" s="214"/>
      <c r="LUM98" s="214"/>
      <c r="LUN98" s="214"/>
      <c r="LUO98" s="214"/>
      <c r="LUP98" s="214"/>
      <c r="LUQ98" s="214"/>
      <c r="LUR98" s="214"/>
      <c r="LUS98" s="214"/>
      <c r="LUT98" s="214"/>
      <c r="LUU98" s="214"/>
      <c r="LUV98" s="214"/>
      <c r="LUW98" s="214"/>
      <c r="LUX98" s="214"/>
      <c r="LUY98" s="214"/>
      <c r="LUZ98" s="214"/>
      <c r="LVA98" s="214"/>
      <c r="LVB98" s="214"/>
      <c r="LVC98" s="214"/>
      <c r="LVD98" s="214"/>
      <c r="LVE98" s="214"/>
      <c r="LVF98" s="214"/>
      <c r="LVG98" s="214"/>
      <c r="LVH98" s="214"/>
      <c r="LVI98" s="214"/>
      <c r="LVJ98" s="214"/>
      <c r="LVK98" s="214"/>
      <c r="LVL98" s="214"/>
      <c r="LVM98" s="214"/>
      <c r="LVN98" s="214"/>
      <c r="LVO98" s="214"/>
      <c r="LVP98" s="214"/>
      <c r="LVQ98" s="214"/>
      <c r="LVR98" s="214"/>
      <c r="LVS98" s="214"/>
      <c r="LVT98" s="214"/>
      <c r="LVU98" s="214"/>
      <c r="LVV98" s="214"/>
      <c r="LVW98" s="214"/>
      <c r="LVX98" s="214"/>
      <c r="LVY98" s="214"/>
      <c r="LVZ98" s="214"/>
      <c r="LWA98" s="214"/>
      <c r="LWB98" s="214"/>
      <c r="LWC98" s="214"/>
      <c r="LWD98" s="214"/>
      <c r="LWE98" s="214"/>
      <c r="LWF98" s="214"/>
      <c r="LWG98" s="214"/>
      <c r="LWH98" s="214"/>
      <c r="LWI98" s="214"/>
      <c r="LWJ98" s="214"/>
      <c r="LWK98" s="214"/>
      <c r="LWL98" s="214"/>
      <c r="LWM98" s="214"/>
      <c r="LWN98" s="214"/>
      <c r="LWO98" s="214"/>
      <c r="LWP98" s="214"/>
      <c r="LWQ98" s="214"/>
      <c r="LWR98" s="214"/>
      <c r="LWS98" s="214"/>
      <c r="LWT98" s="214"/>
      <c r="LWU98" s="214"/>
      <c r="LWV98" s="214"/>
      <c r="LWW98" s="214"/>
      <c r="LWX98" s="214"/>
      <c r="LWY98" s="214"/>
      <c r="LWZ98" s="214"/>
      <c r="LXA98" s="214"/>
      <c r="LXB98" s="214"/>
      <c r="LXC98" s="214"/>
      <c r="LXD98" s="214"/>
      <c r="LXE98" s="214"/>
      <c r="LXF98" s="214"/>
      <c r="LXG98" s="214"/>
      <c r="LXH98" s="214"/>
      <c r="LXI98" s="214"/>
      <c r="LXJ98" s="214"/>
      <c r="LXK98" s="214"/>
      <c r="LXL98" s="214"/>
      <c r="LXM98" s="214"/>
      <c r="LXN98" s="214"/>
      <c r="LXO98" s="214"/>
      <c r="LXP98" s="214"/>
      <c r="LXQ98" s="214"/>
      <c r="LXR98" s="214"/>
      <c r="LXS98" s="214"/>
      <c r="LXT98" s="214"/>
      <c r="LXU98" s="214"/>
      <c r="LXV98" s="214"/>
      <c r="LXW98" s="214"/>
      <c r="LXX98" s="214"/>
      <c r="LXY98" s="214"/>
      <c r="LXZ98" s="214"/>
      <c r="LYA98" s="214"/>
      <c r="LYB98" s="214"/>
      <c r="LYC98" s="214"/>
      <c r="LYD98" s="214"/>
      <c r="LYE98" s="214"/>
      <c r="LYF98" s="214"/>
      <c r="LYG98" s="214"/>
      <c r="LYH98" s="214"/>
      <c r="LYI98" s="214"/>
      <c r="LYJ98" s="214"/>
      <c r="LYK98" s="214"/>
      <c r="LYL98" s="214"/>
      <c r="LYM98" s="214"/>
      <c r="LYN98" s="214"/>
      <c r="LYO98" s="214"/>
      <c r="LYP98" s="214"/>
      <c r="LYQ98" s="214"/>
      <c r="LYR98" s="214"/>
      <c r="LYS98" s="214"/>
      <c r="LYT98" s="214"/>
      <c r="LYU98" s="214"/>
      <c r="LYV98" s="214"/>
      <c r="LYW98" s="214"/>
      <c r="LYX98" s="214"/>
      <c r="LYY98" s="214"/>
      <c r="LYZ98" s="214"/>
      <c r="LZA98" s="214"/>
      <c r="LZB98" s="214"/>
      <c r="LZC98" s="214"/>
      <c r="LZD98" s="214"/>
      <c r="LZE98" s="214"/>
      <c r="LZF98" s="214"/>
      <c r="LZG98" s="214"/>
      <c r="LZH98" s="214"/>
      <c r="LZI98" s="214"/>
      <c r="LZJ98" s="214"/>
      <c r="LZK98" s="214"/>
      <c r="LZL98" s="214"/>
      <c r="LZM98" s="214"/>
      <c r="LZN98" s="214"/>
      <c r="LZO98" s="214"/>
      <c r="LZP98" s="214"/>
      <c r="LZQ98" s="214"/>
      <c r="LZR98" s="214"/>
      <c r="LZS98" s="214"/>
      <c r="LZT98" s="214"/>
      <c r="LZU98" s="214"/>
      <c r="LZV98" s="214"/>
      <c r="LZW98" s="214"/>
      <c r="LZX98" s="214"/>
      <c r="LZY98" s="214"/>
      <c r="LZZ98" s="214"/>
      <c r="MAA98" s="214"/>
      <c r="MAB98" s="214"/>
      <c r="MAC98" s="214"/>
      <c r="MAD98" s="214"/>
      <c r="MAE98" s="214"/>
      <c r="MAF98" s="214"/>
      <c r="MAG98" s="214"/>
      <c r="MAH98" s="214"/>
      <c r="MAI98" s="214"/>
      <c r="MAJ98" s="214"/>
      <c r="MAK98" s="214"/>
      <c r="MAL98" s="214"/>
      <c r="MAM98" s="214"/>
      <c r="MAN98" s="214"/>
      <c r="MAO98" s="214"/>
      <c r="MAP98" s="214"/>
      <c r="MAQ98" s="214"/>
      <c r="MAR98" s="214"/>
      <c r="MAS98" s="214"/>
      <c r="MAT98" s="214"/>
      <c r="MAU98" s="214"/>
      <c r="MAV98" s="214"/>
      <c r="MAW98" s="214"/>
      <c r="MAX98" s="214"/>
      <c r="MAY98" s="214"/>
      <c r="MAZ98" s="214"/>
      <c r="MBA98" s="214"/>
      <c r="MBB98" s="214"/>
      <c r="MBC98" s="214"/>
      <c r="MBD98" s="214"/>
      <c r="MBE98" s="214"/>
      <c r="MBF98" s="214"/>
      <c r="MBG98" s="214"/>
      <c r="MBH98" s="214"/>
      <c r="MBI98" s="214"/>
      <c r="MBJ98" s="214"/>
      <c r="MBK98" s="214"/>
      <c r="MBL98" s="214"/>
      <c r="MBM98" s="214"/>
      <c r="MBN98" s="214"/>
      <c r="MBO98" s="214"/>
      <c r="MBP98" s="214"/>
      <c r="MBQ98" s="214"/>
      <c r="MBR98" s="214"/>
      <c r="MBS98" s="214"/>
      <c r="MBT98" s="214"/>
      <c r="MBU98" s="214"/>
      <c r="MBV98" s="214"/>
      <c r="MBW98" s="214"/>
      <c r="MBX98" s="214"/>
      <c r="MBY98" s="214"/>
      <c r="MBZ98" s="214"/>
      <c r="MCA98" s="214"/>
      <c r="MCB98" s="214"/>
      <c r="MCC98" s="214"/>
      <c r="MCD98" s="214"/>
      <c r="MCE98" s="214"/>
      <c r="MCF98" s="214"/>
      <c r="MCG98" s="214"/>
      <c r="MCH98" s="214"/>
      <c r="MCI98" s="214"/>
      <c r="MCJ98" s="214"/>
      <c r="MCK98" s="214"/>
      <c r="MCL98" s="214"/>
      <c r="MCM98" s="214"/>
      <c r="MCN98" s="214"/>
      <c r="MCO98" s="214"/>
      <c r="MCP98" s="214"/>
      <c r="MCQ98" s="214"/>
      <c r="MCR98" s="214"/>
      <c r="MCS98" s="214"/>
      <c r="MCT98" s="214"/>
      <c r="MCU98" s="214"/>
      <c r="MCV98" s="214"/>
      <c r="MCW98" s="214"/>
      <c r="MCX98" s="214"/>
      <c r="MCY98" s="214"/>
      <c r="MCZ98" s="214"/>
      <c r="MDA98" s="214"/>
      <c r="MDB98" s="214"/>
      <c r="MDC98" s="214"/>
      <c r="MDD98" s="214"/>
      <c r="MDE98" s="214"/>
      <c r="MDF98" s="214"/>
      <c r="MDG98" s="214"/>
      <c r="MDH98" s="214"/>
      <c r="MDI98" s="214"/>
      <c r="MDJ98" s="214"/>
      <c r="MDK98" s="214"/>
      <c r="MDL98" s="214"/>
      <c r="MDM98" s="214"/>
      <c r="MDN98" s="214"/>
      <c r="MDO98" s="214"/>
      <c r="MDP98" s="214"/>
      <c r="MDQ98" s="214"/>
      <c r="MDR98" s="214"/>
      <c r="MDS98" s="214"/>
      <c r="MDT98" s="214"/>
      <c r="MDU98" s="214"/>
      <c r="MDV98" s="214"/>
      <c r="MDW98" s="214"/>
      <c r="MDX98" s="214"/>
      <c r="MDY98" s="214"/>
      <c r="MDZ98" s="214"/>
      <c r="MEA98" s="214"/>
      <c r="MEB98" s="214"/>
      <c r="MEC98" s="214"/>
      <c r="MED98" s="214"/>
      <c r="MEE98" s="214"/>
      <c r="MEF98" s="214"/>
      <c r="MEG98" s="214"/>
      <c r="MEH98" s="214"/>
      <c r="MEI98" s="214"/>
      <c r="MEJ98" s="214"/>
      <c r="MEK98" s="214"/>
      <c r="MEL98" s="214"/>
      <c r="MEM98" s="214"/>
      <c r="MEN98" s="214"/>
      <c r="MEO98" s="214"/>
      <c r="MEP98" s="214"/>
      <c r="MEQ98" s="214"/>
      <c r="MER98" s="214"/>
      <c r="MES98" s="214"/>
      <c r="MET98" s="214"/>
      <c r="MEU98" s="214"/>
      <c r="MEV98" s="214"/>
      <c r="MEW98" s="214"/>
      <c r="MEX98" s="214"/>
      <c r="MEY98" s="214"/>
      <c r="MEZ98" s="214"/>
      <c r="MFA98" s="214"/>
      <c r="MFB98" s="214"/>
      <c r="MFC98" s="214"/>
      <c r="MFD98" s="214"/>
      <c r="MFE98" s="214"/>
      <c r="MFF98" s="214"/>
      <c r="MFG98" s="214"/>
      <c r="MFH98" s="214"/>
      <c r="MFI98" s="214"/>
      <c r="MFJ98" s="214"/>
      <c r="MFK98" s="214"/>
      <c r="MFL98" s="214"/>
      <c r="MFM98" s="214"/>
      <c r="MFN98" s="214"/>
      <c r="MFO98" s="214"/>
      <c r="MFP98" s="214"/>
      <c r="MFQ98" s="214"/>
      <c r="MFR98" s="214"/>
      <c r="MFS98" s="214"/>
      <c r="MFT98" s="214"/>
      <c r="MFU98" s="214"/>
      <c r="MFV98" s="214"/>
      <c r="MFW98" s="214"/>
      <c r="MFX98" s="214"/>
      <c r="MFY98" s="214"/>
      <c r="MFZ98" s="214"/>
      <c r="MGA98" s="214"/>
      <c r="MGB98" s="214"/>
      <c r="MGC98" s="214"/>
      <c r="MGD98" s="214"/>
      <c r="MGE98" s="214"/>
      <c r="MGF98" s="214"/>
      <c r="MGG98" s="214"/>
      <c r="MGH98" s="214"/>
      <c r="MGI98" s="214"/>
      <c r="MGJ98" s="214"/>
      <c r="MGK98" s="214"/>
      <c r="MGL98" s="214"/>
      <c r="MGM98" s="214"/>
      <c r="MGN98" s="214"/>
      <c r="MGO98" s="214"/>
      <c r="MGP98" s="214"/>
      <c r="MGQ98" s="214"/>
      <c r="MGR98" s="214"/>
      <c r="MGS98" s="214"/>
      <c r="MGT98" s="214"/>
      <c r="MGU98" s="214"/>
      <c r="MGV98" s="214"/>
      <c r="MGW98" s="214"/>
      <c r="MGX98" s="214"/>
      <c r="MGY98" s="214"/>
      <c r="MGZ98" s="214"/>
      <c r="MHA98" s="214"/>
      <c r="MHB98" s="214"/>
      <c r="MHC98" s="214"/>
      <c r="MHD98" s="214"/>
      <c r="MHE98" s="214"/>
      <c r="MHF98" s="214"/>
      <c r="MHG98" s="214"/>
      <c r="MHH98" s="214"/>
      <c r="MHI98" s="214"/>
      <c r="MHJ98" s="214"/>
      <c r="MHK98" s="214"/>
      <c r="MHL98" s="214"/>
      <c r="MHM98" s="214"/>
      <c r="MHN98" s="214"/>
      <c r="MHO98" s="214"/>
      <c r="MHP98" s="214"/>
      <c r="MHQ98" s="214"/>
      <c r="MHR98" s="214"/>
      <c r="MHS98" s="214"/>
      <c r="MHT98" s="214"/>
      <c r="MHU98" s="214"/>
      <c r="MHV98" s="214"/>
      <c r="MHW98" s="214"/>
      <c r="MHX98" s="214"/>
      <c r="MHY98" s="214"/>
      <c r="MHZ98" s="214"/>
      <c r="MIA98" s="214"/>
      <c r="MIB98" s="214"/>
      <c r="MIC98" s="214"/>
      <c r="MID98" s="214"/>
      <c r="MIE98" s="214"/>
      <c r="MIF98" s="214"/>
      <c r="MIG98" s="214"/>
      <c r="MIH98" s="214"/>
      <c r="MII98" s="214"/>
      <c r="MIJ98" s="214"/>
      <c r="MIK98" s="214"/>
      <c r="MIL98" s="214"/>
      <c r="MIM98" s="214"/>
      <c r="MIN98" s="214"/>
      <c r="MIO98" s="214"/>
      <c r="MIP98" s="214"/>
      <c r="MIQ98" s="214"/>
      <c r="MIR98" s="214"/>
      <c r="MIS98" s="214"/>
      <c r="MIT98" s="214"/>
      <c r="MIU98" s="214"/>
      <c r="MIV98" s="214"/>
      <c r="MIW98" s="214"/>
      <c r="MIX98" s="214"/>
      <c r="MIY98" s="214"/>
      <c r="MIZ98" s="214"/>
      <c r="MJA98" s="214"/>
      <c r="MJB98" s="214"/>
      <c r="MJC98" s="214"/>
      <c r="MJD98" s="214"/>
      <c r="MJE98" s="214"/>
      <c r="MJF98" s="214"/>
      <c r="MJG98" s="214"/>
      <c r="MJH98" s="214"/>
      <c r="MJI98" s="214"/>
      <c r="MJJ98" s="214"/>
      <c r="MJK98" s="214"/>
      <c r="MJL98" s="214"/>
      <c r="MJM98" s="214"/>
      <c r="MJN98" s="214"/>
      <c r="MJO98" s="214"/>
      <c r="MJP98" s="214"/>
      <c r="MJQ98" s="214"/>
      <c r="MJR98" s="214"/>
      <c r="MJS98" s="214"/>
      <c r="MJT98" s="214"/>
      <c r="MJU98" s="214"/>
      <c r="MJV98" s="214"/>
      <c r="MJW98" s="214"/>
      <c r="MJX98" s="214"/>
      <c r="MJY98" s="214"/>
      <c r="MJZ98" s="214"/>
      <c r="MKA98" s="214"/>
      <c r="MKB98" s="214"/>
      <c r="MKC98" s="214"/>
      <c r="MKD98" s="214"/>
      <c r="MKE98" s="214"/>
      <c r="MKF98" s="214"/>
      <c r="MKG98" s="214"/>
      <c r="MKH98" s="214"/>
      <c r="MKI98" s="214"/>
      <c r="MKJ98" s="214"/>
      <c r="MKK98" s="214"/>
      <c r="MKL98" s="214"/>
      <c r="MKM98" s="214"/>
      <c r="MKN98" s="214"/>
      <c r="MKO98" s="214"/>
      <c r="MKP98" s="214"/>
      <c r="MKQ98" s="214"/>
      <c r="MKR98" s="214"/>
      <c r="MKS98" s="214"/>
      <c r="MKT98" s="214"/>
      <c r="MKU98" s="214"/>
      <c r="MKV98" s="214"/>
      <c r="MKW98" s="214"/>
      <c r="MKX98" s="214"/>
      <c r="MKY98" s="214"/>
      <c r="MKZ98" s="214"/>
      <c r="MLA98" s="214"/>
      <c r="MLB98" s="214"/>
      <c r="MLC98" s="214"/>
      <c r="MLD98" s="214"/>
      <c r="MLE98" s="214"/>
      <c r="MLF98" s="214"/>
      <c r="MLG98" s="214"/>
      <c r="MLH98" s="214"/>
      <c r="MLI98" s="214"/>
      <c r="MLJ98" s="214"/>
      <c r="MLK98" s="214"/>
      <c r="MLL98" s="214"/>
      <c r="MLM98" s="214"/>
      <c r="MLN98" s="214"/>
      <c r="MLO98" s="214"/>
      <c r="MLP98" s="214"/>
      <c r="MLQ98" s="214"/>
      <c r="MLR98" s="214"/>
      <c r="MLS98" s="214"/>
      <c r="MLT98" s="214"/>
      <c r="MLU98" s="214"/>
      <c r="MLV98" s="214"/>
      <c r="MLW98" s="214"/>
      <c r="MLX98" s="214"/>
      <c r="MLY98" s="214"/>
      <c r="MLZ98" s="214"/>
      <c r="MMA98" s="214"/>
      <c r="MMB98" s="214"/>
      <c r="MMC98" s="214"/>
      <c r="MMD98" s="214"/>
      <c r="MME98" s="214"/>
      <c r="MMF98" s="214"/>
      <c r="MMG98" s="214"/>
      <c r="MMH98" s="214"/>
      <c r="MMI98" s="214"/>
      <c r="MMJ98" s="214"/>
      <c r="MMK98" s="214"/>
      <c r="MML98" s="214"/>
      <c r="MMM98" s="214"/>
      <c r="MMN98" s="214"/>
      <c r="MMO98" s="214"/>
      <c r="MMP98" s="214"/>
      <c r="MMQ98" s="214"/>
      <c r="MMR98" s="214"/>
      <c r="MMS98" s="214"/>
      <c r="MMT98" s="214"/>
      <c r="MMU98" s="214"/>
      <c r="MMV98" s="214"/>
      <c r="MMW98" s="214"/>
      <c r="MMX98" s="214"/>
      <c r="MMY98" s="214"/>
      <c r="MMZ98" s="214"/>
      <c r="MNA98" s="214"/>
      <c r="MNB98" s="214"/>
      <c r="MNC98" s="214"/>
      <c r="MND98" s="214"/>
      <c r="MNE98" s="214"/>
      <c r="MNF98" s="214"/>
      <c r="MNG98" s="214"/>
      <c r="MNH98" s="214"/>
      <c r="MNI98" s="214"/>
      <c r="MNJ98" s="214"/>
      <c r="MNK98" s="214"/>
      <c r="MNL98" s="214"/>
      <c r="MNM98" s="214"/>
      <c r="MNN98" s="214"/>
      <c r="MNO98" s="214"/>
      <c r="MNP98" s="214"/>
      <c r="MNQ98" s="214"/>
      <c r="MNR98" s="214"/>
      <c r="MNS98" s="214"/>
      <c r="MNT98" s="214"/>
      <c r="MNU98" s="214"/>
      <c r="MNV98" s="214"/>
      <c r="MNW98" s="214"/>
      <c r="MNX98" s="214"/>
      <c r="MNY98" s="214"/>
      <c r="MNZ98" s="214"/>
      <c r="MOA98" s="214"/>
      <c r="MOB98" s="214"/>
      <c r="MOC98" s="214"/>
      <c r="MOD98" s="214"/>
      <c r="MOE98" s="214"/>
      <c r="MOF98" s="214"/>
      <c r="MOG98" s="214"/>
      <c r="MOH98" s="214"/>
      <c r="MOI98" s="214"/>
      <c r="MOJ98" s="214"/>
      <c r="MOK98" s="214"/>
      <c r="MOL98" s="214"/>
      <c r="MOM98" s="214"/>
      <c r="MON98" s="214"/>
      <c r="MOO98" s="214"/>
      <c r="MOP98" s="214"/>
      <c r="MOQ98" s="214"/>
      <c r="MOR98" s="214"/>
      <c r="MOS98" s="214"/>
      <c r="MOT98" s="214"/>
      <c r="MOU98" s="214"/>
      <c r="MOV98" s="214"/>
      <c r="MOW98" s="214"/>
      <c r="MOX98" s="214"/>
      <c r="MOY98" s="214"/>
      <c r="MOZ98" s="214"/>
      <c r="MPA98" s="214"/>
      <c r="MPB98" s="214"/>
      <c r="MPC98" s="214"/>
      <c r="MPD98" s="214"/>
      <c r="MPE98" s="214"/>
      <c r="MPF98" s="214"/>
      <c r="MPG98" s="214"/>
      <c r="MPH98" s="214"/>
      <c r="MPI98" s="214"/>
      <c r="MPJ98" s="214"/>
      <c r="MPK98" s="214"/>
      <c r="MPL98" s="214"/>
      <c r="MPM98" s="214"/>
      <c r="MPN98" s="214"/>
      <c r="MPO98" s="214"/>
      <c r="MPP98" s="214"/>
      <c r="MPQ98" s="214"/>
      <c r="MPR98" s="214"/>
      <c r="MPS98" s="214"/>
      <c r="MPT98" s="214"/>
      <c r="MPU98" s="214"/>
      <c r="MPV98" s="214"/>
      <c r="MPW98" s="214"/>
      <c r="MPX98" s="214"/>
      <c r="MPY98" s="214"/>
      <c r="MPZ98" s="214"/>
      <c r="MQA98" s="214"/>
      <c r="MQB98" s="214"/>
      <c r="MQC98" s="214"/>
      <c r="MQD98" s="214"/>
      <c r="MQE98" s="214"/>
      <c r="MQF98" s="214"/>
      <c r="MQG98" s="214"/>
      <c r="MQH98" s="214"/>
      <c r="MQI98" s="214"/>
      <c r="MQJ98" s="214"/>
      <c r="MQK98" s="214"/>
      <c r="MQL98" s="214"/>
      <c r="MQM98" s="214"/>
      <c r="MQN98" s="214"/>
      <c r="MQO98" s="214"/>
      <c r="MQP98" s="214"/>
      <c r="MQQ98" s="214"/>
      <c r="MQR98" s="214"/>
      <c r="MQS98" s="214"/>
      <c r="MQT98" s="214"/>
      <c r="MQU98" s="214"/>
      <c r="MQV98" s="214"/>
      <c r="MQW98" s="214"/>
      <c r="MQX98" s="214"/>
      <c r="MQY98" s="214"/>
      <c r="MQZ98" s="214"/>
      <c r="MRA98" s="214"/>
      <c r="MRB98" s="214"/>
      <c r="MRC98" s="214"/>
      <c r="MRD98" s="214"/>
      <c r="MRE98" s="214"/>
      <c r="MRF98" s="214"/>
      <c r="MRG98" s="214"/>
      <c r="MRH98" s="214"/>
      <c r="MRI98" s="214"/>
      <c r="MRJ98" s="214"/>
      <c r="MRK98" s="214"/>
      <c r="MRL98" s="214"/>
      <c r="MRM98" s="214"/>
      <c r="MRN98" s="214"/>
      <c r="MRO98" s="214"/>
      <c r="MRP98" s="214"/>
      <c r="MRQ98" s="214"/>
      <c r="MRR98" s="214"/>
      <c r="MRS98" s="214"/>
      <c r="MRT98" s="214"/>
      <c r="MRU98" s="214"/>
      <c r="MRV98" s="214"/>
      <c r="MRW98" s="214"/>
      <c r="MRX98" s="214"/>
      <c r="MRY98" s="214"/>
      <c r="MRZ98" s="214"/>
      <c r="MSA98" s="214"/>
      <c r="MSB98" s="214"/>
      <c r="MSC98" s="214"/>
      <c r="MSD98" s="214"/>
      <c r="MSE98" s="214"/>
      <c r="MSF98" s="214"/>
      <c r="MSG98" s="214"/>
      <c r="MSH98" s="214"/>
      <c r="MSI98" s="214"/>
      <c r="MSJ98" s="214"/>
      <c r="MSK98" s="214"/>
      <c r="MSL98" s="214"/>
      <c r="MSM98" s="214"/>
      <c r="MSN98" s="214"/>
      <c r="MSO98" s="214"/>
      <c r="MSP98" s="214"/>
      <c r="MSQ98" s="214"/>
      <c r="MSR98" s="214"/>
      <c r="MSS98" s="214"/>
      <c r="MST98" s="214"/>
      <c r="MSU98" s="214"/>
      <c r="MSV98" s="214"/>
      <c r="MSW98" s="214"/>
      <c r="MSX98" s="214"/>
      <c r="MSY98" s="214"/>
      <c r="MSZ98" s="214"/>
      <c r="MTA98" s="214"/>
      <c r="MTB98" s="214"/>
      <c r="MTC98" s="214"/>
      <c r="MTD98" s="214"/>
      <c r="MTE98" s="214"/>
      <c r="MTF98" s="214"/>
      <c r="MTG98" s="214"/>
      <c r="MTH98" s="214"/>
      <c r="MTI98" s="214"/>
      <c r="MTJ98" s="214"/>
      <c r="MTK98" s="214"/>
      <c r="MTL98" s="214"/>
      <c r="MTM98" s="214"/>
      <c r="MTN98" s="214"/>
      <c r="MTO98" s="214"/>
      <c r="MTP98" s="214"/>
      <c r="MTQ98" s="214"/>
      <c r="MTR98" s="214"/>
      <c r="MTS98" s="214"/>
      <c r="MTT98" s="214"/>
      <c r="MTU98" s="214"/>
      <c r="MTV98" s="214"/>
      <c r="MTW98" s="214"/>
      <c r="MTX98" s="214"/>
      <c r="MTY98" s="214"/>
      <c r="MTZ98" s="214"/>
      <c r="MUA98" s="214"/>
      <c r="MUB98" s="214"/>
      <c r="MUC98" s="214"/>
      <c r="MUD98" s="214"/>
      <c r="MUE98" s="214"/>
      <c r="MUF98" s="214"/>
      <c r="MUG98" s="214"/>
      <c r="MUH98" s="214"/>
      <c r="MUI98" s="214"/>
      <c r="MUJ98" s="214"/>
      <c r="MUK98" s="214"/>
      <c r="MUL98" s="214"/>
      <c r="MUM98" s="214"/>
      <c r="MUN98" s="214"/>
      <c r="MUO98" s="214"/>
      <c r="MUP98" s="214"/>
      <c r="MUQ98" s="214"/>
      <c r="MUR98" s="214"/>
      <c r="MUS98" s="214"/>
      <c r="MUT98" s="214"/>
      <c r="MUU98" s="214"/>
      <c r="MUV98" s="214"/>
      <c r="MUW98" s="214"/>
      <c r="MUX98" s="214"/>
      <c r="MUY98" s="214"/>
      <c r="MUZ98" s="214"/>
      <c r="MVA98" s="214"/>
      <c r="MVB98" s="214"/>
      <c r="MVC98" s="214"/>
      <c r="MVD98" s="214"/>
      <c r="MVE98" s="214"/>
      <c r="MVF98" s="214"/>
      <c r="MVG98" s="214"/>
      <c r="MVH98" s="214"/>
      <c r="MVI98" s="214"/>
      <c r="MVJ98" s="214"/>
      <c r="MVK98" s="214"/>
      <c r="MVL98" s="214"/>
      <c r="MVM98" s="214"/>
      <c r="MVN98" s="214"/>
      <c r="MVO98" s="214"/>
      <c r="MVP98" s="214"/>
      <c r="MVQ98" s="214"/>
      <c r="MVR98" s="214"/>
      <c r="MVS98" s="214"/>
      <c r="MVT98" s="214"/>
      <c r="MVU98" s="214"/>
      <c r="MVV98" s="214"/>
      <c r="MVW98" s="214"/>
      <c r="MVX98" s="214"/>
      <c r="MVY98" s="214"/>
      <c r="MVZ98" s="214"/>
      <c r="MWA98" s="214"/>
      <c r="MWB98" s="214"/>
      <c r="MWC98" s="214"/>
      <c r="MWD98" s="214"/>
      <c r="MWE98" s="214"/>
      <c r="MWF98" s="214"/>
      <c r="MWG98" s="214"/>
      <c r="MWH98" s="214"/>
      <c r="MWI98" s="214"/>
      <c r="MWJ98" s="214"/>
      <c r="MWK98" s="214"/>
      <c r="MWL98" s="214"/>
      <c r="MWM98" s="214"/>
      <c r="MWN98" s="214"/>
      <c r="MWO98" s="214"/>
      <c r="MWP98" s="214"/>
      <c r="MWQ98" s="214"/>
      <c r="MWR98" s="214"/>
      <c r="MWS98" s="214"/>
      <c r="MWT98" s="214"/>
      <c r="MWU98" s="214"/>
      <c r="MWV98" s="214"/>
      <c r="MWW98" s="214"/>
      <c r="MWX98" s="214"/>
      <c r="MWY98" s="214"/>
      <c r="MWZ98" s="214"/>
      <c r="MXA98" s="214"/>
      <c r="MXB98" s="214"/>
      <c r="MXC98" s="214"/>
      <c r="MXD98" s="214"/>
      <c r="MXE98" s="214"/>
      <c r="MXF98" s="214"/>
      <c r="MXG98" s="214"/>
      <c r="MXH98" s="214"/>
      <c r="MXI98" s="214"/>
      <c r="MXJ98" s="214"/>
      <c r="MXK98" s="214"/>
      <c r="MXL98" s="214"/>
      <c r="MXM98" s="214"/>
      <c r="MXN98" s="214"/>
      <c r="MXO98" s="214"/>
      <c r="MXP98" s="214"/>
      <c r="MXQ98" s="214"/>
      <c r="MXR98" s="214"/>
      <c r="MXS98" s="214"/>
      <c r="MXT98" s="214"/>
      <c r="MXU98" s="214"/>
      <c r="MXV98" s="214"/>
      <c r="MXW98" s="214"/>
      <c r="MXX98" s="214"/>
      <c r="MXY98" s="214"/>
      <c r="MXZ98" s="214"/>
      <c r="MYA98" s="214"/>
      <c r="MYB98" s="214"/>
      <c r="MYC98" s="214"/>
      <c r="MYD98" s="214"/>
      <c r="MYE98" s="214"/>
      <c r="MYF98" s="214"/>
      <c r="MYG98" s="214"/>
      <c r="MYH98" s="214"/>
      <c r="MYI98" s="214"/>
      <c r="MYJ98" s="214"/>
      <c r="MYK98" s="214"/>
      <c r="MYL98" s="214"/>
      <c r="MYM98" s="214"/>
      <c r="MYN98" s="214"/>
      <c r="MYO98" s="214"/>
      <c r="MYP98" s="214"/>
      <c r="MYQ98" s="214"/>
      <c r="MYR98" s="214"/>
      <c r="MYS98" s="214"/>
      <c r="MYT98" s="214"/>
      <c r="MYU98" s="214"/>
      <c r="MYV98" s="214"/>
      <c r="MYW98" s="214"/>
      <c r="MYX98" s="214"/>
      <c r="MYY98" s="214"/>
      <c r="MYZ98" s="214"/>
      <c r="MZA98" s="214"/>
      <c r="MZB98" s="214"/>
      <c r="MZC98" s="214"/>
      <c r="MZD98" s="214"/>
      <c r="MZE98" s="214"/>
      <c r="MZF98" s="214"/>
      <c r="MZG98" s="214"/>
      <c r="MZH98" s="214"/>
      <c r="MZI98" s="214"/>
      <c r="MZJ98" s="214"/>
      <c r="MZK98" s="214"/>
      <c r="MZL98" s="214"/>
      <c r="MZM98" s="214"/>
      <c r="MZN98" s="214"/>
      <c r="MZO98" s="214"/>
      <c r="MZP98" s="214"/>
      <c r="MZQ98" s="214"/>
      <c r="MZR98" s="214"/>
      <c r="MZS98" s="214"/>
      <c r="MZT98" s="214"/>
      <c r="MZU98" s="214"/>
      <c r="MZV98" s="214"/>
      <c r="MZW98" s="214"/>
      <c r="MZX98" s="214"/>
      <c r="MZY98" s="214"/>
      <c r="MZZ98" s="214"/>
      <c r="NAA98" s="214"/>
      <c r="NAB98" s="214"/>
      <c r="NAC98" s="214"/>
      <c r="NAD98" s="214"/>
      <c r="NAE98" s="214"/>
      <c r="NAF98" s="214"/>
      <c r="NAG98" s="214"/>
      <c r="NAH98" s="214"/>
      <c r="NAI98" s="214"/>
      <c r="NAJ98" s="214"/>
      <c r="NAK98" s="214"/>
      <c r="NAL98" s="214"/>
      <c r="NAM98" s="214"/>
      <c r="NAN98" s="214"/>
      <c r="NAO98" s="214"/>
      <c r="NAP98" s="214"/>
      <c r="NAQ98" s="214"/>
      <c r="NAR98" s="214"/>
      <c r="NAS98" s="214"/>
      <c r="NAT98" s="214"/>
      <c r="NAU98" s="214"/>
      <c r="NAV98" s="214"/>
      <c r="NAW98" s="214"/>
      <c r="NAX98" s="214"/>
      <c r="NAY98" s="214"/>
      <c r="NAZ98" s="214"/>
      <c r="NBA98" s="214"/>
      <c r="NBB98" s="214"/>
      <c r="NBC98" s="214"/>
      <c r="NBD98" s="214"/>
      <c r="NBE98" s="214"/>
      <c r="NBF98" s="214"/>
      <c r="NBG98" s="214"/>
      <c r="NBH98" s="214"/>
      <c r="NBI98" s="214"/>
      <c r="NBJ98" s="214"/>
      <c r="NBK98" s="214"/>
      <c r="NBL98" s="214"/>
      <c r="NBM98" s="214"/>
      <c r="NBN98" s="214"/>
      <c r="NBO98" s="214"/>
      <c r="NBP98" s="214"/>
      <c r="NBQ98" s="214"/>
      <c r="NBR98" s="214"/>
      <c r="NBS98" s="214"/>
      <c r="NBT98" s="214"/>
      <c r="NBU98" s="214"/>
      <c r="NBV98" s="214"/>
      <c r="NBW98" s="214"/>
      <c r="NBX98" s="214"/>
      <c r="NBY98" s="214"/>
      <c r="NBZ98" s="214"/>
      <c r="NCA98" s="214"/>
      <c r="NCB98" s="214"/>
      <c r="NCC98" s="214"/>
      <c r="NCD98" s="214"/>
      <c r="NCE98" s="214"/>
      <c r="NCF98" s="214"/>
      <c r="NCG98" s="214"/>
      <c r="NCH98" s="214"/>
      <c r="NCI98" s="214"/>
      <c r="NCJ98" s="214"/>
      <c r="NCK98" s="214"/>
      <c r="NCL98" s="214"/>
      <c r="NCM98" s="214"/>
      <c r="NCN98" s="214"/>
      <c r="NCO98" s="214"/>
      <c r="NCP98" s="214"/>
      <c r="NCQ98" s="214"/>
      <c r="NCR98" s="214"/>
      <c r="NCS98" s="214"/>
      <c r="NCT98" s="214"/>
      <c r="NCU98" s="214"/>
      <c r="NCV98" s="214"/>
      <c r="NCW98" s="214"/>
      <c r="NCX98" s="214"/>
      <c r="NCY98" s="214"/>
      <c r="NCZ98" s="214"/>
      <c r="NDA98" s="214"/>
      <c r="NDB98" s="214"/>
      <c r="NDC98" s="214"/>
      <c r="NDD98" s="214"/>
      <c r="NDE98" s="214"/>
      <c r="NDF98" s="214"/>
      <c r="NDG98" s="214"/>
      <c r="NDH98" s="214"/>
      <c r="NDI98" s="214"/>
      <c r="NDJ98" s="214"/>
      <c r="NDK98" s="214"/>
      <c r="NDL98" s="214"/>
      <c r="NDM98" s="214"/>
      <c r="NDN98" s="214"/>
      <c r="NDO98" s="214"/>
      <c r="NDP98" s="214"/>
      <c r="NDQ98" s="214"/>
      <c r="NDR98" s="214"/>
      <c r="NDS98" s="214"/>
      <c r="NDT98" s="214"/>
      <c r="NDU98" s="214"/>
      <c r="NDV98" s="214"/>
      <c r="NDW98" s="214"/>
      <c r="NDX98" s="214"/>
      <c r="NDY98" s="214"/>
      <c r="NDZ98" s="214"/>
      <c r="NEA98" s="214"/>
      <c r="NEB98" s="214"/>
      <c r="NEC98" s="214"/>
      <c r="NED98" s="214"/>
      <c r="NEE98" s="214"/>
      <c r="NEF98" s="214"/>
      <c r="NEG98" s="214"/>
      <c r="NEH98" s="214"/>
      <c r="NEI98" s="214"/>
      <c r="NEJ98" s="214"/>
      <c r="NEK98" s="214"/>
      <c r="NEL98" s="214"/>
      <c r="NEM98" s="214"/>
      <c r="NEN98" s="214"/>
      <c r="NEO98" s="214"/>
      <c r="NEP98" s="214"/>
      <c r="NEQ98" s="214"/>
      <c r="NER98" s="214"/>
      <c r="NES98" s="214"/>
      <c r="NET98" s="214"/>
      <c r="NEU98" s="214"/>
      <c r="NEV98" s="214"/>
      <c r="NEW98" s="214"/>
      <c r="NEX98" s="214"/>
      <c r="NEY98" s="214"/>
      <c r="NEZ98" s="214"/>
      <c r="NFA98" s="214"/>
      <c r="NFB98" s="214"/>
      <c r="NFC98" s="214"/>
      <c r="NFD98" s="214"/>
      <c r="NFE98" s="214"/>
      <c r="NFF98" s="214"/>
      <c r="NFG98" s="214"/>
      <c r="NFH98" s="214"/>
      <c r="NFI98" s="214"/>
      <c r="NFJ98" s="214"/>
      <c r="NFK98" s="214"/>
      <c r="NFL98" s="214"/>
      <c r="NFM98" s="214"/>
      <c r="NFN98" s="214"/>
      <c r="NFO98" s="214"/>
      <c r="NFP98" s="214"/>
      <c r="NFQ98" s="214"/>
      <c r="NFR98" s="214"/>
      <c r="NFS98" s="214"/>
      <c r="NFT98" s="214"/>
      <c r="NFU98" s="214"/>
      <c r="NFV98" s="214"/>
      <c r="NFW98" s="214"/>
      <c r="NFX98" s="214"/>
      <c r="NFY98" s="214"/>
      <c r="NFZ98" s="214"/>
      <c r="NGA98" s="214"/>
      <c r="NGB98" s="214"/>
      <c r="NGC98" s="214"/>
      <c r="NGD98" s="214"/>
      <c r="NGE98" s="214"/>
      <c r="NGF98" s="214"/>
      <c r="NGG98" s="214"/>
      <c r="NGH98" s="214"/>
      <c r="NGI98" s="214"/>
      <c r="NGJ98" s="214"/>
      <c r="NGK98" s="214"/>
      <c r="NGL98" s="214"/>
      <c r="NGM98" s="214"/>
      <c r="NGN98" s="214"/>
      <c r="NGO98" s="214"/>
      <c r="NGP98" s="214"/>
      <c r="NGQ98" s="214"/>
      <c r="NGR98" s="214"/>
      <c r="NGS98" s="214"/>
      <c r="NGT98" s="214"/>
      <c r="NGU98" s="214"/>
      <c r="NGV98" s="214"/>
      <c r="NGW98" s="214"/>
      <c r="NGX98" s="214"/>
      <c r="NGY98" s="214"/>
      <c r="NGZ98" s="214"/>
      <c r="NHA98" s="214"/>
      <c r="NHB98" s="214"/>
      <c r="NHC98" s="214"/>
      <c r="NHD98" s="214"/>
      <c r="NHE98" s="214"/>
      <c r="NHF98" s="214"/>
      <c r="NHG98" s="214"/>
      <c r="NHH98" s="214"/>
      <c r="NHI98" s="214"/>
      <c r="NHJ98" s="214"/>
      <c r="NHK98" s="214"/>
      <c r="NHL98" s="214"/>
      <c r="NHM98" s="214"/>
      <c r="NHN98" s="214"/>
      <c r="NHO98" s="214"/>
      <c r="NHP98" s="214"/>
      <c r="NHQ98" s="214"/>
      <c r="NHR98" s="214"/>
      <c r="NHS98" s="214"/>
      <c r="NHT98" s="214"/>
      <c r="NHU98" s="214"/>
      <c r="NHV98" s="214"/>
      <c r="NHW98" s="214"/>
      <c r="NHX98" s="214"/>
      <c r="NHY98" s="214"/>
      <c r="NHZ98" s="214"/>
      <c r="NIA98" s="214"/>
      <c r="NIB98" s="214"/>
      <c r="NIC98" s="214"/>
      <c r="NID98" s="214"/>
      <c r="NIE98" s="214"/>
      <c r="NIF98" s="214"/>
      <c r="NIG98" s="214"/>
      <c r="NIH98" s="214"/>
      <c r="NII98" s="214"/>
      <c r="NIJ98" s="214"/>
      <c r="NIK98" s="214"/>
      <c r="NIL98" s="214"/>
      <c r="NIM98" s="214"/>
      <c r="NIN98" s="214"/>
      <c r="NIO98" s="214"/>
      <c r="NIP98" s="214"/>
      <c r="NIQ98" s="214"/>
      <c r="NIR98" s="214"/>
      <c r="NIS98" s="214"/>
      <c r="NIT98" s="214"/>
      <c r="NIU98" s="214"/>
      <c r="NIV98" s="214"/>
      <c r="NIW98" s="214"/>
      <c r="NIX98" s="214"/>
      <c r="NIY98" s="214"/>
      <c r="NIZ98" s="214"/>
      <c r="NJA98" s="214"/>
      <c r="NJB98" s="214"/>
      <c r="NJC98" s="214"/>
      <c r="NJD98" s="214"/>
      <c r="NJE98" s="214"/>
      <c r="NJF98" s="214"/>
      <c r="NJG98" s="214"/>
      <c r="NJH98" s="214"/>
      <c r="NJI98" s="214"/>
      <c r="NJJ98" s="214"/>
      <c r="NJK98" s="214"/>
      <c r="NJL98" s="214"/>
      <c r="NJM98" s="214"/>
      <c r="NJN98" s="214"/>
      <c r="NJO98" s="214"/>
      <c r="NJP98" s="214"/>
      <c r="NJQ98" s="214"/>
      <c r="NJR98" s="214"/>
      <c r="NJS98" s="214"/>
      <c r="NJT98" s="214"/>
      <c r="NJU98" s="214"/>
      <c r="NJV98" s="214"/>
      <c r="NJW98" s="214"/>
      <c r="NJX98" s="214"/>
      <c r="NJY98" s="214"/>
      <c r="NJZ98" s="214"/>
      <c r="NKA98" s="214"/>
      <c r="NKB98" s="214"/>
      <c r="NKC98" s="214"/>
      <c r="NKD98" s="214"/>
      <c r="NKE98" s="214"/>
      <c r="NKF98" s="214"/>
      <c r="NKG98" s="214"/>
      <c r="NKH98" s="214"/>
      <c r="NKI98" s="214"/>
      <c r="NKJ98" s="214"/>
      <c r="NKK98" s="214"/>
      <c r="NKL98" s="214"/>
      <c r="NKM98" s="214"/>
      <c r="NKN98" s="214"/>
      <c r="NKO98" s="214"/>
      <c r="NKP98" s="214"/>
      <c r="NKQ98" s="214"/>
      <c r="NKR98" s="214"/>
      <c r="NKS98" s="214"/>
      <c r="NKT98" s="214"/>
      <c r="NKU98" s="214"/>
      <c r="NKV98" s="214"/>
      <c r="NKW98" s="214"/>
      <c r="NKX98" s="214"/>
      <c r="NKY98" s="214"/>
      <c r="NKZ98" s="214"/>
      <c r="NLA98" s="214"/>
      <c r="NLB98" s="214"/>
      <c r="NLC98" s="214"/>
      <c r="NLD98" s="214"/>
      <c r="NLE98" s="214"/>
      <c r="NLF98" s="214"/>
      <c r="NLG98" s="214"/>
      <c r="NLH98" s="214"/>
      <c r="NLI98" s="214"/>
      <c r="NLJ98" s="214"/>
      <c r="NLK98" s="214"/>
      <c r="NLL98" s="214"/>
      <c r="NLM98" s="214"/>
      <c r="NLN98" s="214"/>
      <c r="NLO98" s="214"/>
      <c r="NLP98" s="214"/>
      <c r="NLQ98" s="214"/>
      <c r="NLR98" s="214"/>
      <c r="NLS98" s="214"/>
      <c r="NLT98" s="214"/>
      <c r="NLU98" s="214"/>
      <c r="NLV98" s="214"/>
      <c r="NLW98" s="214"/>
      <c r="NLX98" s="214"/>
      <c r="NLY98" s="214"/>
      <c r="NLZ98" s="214"/>
      <c r="NMA98" s="214"/>
      <c r="NMB98" s="214"/>
      <c r="NMC98" s="214"/>
      <c r="NMD98" s="214"/>
      <c r="NME98" s="214"/>
      <c r="NMF98" s="214"/>
      <c r="NMG98" s="214"/>
      <c r="NMH98" s="214"/>
      <c r="NMI98" s="214"/>
      <c r="NMJ98" s="214"/>
      <c r="NMK98" s="214"/>
      <c r="NML98" s="214"/>
      <c r="NMM98" s="214"/>
      <c r="NMN98" s="214"/>
      <c r="NMO98" s="214"/>
      <c r="NMP98" s="214"/>
      <c r="NMQ98" s="214"/>
      <c r="NMR98" s="214"/>
      <c r="NMS98" s="214"/>
      <c r="NMT98" s="214"/>
      <c r="NMU98" s="214"/>
      <c r="NMV98" s="214"/>
      <c r="NMW98" s="214"/>
      <c r="NMX98" s="214"/>
      <c r="NMY98" s="214"/>
      <c r="NMZ98" s="214"/>
      <c r="NNA98" s="214"/>
      <c r="NNB98" s="214"/>
      <c r="NNC98" s="214"/>
      <c r="NND98" s="214"/>
      <c r="NNE98" s="214"/>
      <c r="NNF98" s="214"/>
      <c r="NNG98" s="214"/>
      <c r="NNH98" s="214"/>
      <c r="NNI98" s="214"/>
      <c r="NNJ98" s="214"/>
      <c r="NNK98" s="214"/>
      <c r="NNL98" s="214"/>
      <c r="NNM98" s="214"/>
      <c r="NNN98" s="214"/>
      <c r="NNO98" s="214"/>
      <c r="NNP98" s="214"/>
      <c r="NNQ98" s="214"/>
      <c r="NNR98" s="214"/>
      <c r="NNS98" s="214"/>
      <c r="NNT98" s="214"/>
      <c r="NNU98" s="214"/>
      <c r="NNV98" s="214"/>
      <c r="NNW98" s="214"/>
      <c r="NNX98" s="214"/>
      <c r="NNY98" s="214"/>
      <c r="NNZ98" s="214"/>
      <c r="NOA98" s="214"/>
      <c r="NOB98" s="214"/>
      <c r="NOC98" s="214"/>
      <c r="NOD98" s="214"/>
      <c r="NOE98" s="214"/>
      <c r="NOF98" s="214"/>
      <c r="NOG98" s="214"/>
      <c r="NOH98" s="214"/>
      <c r="NOI98" s="214"/>
      <c r="NOJ98" s="214"/>
      <c r="NOK98" s="214"/>
      <c r="NOL98" s="214"/>
      <c r="NOM98" s="214"/>
      <c r="NON98" s="214"/>
      <c r="NOO98" s="214"/>
      <c r="NOP98" s="214"/>
      <c r="NOQ98" s="214"/>
      <c r="NOR98" s="214"/>
      <c r="NOS98" s="214"/>
      <c r="NOT98" s="214"/>
      <c r="NOU98" s="214"/>
      <c r="NOV98" s="214"/>
      <c r="NOW98" s="214"/>
      <c r="NOX98" s="214"/>
      <c r="NOY98" s="214"/>
      <c r="NOZ98" s="214"/>
      <c r="NPA98" s="214"/>
      <c r="NPB98" s="214"/>
      <c r="NPC98" s="214"/>
      <c r="NPD98" s="214"/>
      <c r="NPE98" s="214"/>
      <c r="NPF98" s="214"/>
      <c r="NPG98" s="214"/>
      <c r="NPH98" s="214"/>
      <c r="NPI98" s="214"/>
      <c r="NPJ98" s="214"/>
      <c r="NPK98" s="214"/>
      <c r="NPL98" s="214"/>
      <c r="NPM98" s="214"/>
      <c r="NPN98" s="214"/>
      <c r="NPO98" s="214"/>
      <c r="NPP98" s="214"/>
      <c r="NPQ98" s="214"/>
      <c r="NPR98" s="214"/>
      <c r="NPS98" s="214"/>
      <c r="NPT98" s="214"/>
      <c r="NPU98" s="214"/>
      <c r="NPV98" s="214"/>
      <c r="NPW98" s="214"/>
      <c r="NPX98" s="214"/>
      <c r="NPY98" s="214"/>
      <c r="NPZ98" s="214"/>
      <c r="NQA98" s="214"/>
      <c r="NQB98" s="214"/>
      <c r="NQC98" s="214"/>
      <c r="NQD98" s="214"/>
      <c r="NQE98" s="214"/>
      <c r="NQF98" s="214"/>
      <c r="NQG98" s="214"/>
      <c r="NQH98" s="214"/>
      <c r="NQI98" s="214"/>
      <c r="NQJ98" s="214"/>
      <c r="NQK98" s="214"/>
      <c r="NQL98" s="214"/>
      <c r="NQM98" s="214"/>
      <c r="NQN98" s="214"/>
      <c r="NQO98" s="214"/>
      <c r="NQP98" s="214"/>
      <c r="NQQ98" s="214"/>
      <c r="NQR98" s="214"/>
      <c r="NQS98" s="214"/>
      <c r="NQT98" s="214"/>
      <c r="NQU98" s="214"/>
      <c r="NQV98" s="214"/>
      <c r="NQW98" s="214"/>
      <c r="NQX98" s="214"/>
      <c r="NQY98" s="214"/>
      <c r="NQZ98" s="214"/>
      <c r="NRA98" s="214"/>
      <c r="NRB98" s="214"/>
      <c r="NRC98" s="214"/>
      <c r="NRD98" s="214"/>
      <c r="NRE98" s="214"/>
      <c r="NRF98" s="214"/>
      <c r="NRG98" s="214"/>
      <c r="NRH98" s="214"/>
      <c r="NRI98" s="214"/>
      <c r="NRJ98" s="214"/>
      <c r="NRK98" s="214"/>
      <c r="NRL98" s="214"/>
      <c r="NRM98" s="214"/>
      <c r="NRN98" s="214"/>
      <c r="NRO98" s="214"/>
      <c r="NRP98" s="214"/>
      <c r="NRQ98" s="214"/>
      <c r="NRR98" s="214"/>
      <c r="NRS98" s="214"/>
      <c r="NRT98" s="214"/>
      <c r="NRU98" s="214"/>
      <c r="NRV98" s="214"/>
      <c r="NRW98" s="214"/>
      <c r="NRX98" s="214"/>
      <c r="NRY98" s="214"/>
      <c r="NRZ98" s="214"/>
      <c r="NSA98" s="214"/>
      <c r="NSB98" s="214"/>
      <c r="NSC98" s="214"/>
      <c r="NSD98" s="214"/>
      <c r="NSE98" s="214"/>
      <c r="NSF98" s="214"/>
      <c r="NSG98" s="214"/>
      <c r="NSH98" s="214"/>
      <c r="NSI98" s="214"/>
      <c r="NSJ98" s="214"/>
      <c r="NSK98" s="214"/>
      <c r="NSL98" s="214"/>
      <c r="NSM98" s="214"/>
      <c r="NSN98" s="214"/>
      <c r="NSO98" s="214"/>
      <c r="NSP98" s="214"/>
      <c r="NSQ98" s="214"/>
      <c r="NSR98" s="214"/>
      <c r="NSS98" s="214"/>
      <c r="NST98" s="214"/>
      <c r="NSU98" s="214"/>
      <c r="NSV98" s="214"/>
      <c r="NSW98" s="214"/>
      <c r="NSX98" s="214"/>
      <c r="NSY98" s="214"/>
      <c r="NSZ98" s="214"/>
      <c r="NTA98" s="214"/>
      <c r="NTB98" s="214"/>
      <c r="NTC98" s="214"/>
      <c r="NTD98" s="214"/>
      <c r="NTE98" s="214"/>
      <c r="NTF98" s="214"/>
      <c r="NTG98" s="214"/>
      <c r="NTH98" s="214"/>
      <c r="NTI98" s="214"/>
      <c r="NTJ98" s="214"/>
      <c r="NTK98" s="214"/>
      <c r="NTL98" s="214"/>
      <c r="NTM98" s="214"/>
      <c r="NTN98" s="214"/>
      <c r="NTO98" s="214"/>
      <c r="NTP98" s="214"/>
      <c r="NTQ98" s="214"/>
      <c r="NTR98" s="214"/>
      <c r="NTS98" s="214"/>
      <c r="NTT98" s="214"/>
      <c r="NTU98" s="214"/>
      <c r="NTV98" s="214"/>
      <c r="NTW98" s="214"/>
      <c r="NTX98" s="214"/>
      <c r="NTY98" s="214"/>
      <c r="NTZ98" s="214"/>
      <c r="NUA98" s="214"/>
      <c r="NUB98" s="214"/>
      <c r="NUC98" s="214"/>
      <c r="NUD98" s="214"/>
      <c r="NUE98" s="214"/>
      <c r="NUF98" s="214"/>
      <c r="NUG98" s="214"/>
      <c r="NUH98" s="214"/>
      <c r="NUI98" s="214"/>
      <c r="NUJ98" s="214"/>
      <c r="NUK98" s="214"/>
      <c r="NUL98" s="214"/>
      <c r="NUM98" s="214"/>
      <c r="NUN98" s="214"/>
      <c r="NUO98" s="214"/>
      <c r="NUP98" s="214"/>
      <c r="NUQ98" s="214"/>
      <c r="NUR98" s="214"/>
      <c r="NUS98" s="214"/>
      <c r="NUT98" s="214"/>
      <c r="NUU98" s="214"/>
      <c r="NUV98" s="214"/>
      <c r="NUW98" s="214"/>
      <c r="NUX98" s="214"/>
      <c r="NUY98" s="214"/>
      <c r="NUZ98" s="214"/>
      <c r="NVA98" s="214"/>
      <c r="NVB98" s="214"/>
      <c r="NVC98" s="214"/>
      <c r="NVD98" s="214"/>
      <c r="NVE98" s="214"/>
      <c r="NVF98" s="214"/>
      <c r="NVG98" s="214"/>
      <c r="NVH98" s="214"/>
      <c r="NVI98" s="214"/>
      <c r="NVJ98" s="214"/>
      <c r="NVK98" s="214"/>
      <c r="NVL98" s="214"/>
      <c r="NVM98" s="214"/>
      <c r="NVN98" s="214"/>
      <c r="NVO98" s="214"/>
      <c r="NVP98" s="214"/>
      <c r="NVQ98" s="214"/>
      <c r="NVR98" s="214"/>
      <c r="NVS98" s="214"/>
      <c r="NVT98" s="214"/>
      <c r="NVU98" s="214"/>
      <c r="NVV98" s="214"/>
      <c r="NVW98" s="214"/>
      <c r="NVX98" s="214"/>
      <c r="NVY98" s="214"/>
      <c r="NVZ98" s="214"/>
      <c r="NWA98" s="214"/>
      <c r="NWB98" s="214"/>
      <c r="NWC98" s="214"/>
      <c r="NWD98" s="214"/>
      <c r="NWE98" s="214"/>
      <c r="NWF98" s="214"/>
      <c r="NWG98" s="214"/>
      <c r="NWH98" s="214"/>
      <c r="NWI98" s="214"/>
      <c r="NWJ98" s="214"/>
      <c r="NWK98" s="214"/>
      <c r="NWL98" s="214"/>
      <c r="NWM98" s="214"/>
      <c r="NWN98" s="214"/>
      <c r="NWO98" s="214"/>
      <c r="NWP98" s="214"/>
      <c r="NWQ98" s="214"/>
      <c r="NWR98" s="214"/>
      <c r="NWS98" s="214"/>
      <c r="NWT98" s="214"/>
      <c r="NWU98" s="214"/>
      <c r="NWV98" s="214"/>
      <c r="NWW98" s="214"/>
      <c r="NWX98" s="214"/>
      <c r="NWY98" s="214"/>
      <c r="NWZ98" s="214"/>
      <c r="NXA98" s="214"/>
      <c r="NXB98" s="214"/>
      <c r="NXC98" s="214"/>
      <c r="NXD98" s="214"/>
      <c r="NXE98" s="214"/>
      <c r="NXF98" s="214"/>
      <c r="NXG98" s="214"/>
      <c r="NXH98" s="214"/>
      <c r="NXI98" s="214"/>
      <c r="NXJ98" s="214"/>
      <c r="NXK98" s="214"/>
      <c r="NXL98" s="214"/>
      <c r="NXM98" s="214"/>
      <c r="NXN98" s="214"/>
      <c r="NXO98" s="214"/>
      <c r="NXP98" s="214"/>
      <c r="NXQ98" s="214"/>
      <c r="NXR98" s="214"/>
      <c r="NXS98" s="214"/>
      <c r="NXT98" s="214"/>
      <c r="NXU98" s="214"/>
      <c r="NXV98" s="214"/>
      <c r="NXW98" s="214"/>
      <c r="NXX98" s="214"/>
      <c r="NXY98" s="214"/>
      <c r="NXZ98" s="214"/>
      <c r="NYA98" s="214"/>
      <c r="NYB98" s="214"/>
      <c r="NYC98" s="214"/>
      <c r="NYD98" s="214"/>
      <c r="NYE98" s="214"/>
      <c r="NYF98" s="214"/>
      <c r="NYG98" s="214"/>
      <c r="NYH98" s="214"/>
      <c r="NYI98" s="214"/>
      <c r="NYJ98" s="214"/>
      <c r="NYK98" s="214"/>
      <c r="NYL98" s="214"/>
      <c r="NYM98" s="214"/>
      <c r="NYN98" s="214"/>
      <c r="NYO98" s="214"/>
      <c r="NYP98" s="214"/>
      <c r="NYQ98" s="214"/>
      <c r="NYR98" s="214"/>
      <c r="NYS98" s="214"/>
      <c r="NYT98" s="214"/>
      <c r="NYU98" s="214"/>
      <c r="NYV98" s="214"/>
      <c r="NYW98" s="214"/>
      <c r="NYX98" s="214"/>
      <c r="NYY98" s="214"/>
      <c r="NYZ98" s="214"/>
      <c r="NZA98" s="214"/>
      <c r="NZB98" s="214"/>
      <c r="NZC98" s="214"/>
      <c r="NZD98" s="214"/>
      <c r="NZE98" s="214"/>
      <c r="NZF98" s="214"/>
      <c r="NZG98" s="214"/>
      <c r="NZH98" s="214"/>
      <c r="NZI98" s="214"/>
      <c r="NZJ98" s="214"/>
      <c r="NZK98" s="214"/>
      <c r="NZL98" s="214"/>
      <c r="NZM98" s="214"/>
      <c r="NZN98" s="214"/>
      <c r="NZO98" s="214"/>
      <c r="NZP98" s="214"/>
      <c r="NZQ98" s="214"/>
      <c r="NZR98" s="214"/>
      <c r="NZS98" s="214"/>
      <c r="NZT98" s="214"/>
      <c r="NZU98" s="214"/>
      <c r="NZV98" s="214"/>
      <c r="NZW98" s="214"/>
      <c r="NZX98" s="214"/>
      <c r="NZY98" s="214"/>
      <c r="NZZ98" s="214"/>
      <c r="OAA98" s="214"/>
      <c r="OAB98" s="214"/>
      <c r="OAC98" s="214"/>
      <c r="OAD98" s="214"/>
      <c r="OAE98" s="214"/>
      <c r="OAF98" s="214"/>
      <c r="OAG98" s="214"/>
      <c r="OAH98" s="214"/>
      <c r="OAI98" s="214"/>
      <c r="OAJ98" s="214"/>
      <c r="OAK98" s="214"/>
      <c r="OAL98" s="214"/>
      <c r="OAM98" s="214"/>
      <c r="OAN98" s="214"/>
      <c r="OAO98" s="214"/>
      <c r="OAP98" s="214"/>
      <c r="OAQ98" s="214"/>
      <c r="OAR98" s="214"/>
      <c r="OAS98" s="214"/>
      <c r="OAT98" s="214"/>
      <c r="OAU98" s="214"/>
      <c r="OAV98" s="214"/>
      <c r="OAW98" s="214"/>
      <c r="OAX98" s="214"/>
      <c r="OAY98" s="214"/>
      <c r="OAZ98" s="214"/>
      <c r="OBA98" s="214"/>
      <c r="OBB98" s="214"/>
      <c r="OBC98" s="214"/>
      <c r="OBD98" s="214"/>
      <c r="OBE98" s="214"/>
      <c r="OBF98" s="214"/>
      <c r="OBG98" s="214"/>
      <c r="OBH98" s="214"/>
      <c r="OBI98" s="214"/>
      <c r="OBJ98" s="214"/>
      <c r="OBK98" s="214"/>
      <c r="OBL98" s="214"/>
      <c r="OBM98" s="214"/>
      <c r="OBN98" s="214"/>
      <c r="OBO98" s="214"/>
      <c r="OBP98" s="214"/>
      <c r="OBQ98" s="214"/>
      <c r="OBR98" s="214"/>
      <c r="OBS98" s="214"/>
      <c r="OBT98" s="214"/>
      <c r="OBU98" s="214"/>
      <c r="OBV98" s="214"/>
      <c r="OBW98" s="214"/>
      <c r="OBX98" s="214"/>
      <c r="OBY98" s="214"/>
      <c r="OBZ98" s="214"/>
      <c r="OCA98" s="214"/>
      <c r="OCB98" s="214"/>
      <c r="OCC98" s="214"/>
      <c r="OCD98" s="214"/>
      <c r="OCE98" s="214"/>
      <c r="OCF98" s="214"/>
      <c r="OCG98" s="214"/>
      <c r="OCH98" s="214"/>
      <c r="OCI98" s="214"/>
      <c r="OCJ98" s="214"/>
      <c r="OCK98" s="214"/>
      <c r="OCL98" s="214"/>
      <c r="OCM98" s="214"/>
      <c r="OCN98" s="214"/>
      <c r="OCO98" s="214"/>
      <c r="OCP98" s="214"/>
      <c r="OCQ98" s="214"/>
      <c r="OCR98" s="214"/>
      <c r="OCS98" s="214"/>
      <c r="OCT98" s="214"/>
      <c r="OCU98" s="214"/>
      <c r="OCV98" s="214"/>
      <c r="OCW98" s="214"/>
      <c r="OCX98" s="214"/>
      <c r="OCY98" s="214"/>
      <c r="OCZ98" s="214"/>
      <c r="ODA98" s="214"/>
      <c r="ODB98" s="214"/>
      <c r="ODC98" s="214"/>
      <c r="ODD98" s="214"/>
      <c r="ODE98" s="214"/>
      <c r="ODF98" s="214"/>
      <c r="ODG98" s="214"/>
      <c r="ODH98" s="214"/>
      <c r="ODI98" s="214"/>
      <c r="ODJ98" s="214"/>
      <c r="ODK98" s="214"/>
      <c r="ODL98" s="214"/>
      <c r="ODM98" s="214"/>
      <c r="ODN98" s="214"/>
      <c r="ODO98" s="214"/>
      <c r="ODP98" s="214"/>
      <c r="ODQ98" s="214"/>
      <c r="ODR98" s="214"/>
      <c r="ODS98" s="214"/>
      <c r="ODT98" s="214"/>
      <c r="ODU98" s="214"/>
      <c r="ODV98" s="214"/>
      <c r="ODW98" s="214"/>
      <c r="ODX98" s="214"/>
      <c r="ODY98" s="214"/>
      <c r="ODZ98" s="214"/>
      <c r="OEA98" s="214"/>
      <c r="OEB98" s="214"/>
      <c r="OEC98" s="214"/>
      <c r="OED98" s="214"/>
      <c r="OEE98" s="214"/>
      <c r="OEF98" s="214"/>
      <c r="OEG98" s="214"/>
      <c r="OEH98" s="214"/>
      <c r="OEI98" s="214"/>
      <c r="OEJ98" s="214"/>
      <c r="OEK98" s="214"/>
      <c r="OEL98" s="214"/>
      <c r="OEM98" s="214"/>
      <c r="OEN98" s="214"/>
      <c r="OEO98" s="214"/>
      <c r="OEP98" s="214"/>
      <c r="OEQ98" s="214"/>
      <c r="OER98" s="214"/>
      <c r="OES98" s="214"/>
      <c r="OET98" s="214"/>
      <c r="OEU98" s="214"/>
      <c r="OEV98" s="214"/>
      <c r="OEW98" s="214"/>
      <c r="OEX98" s="214"/>
      <c r="OEY98" s="214"/>
      <c r="OEZ98" s="214"/>
      <c r="OFA98" s="214"/>
      <c r="OFB98" s="214"/>
      <c r="OFC98" s="214"/>
      <c r="OFD98" s="214"/>
      <c r="OFE98" s="214"/>
      <c r="OFF98" s="214"/>
      <c r="OFG98" s="214"/>
      <c r="OFH98" s="214"/>
      <c r="OFI98" s="214"/>
      <c r="OFJ98" s="214"/>
      <c r="OFK98" s="214"/>
      <c r="OFL98" s="214"/>
      <c r="OFM98" s="214"/>
      <c r="OFN98" s="214"/>
      <c r="OFO98" s="214"/>
      <c r="OFP98" s="214"/>
      <c r="OFQ98" s="214"/>
      <c r="OFR98" s="214"/>
      <c r="OFS98" s="214"/>
      <c r="OFT98" s="214"/>
      <c r="OFU98" s="214"/>
      <c r="OFV98" s="214"/>
      <c r="OFW98" s="214"/>
      <c r="OFX98" s="214"/>
      <c r="OFY98" s="214"/>
      <c r="OFZ98" s="214"/>
      <c r="OGA98" s="214"/>
      <c r="OGB98" s="214"/>
      <c r="OGC98" s="214"/>
      <c r="OGD98" s="214"/>
      <c r="OGE98" s="214"/>
      <c r="OGF98" s="214"/>
      <c r="OGG98" s="214"/>
      <c r="OGH98" s="214"/>
      <c r="OGI98" s="214"/>
      <c r="OGJ98" s="214"/>
      <c r="OGK98" s="214"/>
      <c r="OGL98" s="214"/>
      <c r="OGM98" s="214"/>
      <c r="OGN98" s="214"/>
      <c r="OGO98" s="214"/>
      <c r="OGP98" s="214"/>
      <c r="OGQ98" s="214"/>
      <c r="OGR98" s="214"/>
      <c r="OGS98" s="214"/>
      <c r="OGT98" s="214"/>
      <c r="OGU98" s="214"/>
      <c r="OGV98" s="214"/>
      <c r="OGW98" s="214"/>
      <c r="OGX98" s="214"/>
      <c r="OGY98" s="214"/>
      <c r="OGZ98" s="214"/>
      <c r="OHA98" s="214"/>
      <c r="OHB98" s="214"/>
      <c r="OHC98" s="214"/>
      <c r="OHD98" s="214"/>
      <c r="OHE98" s="214"/>
      <c r="OHF98" s="214"/>
      <c r="OHG98" s="214"/>
      <c r="OHH98" s="214"/>
      <c r="OHI98" s="214"/>
      <c r="OHJ98" s="214"/>
      <c r="OHK98" s="214"/>
      <c r="OHL98" s="214"/>
      <c r="OHM98" s="214"/>
      <c r="OHN98" s="214"/>
      <c r="OHO98" s="214"/>
      <c r="OHP98" s="214"/>
      <c r="OHQ98" s="214"/>
      <c r="OHR98" s="214"/>
      <c r="OHS98" s="214"/>
      <c r="OHT98" s="214"/>
      <c r="OHU98" s="214"/>
      <c r="OHV98" s="214"/>
      <c r="OHW98" s="214"/>
      <c r="OHX98" s="214"/>
      <c r="OHY98" s="214"/>
      <c r="OHZ98" s="214"/>
      <c r="OIA98" s="214"/>
      <c r="OIB98" s="214"/>
      <c r="OIC98" s="214"/>
      <c r="OID98" s="214"/>
      <c r="OIE98" s="214"/>
      <c r="OIF98" s="214"/>
      <c r="OIG98" s="214"/>
      <c r="OIH98" s="214"/>
      <c r="OII98" s="214"/>
      <c r="OIJ98" s="214"/>
      <c r="OIK98" s="214"/>
      <c r="OIL98" s="214"/>
      <c r="OIM98" s="214"/>
      <c r="OIN98" s="214"/>
      <c r="OIO98" s="214"/>
      <c r="OIP98" s="214"/>
      <c r="OIQ98" s="214"/>
      <c r="OIR98" s="214"/>
      <c r="OIS98" s="214"/>
      <c r="OIT98" s="214"/>
      <c r="OIU98" s="214"/>
      <c r="OIV98" s="214"/>
      <c r="OIW98" s="214"/>
      <c r="OIX98" s="214"/>
      <c r="OIY98" s="214"/>
      <c r="OIZ98" s="214"/>
      <c r="OJA98" s="214"/>
      <c r="OJB98" s="214"/>
      <c r="OJC98" s="214"/>
      <c r="OJD98" s="214"/>
      <c r="OJE98" s="214"/>
      <c r="OJF98" s="214"/>
      <c r="OJG98" s="214"/>
      <c r="OJH98" s="214"/>
      <c r="OJI98" s="214"/>
      <c r="OJJ98" s="214"/>
      <c r="OJK98" s="214"/>
      <c r="OJL98" s="214"/>
      <c r="OJM98" s="214"/>
      <c r="OJN98" s="214"/>
      <c r="OJO98" s="214"/>
      <c r="OJP98" s="214"/>
      <c r="OJQ98" s="214"/>
      <c r="OJR98" s="214"/>
      <c r="OJS98" s="214"/>
      <c r="OJT98" s="214"/>
      <c r="OJU98" s="214"/>
      <c r="OJV98" s="214"/>
      <c r="OJW98" s="214"/>
      <c r="OJX98" s="214"/>
      <c r="OJY98" s="214"/>
      <c r="OJZ98" s="214"/>
      <c r="OKA98" s="214"/>
      <c r="OKB98" s="214"/>
      <c r="OKC98" s="214"/>
      <c r="OKD98" s="214"/>
      <c r="OKE98" s="214"/>
      <c r="OKF98" s="214"/>
      <c r="OKG98" s="214"/>
      <c r="OKH98" s="214"/>
      <c r="OKI98" s="214"/>
      <c r="OKJ98" s="214"/>
      <c r="OKK98" s="214"/>
      <c r="OKL98" s="214"/>
      <c r="OKM98" s="214"/>
      <c r="OKN98" s="214"/>
      <c r="OKO98" s="214"/>
      <c r="OKP98" s="214"/>
      <c r="OKQ98" s="214"/>
      <c r="OKR98" s="214"/>
      <c r="OKS98" s="214"/>
      <c r="OKT98" s="214"/>
      <c r="OKU98" s="214"/>
      <c r="OKV98" s="214"/>
      <c r="OKW98" s="214"/>
      <c r="OKX98" s="214"/>
      <c r="OKY98" s="214"/>
      <c r="OKZ98" s="214"/>
      <c r="OLA98" s="214"/>
      <c r="OLB98" s="214"/>
      <c r="OLC98" s="214"/>
      <c r="OLD98" s="214"/>
      <c r="OLE98" s="214"/>
      <c r="OLF98" s="214"/>
      <c r="OLG98" s="214"/>
      <c r="OLH98" s="214"/>
      <c r="OLI98" s="214"/>
      <c r="OLJ98" s="214"/>
      <c r="OLK98" s="214"/>
      <c r="OLL98" s="214"/>
      <c r="OLM98" s="214"/>
      <c r="OLN98" s="214"/>
      <c r="OLO98" s="214"/>
      <c r="OLP98" s="214"/>
      <c r="OLQ98" s="214"/>
      <c r="OLR98" s="214"/>
      <c r="OLS98" s="214"/>
      <c r="OLT98" s="214"/>
      <c r="OLU98" s="214"/>
      <c r="OLV98" s="214"/>
      <c r="OLW98" s="214"/>
      <c r="OLX98" s="214"/>
      <c r="OLY98" s="214"/>
      <c r="OLZ98" s="214"/>
      <c r="OMA98" s="214"/>
      <c r="OMB98" s="214"/>
      <c r="OMC98" s="214"/>
      <c r="OMD98" s="214"/>
      <c r="OME98" s="214"/>
      <c r="OMF98" s="214"/>
      <c r="OMG98" s="214"/>
      <c r="OMH98" s="214"/>
      <c r="OMI98" s="214"/>
      <c r="OMJ98" s="214"/>
      <c r="OMK98" s="214"/>
      <c r="OML98" s="214"/>
      <c r="OMM98" s="214"/>
      <c r="OMN98" s="214"/>
      <c r="OMO98" s="214"/>
      <c r="OMP98" s="214"/>
      <c r="OMQ98" s="214"/>
      <c r="OMR98" s="214"/>
      <c r="OMS98" s="214"/>
      <c r="OMT98" s="214"/>
      <c r="OMU98" s="214"/>
      <c r="OMV98" s="214"/>
      <c r="OMW98" s="214"/>
      <c r="OMX98" s="214"/>
      <c r="OMY98" s="214"/>
      <c r="OMZ98" s="214"/>
      <c r="ONA98" s="214"/>
      <c r="ONB98" s="214"/>
      <c r="ONC98" s="214"/>
      <c r="OND98" s="214"/>
      <c r="ONE98" s="214"/>
      <c r="ONF98" s="214"/>
      <c r="ONG98" s="214"/>
      <c r="ONH98" s="214"/>
      <c r="ONI98" s="214"/>
      <c r="ONJ98" s="214"/>
      <c r="ONK98" s="214"/>
      <c r="ONL98" s="214"/>
      <c r="ONM98" s="214"/>
      <c r="ONN98" s="214"/>
      <c r="ONO98" s="214"/>
      <c r="ONP98" s="214"/>
      <c r="ONQ98" s="214"/>
      <c r="ONR98" s="214"/>
      <c r="ONS98" s="214"/>
      <c r="ONT98" s="214"/>
      <c r="ONU98" s="214"/>
      <c r="ONV98" s="214"/>
      <c r="ONW98" s="214"/>
      <c r="ONX98" s="214"/>
      <c r="ONY98" s="214"/>
      <c r="ONZ98" s="214"/>
      <c r="OOA98" s="214"/>
      <c r="OOB98" s="214"/>
      <c r="OOC98" s="214"/>
      <c r="OOD98" s="214"/>
      <c r="OOE98" s="214"/>
      <c r="OOF98" s="214"/>
      <c r="OOG98" s="214"/>
      <c r="OOH98" s="214"/>
      <c r="OOI98" s="214"/>
      <c r="OOJ98" s="214"/>
      <c r="OOK98" s="214"/>
      <c r="OOL98" s="214"/>
      <c r="OOM98" s="214"/>
      <c r="OON98" s="214"/>
      <c r="OOO98" s="214"/>
      <c r="OOP98" s="214"/>
      <c r="OOQ98" s="214"/>
      <c r="OOR98" s="214"/>
      <c r="OOS98" s="214"/>
      <c r="OOT98" s="214"/>
      <c r="OOU98" s="214"/>
      <c r="OOV98" s="214"/>
      <c r="OOW98" s="214"/>
      <c r="OOX98" s="214"/>
      <c r="OOY98" s="214"/>
      <c r="OOZ98" s="214"/>
      <c r="OPA98" s="214"/>
      <c r="OPB98" s="214"/>
      <c r="OPC98" s="214"/>
      <c r="OPD98" s="214"/>
      <c r="OPE98" s="214"/>
      <c r="OPF98" s="214"/>
      <c r="OPG98" s="214"/>
      <c r="OPH98" s="214"/>
      <c r="OPI98" s="214"/>
      <c r="OPJ98" s="214"/>
      <c r="OPK98" s="214"/>
      <c r="OPL98" s="214"/>
      <c r="OPM98" s="214"/>
      <c r="OPN98" s="214"/>
      <c r="OPO98" s="214"/>
      <c r="OPP98" s="214"/>
      <c r="OPQ98" s="214"/>
      <c r="OPR98" s="214"/>
      <c r="OPS98" s="214"/>
      <c r="OPT98" s="214"/>
      <c r="OPU98" s="214"/>
      <c r="OPV98" s="214"/>
      <c r="OPW98" s="214"/>
      <c r="OPX98" s="214"/>
      <c r="OPY98" s="214"/>
      <c r="OPZ98" s="214"/>
      <c r="OQA98" s="214"/>
      <c r="OQB98" s="214"/>
      <c r="OQC98" s="214"/>
      <c r="OQD98" s="214"/>
      <c r="OQE98" s="214"/>
      <c r="OQF98" s="214"/>
      <c r="OQG98" s="214"/>
      <c r="OQH98" s="214"/>
      <c r="OQI98" s="214"/>
      <c r="OQJ98" s="214"/>
      <c r="OQK98" s="214"/>
      <c r="OQL98" s="214"/>
      <c r="OQM98" s="214"/>
      <c r="OQN98" s="214"/>
      <c r="OQO98" s="214"/>
      <c r="OQP98" s="214"/>
      <c r="OQQ98" s="214"/>
      <c r="OQR98" s="214"/>
      <c r="OQS98" s="214"/>
      <c r="OQT98" s="214"/>
      <c r="OQU98" s="214"/>
      <c r="OQV98" s="214"/>
      <c r="OQW98" s="214"/>
      <c r="OQX98" s="214"/>
      <c r="OQY98" s="214"/>
      <c r="OQZ98" s="214"/>
      <c r="ORA98" s="214"/>
      <c r="ORB98" s="214"/>
      <c r="ORC98" s="214"/>
      <c r="ORD98" s="214"/>
      <c r="ORE98" s="214"/>
      <c r="ORF98" s="214"/>
      <c r="ORG98" s="214"/>
      <c r="ORH98" s="214"/>
      <c r="ORI98" s="214"/>
      <c r="ORJ98" s="214"/>
      <c r="ORK98" s="214"/>
      <c r="ORL98" s="214"/>
      <c r="ORM98" s="214"/>
      <c r="ORN98" s="214"/>
      <c r="ORO98" s="214"/>
      <c r="ORP98" s="214"/>
      <c r="ORQ98" s="214"/>
      <c r="ORR98" s="214"/>
      <c r="ORS98" s="214"/>
      <c r="ORT98" s="214"/>
      <c r="ORU98" s="214"/>
      <c r="ORV98" s="214"/>
      <c r="ORW98" s="214"/>
      <c r="ORX98" s="214"/>
      <c r="ORY98" s="214"/>
      <c r="ORZ98" s="214"/>
      <c r="OSA98" s="214"/>
      <c r="OSB98" s="214"/>
      <c r="OSC98" s="214"/>
      <c r="OSD98" s="214"/>
      <c r="OSE98" s="214"/>
      <c r="OSF98" s="214"/>
      <c r="OSG98" s="214"/>
      <c r="OSH98" s="214"/>
      <c r="OSI98" s="214"/>
      <c r="OSJ98" s="214"/>
      <c r="OSK98" s="214"/>
      <c r="OSL98" s="214"/>
      <c r="OSM98" s="214"/>
      <c r="OSN98" s="214"/>
      <c r="OSO98" s="214"/>
      <c r="OSP98" s="214"/>
      <c r="OSQ98" s="214"/>
      <c r="OSR98" s="214"/>
      <c r="OSS98" s="214"/>
      <c r="OST98" s="214"/>
      <c r="OSU98" s="214"/>
      <c r="OSV98" s="214"/>
      <c r="OSW98" s="214"/>
      <c r="OSX98" s="214"/>
      <c r="OSY98" s="214"/>
      <c r="OSZ98" s="214"/>
      <c r="OTA98" s="214"/>
      <c r="OTB98" s="214"/>
      <c r="OTC98" s="214"/>
      <c r="OTD98" s="214"/>
      <c r="OTE98" s="214"/>
      <c r="OTF98" s="214"/>
      <c r="OTG98" s="214"/>
      <c r="OTH98" s="214"/>
      <c r="OTI98" s="214"/>
      <c r="OTJ98" s="214"/>
      <c r="OTK98" s="214"/>
      <c r="OTL98" s="214"/>
      <c r="OTM98" s="214"/>
      <c r="OTN98" s="214"/>
      <c r="OTO98" s="214"/>
      <c r="OTP98" s="214"/>
      <c r="OTQ98" s="214"/>
      <c r="OTR98" s="214"/>
      <c r="OTS98" s="214"/>
      <c r="OTT98" s="214"/>
      <c r="OTU98" s="214"/>
      <c r="OTV98" s="214"/>
      <c r="OTW98" s="214"/>
      <c r="OTX98" s="214"/>
      <c r="OTY98" s="214"/>
      <c r="OTZ98" s="214"/>
      <c r="OUA98" s="214"/>
      <c r="OUB98" s="214"/>
      <c r="OUC98" s="214"/>
      <c r="OUD98" s="214"/>
      <c r="OUE98" s="214"/>
      <c r="OUF98" s="214"/>
      <c r="OUG98" s="214"/>
      <c r="OUH98" s="214"/>
      <c r="OUI98" s="214"/>
      <c r="OUJ98" s="214"/>
      <c r="OUK98" s="214"/>
      <c r="OUL98" s="214"/>
      <c r="OUM98" s="214"/>
      <c r="OUN98" s="214"/>
      <c r="OUO98" s="214"/>
      <c r="OUP98" s="214"/>
      <c r="OUQ98" s="214"/>
      <c r="OUR98" s="214"/>
      <c r="OUS98" s="214"/>
      <c r="OUT98" s="214"/>
      <c r="OUU98" s="214"/>
      <c r="OUV98" s="214"/>
      <c r="OUW98" s="214"/>
      <c r="OUX98" s="214"/>
      <c r="OUY98" s="214"/>
      <c r="OUZ98" s="214"/>
      <c r="OVA98" s="214"/>
      <c r="OVB98" s="214"/>
      <c r="OVC98" s="214"/>
      <c r="OVD98" s="214"/>
      <c r="OVE98" s="214"/>
      <c r="OVF98" s="214"/>
      <c r="OVG98" s="214"/>
      <c r="OVH98" s="214"/>
      <c r="OVI98" s="214"/>
      <c r="OVJ98" s="214"/>
      <c r="OVK98" s="214"/>
      <c r="OVL98" s="214"/>
      <c r="OVM98" s="214"/>
      <c r="OVN98" s="214"/>
      <c r="OVO98" s="214"/>
      <c r="OVP98" s="214"/>
      <c r="OVQ98" s="214"/>
      <c r="OVR98" s="214"/>
      <c r="OVS98" s="214"/>
      <c r="OVT98" s="214"/>
      <c r="OVU98" s="214"/>
      <c r="OVV98" s="214"/>
      <c r="OVW98" s="214"/>
      <c r="OVX98" s="214"/>
      <c r="OVY98" s="214"/>
      <c r="OVZ98" s="214"/>
      <c r="OWA98" s="214"/>
      <c r="OWB98" s="214"/>
      <c r="OWC98" s="214"/>
      <c r="OWD98" s="214"/>
      <c r="OWE98" s="214"/>
      <c r="OWF98" s="214"/>
      <c r="OWG98" s="214"/>
      <c r="OWH98" s="214"/>
      <c r="OWI98" s="214"/>
      <c r="OWJ98" s="214"/>
      <c r="OWK98" s="214"/>
      <c r="OWL98" s="214"/>
      <c r="OWM98" s="214"/>
      <c r="OWN98" s="214"/>
      <c r="OWO98" s="214"/>
      <c r="OWP98" s="214"/>
      <c r="OWQ98" s="214"/>
      <c r="OWR98" s="214"/>
      <c r="OWS98" s="214"/>
      <c r="OWT98" s="214"/>
      <c r="OWU98" s="214"/>
      <c r="OWV98" s="214"/>
      <c r="OWW98" s="214"/>
      <c r="OWX98" s="214"/>
      <c r="OWY98" s="214"/>
      <c r="OWZ98" s="214"/>
      <c r="OXA98" s="214"/>
      <c r="OXB98" s="214"/>
      <c r="OXC98" s="214"/>
      <c r="OXD98" s="214"/>
      <c r="OXE98" s="214"/>
      <c r="OXF98" s="214"/>
      <c r="OXG98" s="214"/>
      <c r="OXH98" s="214"/>
      <c r="OXI98" s="214"/>
      <c r="OXJ98" s="214"/>
      <c r="OXK98" s="214"/>
      <c r="OXL98" s="214"/>
      <c r="OXM98" s="214"/>
      <c r="OXN98" s="214"/>
      <c r="OXO98" s="214"/>
      <c r="OXP98" s="214"/>
      <c r="OXQ98" s="214"/>
      <c r="OXR98" s="214"/>
      <c r="OXS98" s="214"/>
      <c r="OXT98" s="214"/>
      <c r="OXU98" s="214"/>
      <c r="OXV98" s="214"/>
      <c r="OXW98" s="214"/>
      <c r="OXX98" s="214"/>
      <c r="OXY98" s="214"/>
      <c r="OXZ98" s="214"/>
      <c r="OYA98" s="214"/>
      <c r="OYB98" s="214"/>
      <c r="OYC98" s="214"/>
      <c r="OYD98" s="214"/>
      <c r="OYE98" s="214"/>
      <c r="OYF98" s="214"/>
      <c r="OYG98" s="214"/>
      <c r="OYH98" s="214"/>
      <c r="OYI98" s="214"/>
      <c r="OYJ98" s="214"/>
      <c r="OYK98" s="214"/>
      <c r="OYL98" s="214"/>
      <c r="OYM98" s="214"/>
      <c r="OYN98" s="214"/>
      <c r="OYO98" s="214"/>
      <c r="OYP98" s="214"/>
      <c r="OYQ98" s="214"/>
      <c r="OYR98" s="214"/>
      <c r="OYS98" s="214"/>
      <c r="OYT98" s="214"/>
      <c r="OYU98" s="214"/>
      <c r="OYV98" s="214"/>
      <c r="OYW98" s="214"/>
      <c r="OYX98" s="214"/>
      <c r="OYY98" s="214"/>
      <c r="OYZ98" s="214"/>
      <c r="OZA98" s="214"/>
      <c r="OZB98" s="214"/>
      <c r="OZC98" s="214"/>
      <c r="OZD98" s="214"/>
      <c r="OZE98" s="214"/>
      <c r="OZF98" s="214"/>
      <c r="OZG98" s="214"/>
      <c r="OZH98" s="214"/>
      <c r="OZI98" s="214"/>
      <c r="OZJ98" s="214"/>
      <c r="OZK98" s="214"/>
      <c r="OZL98" s="214"/>
      <c r="OZM98" s="214"/>
      <c r="OZN98" s="214"/>
      <c r="OZO98" s="214"/>
      <c r="OZP98" s="214"/>
      <c r="OZQ98" s="214"/>
      <c r="OZR98" s="214"/>
      <c r="OZS98" s="214"/>
      <c r="OZT98" s="214"/>
      <c r="OZU98" s="214"/>
      <c r="OZV98" s="214"/>
      <c r="OZW98" s="214"/>
      <c r="OZX98" s="214"/>
      <c r="OZY98" s="214"/>
      <c r="OZZ98" s="214"/>
      <c r="PAA98" s="214"/>
      <c r="PAB98" s="214"/>
      <c r="PAC98" s="214"/>
      <c r="PAD98" s="214"/>
      <c r="PAE98" s="214"/>
      <c r="PAF98" s="214"/>
      <c r="PAG98" s="214"/>
      <c r="PAH98" s="214"/>
      <c r="PAI98" s="214"/>
      <c r="PAJ98" s="214"/>
      <c r="PAK98" s="214"/>
      <c r="PAL98" s="214"/>
      <c r="PAM98" s="214"/>
      <c r="PAN98" s="214"/>
      <c r="PAO98" s="214"/>
      <c r="PAP98" s="214"/>
      <c r="PAQ98" s="214"/>
      <c r="PAR98" s="214"/>
      <c r="PAS98" s="214"/>
      <c r="PAT98" s="214"/>
      <c r="PAU98" s="214"/>
      <c r="PAV98" s="214"/>
      <c r="PAW98" s="214"/>
      <c r="PAX98" s="214"/>
      <c r="PAY98" s="214"/>
      <c r="PAZ98" s="214"/>
      <c r="PBA98" s="214"/>
      <c r="PBB98" s="214"/>
      <c r="PBC98" s="214"/>
      <c r="PBD98" s="214"/>
      <c r="PBE98" s="214"/>
      <c r="PBF98" s="214"/>
      <c r="PBG98" s="214"/>
      <c r="PBH98" s="214"/>
      <c r="PBI98" s="214"/>
      <c r="PBJ98" s="214"/>
      <c r="PBK98" s="214"/>
      <c r="PBL98" s="214"/>
      <c r="PBM98" s="214"/>
      <c r="PBN98" s="214"/>
      <c r="PBO98" s="214"/>
      <c r="PBP98" s="214"/>
      <c r="PBQ98" s="214"/>
      <c r="PBR98" s="214"/>
      <c r="PBS98" s="214"/>
      <c r="PBT98" s="214"/>
      <c r="PBU98" s="214"/>
      <c r="PBV98" s="214"/>
      <c r="PBW98" s="214"/>
      <c r="PBX98" s="214"/>
      <c r="PBY98" s="214"/>
      <c r="PBZ98" s="214"/>
      <c r="PCA98" s="214"/>
      <c r="PCB98" s="214"/>
      <c r="PCC98" s="214"/>
      <c r="PCD98" s="214"/>
      <c r="PCE98" s="214"/>
      <c r="PCF98" s="214"/>
      <c r="PCG98" s="214"/>
      <c r="PCH98" s="214"/>
      <c r="PCI98" s="214"/>
      <c r="PCJ98" s="214"/>
      <c r="PCK98" s="214"/>
      <c r="PCL98" s="214"/>
      <c r="PCM98" s="214"/>
      <c r="PCN98" s="214"/>
      <c r="PCO98" s="214"/>
      <c r="PCP98" s="214"/>
      <c r="PCQ98" s="214"/>
      <c r="PCR98" s="214"/>
      <c r="PCS98" s="214"/>
      <c r="PCT98" s="214"/>
      <c r="PCU98" s="214"/>
      <c r="PCV98" s="214"/>
      <c r="PCW98" s="214"/>
      <c r="PCX98" s="214"/>
      <c r="PCY98" s="214"/>
      <c r="PCZ98" s="214"/>
      <c r="PDA98" s="214"/>
      <c r="PDB98" s="214"/>
      <c r="PDC98" s="214"/>
      <c r="PDD98" s="214"/>
      <c r="PDE98" s="214"/>
      <c r="PDF98" s="214"/>
      <c r="PDG98" s="214"/>
      <c r="PDH98" s="214"/>
      <c r="PDI98" s="214"/>
      <c r="PDJ98" s="214"/>
      <c r="PDK98" s="214"/>
      <c r="PDL98" s="214"/>
      <c r="PDM98" s="214"/>
      <c r="PDN98" s="214"/>
      <c r="PDO98" s="214"/>
      <c r="PDP98" s="214"/>
      <c r="PDQ98" s="214"/>
      <c r="PDR98" s="214"/>
      <c r="PDS98" s="214"/>
      <c r="PDT98" s="214"/>
      <c r="PDU98" s="214"/>
      <c r="PDV98" s="214"/>
      <c r="PDW98" s="214"/>
      <c r="PDX98" s="214"/>
      <c r="PDY98" s="214"/>
      <c r="PDZ98" s="214"/>
      <c r="PEA98" s="214"/>
      <c r="PEB98" s="214"/>
      <c r="PEC98" s="214"/>
      <c r="PED98" s="214"/>
      <c r="PEE98" s="214"/>
      <c r="PEF98" s="214"/>
      <c r="PEG98" s="214"/>
      <c r="PEH98" s="214"/>
      <c r="PEI98" s="214"/>
      <c r="PEJ98" s="214"/>
      <c r="PEK98" s="214"/>
      <c r="PEL98" s="214"/>
      <c r="PEM98" s="214"/>
      <c r="PEN98" s="214"/>
      <c r="PEO98" s="214"/>
      <c r="PEP98" s="214"/>
      <c r="PEQ98" s="214"/>
      <c r="PER98" s="214"/>
      <c r="PES98" s="214"/>
      <c r="PET98" s="214"/>
      <c r="PEU98" s="214"/>
      <c r="PEV98" s="214"/>
      <c r="PEW98" s="214"/>
      <c r="PEX98" s="214"/>
      <c r="PEY98" s="214"/>
      <c r="PEZ98" s="214"/>
      <c r="PFA98" s="214"/>
      <c r="PFB98" s="214"/>
      <c r="PFC98" s="214"/>
      <c r="PFD98" s="214"/>
      <c r="PFE98" s="214"/>
      <c r="PFF98" s="214"/>
      <c r="PFG98" s="214"/>
      <c r="PFH98" s="214"/>
      <c r="PFI98" s="214"/>
      <c r="PFJ98" s="214"/>
      <c r="PFK98" s="214"/>
      <c r="PFL98" s="214"/>
      <c r="PFM98" s="214"/>
      <c r="PFN98" s="214"/>
      <c r="PFO98" s="214"/>
      <c r="PFP98" s="214"/>
      <c r="PFQ98" s="214"/>
      <c r="PFR98" s="214"/>
      <c r="PFS98" s="214"/>
      <c r="PFT98" s="214"/>
      <c r="PFU98" s="214"/>
      <c r="PFV98" s="214"/>
      <c r="PFW98" s="214"/>
      <c r="PFX98" s="214"/>
      <c r="PFY98" s="214"/>
      <c r="PFZ98" s="214"/>
      <c r="PGA98" s="214"/>
      <c r="PGB98" s="214"/>
      <c r="PGC98" s="214"/>
      <c r="PGD98" s="214"/>
      <c r="PGE98" s="214"/>
      <c r="PGF98" s="214"/>
      <c r="PGG98" s="214"/>
      <c r="PGH98" s="214"/>
      <c r="PGI98" s="214"/>
      <c r="PGJ98" s="214"/>
      <c r="PGK98" s="214"/>
      <c r="PGL98" s="214"/>
      <c r="PGM98" s="214"/>
      <c r="PGN98" s="214"/>
      <c r="PGO98" s="214"/>
      <c r="PGP98" s="214"/>
      <c r="PGQ98" s="214"/>
      <c r="PGR98" s="214"/>
      <c r="PGS98" s="214"/>
      <c r="PGT98" s="214"/>
      <c r="PGU98" s="214"/>
      <c r="PGV98" s="214"/>
      <c r="PGW98" s="214"/>
      <c r="PGX98" s="214"/>
      <c r="PGY98" s="214"/>
      <c r="PGZ98" s="214"/>
      <c r="PHA98" s="214"/>
      <c r="PHB98" s="214"/>
      <c r="PHC98" s="214"/>
      <c r="PHD98" s="214"/>
      <c r="PHE98" s="214"/>
      <c r="PHF98" s="214"/>
      <c r="PHG98" s="214"/>
      <c r="PHH98" s="214"/>
      <c r="PHI98" s="214"/>
      <c r="PHJ98" s="214"/>
      <c r="PHK98" s="214"/>
      <c r="PHL98" s="214"/>
      <c r="PHM98" s="214"/>
      <c r="PHN98" s="214"/>
      <c r="PHO98" s="214"/>
      <c r="PHP98" s="214"/>
      <c r="PHQ98" s="214"/>
      <c r="PHR98" s="214"/>
      <c r="PHS98" s="214"/>
      <c r="PHT98" s="214"/>
      <c r="PHU98" s="214"/>
      <c r="PHV98" s="214"/>
      <c r="PHW98" s="214"/>
      <c r="PHX98" s="214"/>
      <c r="PHY98" s="214"/>
      <c r="PHZ98" s="214"/>
      <c r="PIA98" s="214"/>
      <c r="PIB98" s="214"/>
      <c r="PIC98" s="214"/>
      <c r="PID98" s="214"/>
      <c r="PIE98" s="214"/>
      <c r="PIF98" s="214"/>
      <c r="PIG98" s="214"/>
      <c r="PIH98" s="214"/>
      <c r="PII98" s="214"/>
      <c r="PIJ98" s="214"/>
      <c r="PIK98" s="214"/>
      <c r="PIL98" s="214"/>
      <c r="PIM98" s="214"/>
      <c r="PIN98" s="214"/>
      <c r="PIO98" s="214"/>
      <c r="PIP98" s="214"/>
      <c r="PIQ98" s="214"/>
      <c r="PIR98" s="214"/>
      <c r="PIS98" s="214"/>
      <c r="PIT98" s="214"/>
      <c r="PIU98" s="214"/>
      <c r="PIV98" s="214"/>
      <c r="PIW98" s="214"/>
      <c r="PIX98" s="214"/>
      <c r="PIY98" s="214"/>
      <c r="PIZ98" s="214"/>
      <c r="PJA98" s="214"/>
      <c r="PJB98" s="214"/>
      <c r="PJC98" s="214"/>
      <c r="PJD98" s="214"/>
      <c r="PJE98" s="214"/>
      <c r="PJF98" s="214"/>
      <c r="PJG98" s="214"/>
      <c r="PJH98" s="214"/>
      <c r="PJI98" s="214"/>
      <c r="PJJ98" s="214"/>
      <c r="PJK98" s="214"/>
      <c r="PJL98" s="214"/>
      <c r="PJM98" s="214"/>
      <c r="PJN98" s="214"/>
      <c r="PJO98" s="214"/>
      <c r="PJP98" s="214"/>
      <c r="PJQ98" s="214"/>
      <c r="PJR98" s="214"/>
      <c r="PJS98" s="214"/>
      <c r="PJT98" s="214"/>
      <c r="PJU98" s="214"/>
      <c r="PJV98" s="214"/>
      <c r="PJW98" s="214"/>
      <c r="PJX98" s="214"/>
      <c r="PJY98" s="214"/>
      <c r="PJZ98" s="214"/>
      <c r="PKA98" s="214"/>
      <c r="PKB98" s="214"/>
      <c r="PKC98" s="214"/>
      <c r="PKD98" s="214"/>
      <c r="PKE98" s="214"/>
      <c r="PKF98" s="214"/>
      <c r="PKG98" s="214"/>
      <c r="PKH98" s="214"/>
      <c r="PKI98" s="214"/>
      <c r="PKJ98" s="214"/>
      <c r="PKK98" s="214"/>
      <c r="PKL98" s="214"/>
      <c r="PKM98" s="214"/>
      <c r="PKN98" s="214"/>
      <c r="PKO98" s="214"/>
      <c r="PKP98" s="214"/>
      <c r="PKQ98" s="214"/>
      <c r="PKR98" s="214"/>
      <c r="PKS98" s="214"/>
      <c r="PKT98" s="214"/>
      <c r="PKU98" s="214"/>
      <c r="PKV98" s="214"/>
      <c r="PKW98" s="214"/>
      <c r="PKX98" s="214"/>
      <c r="PKY98" s="214"/>
      <c r="PKZ98" s="214"/>
      <c r="PLA98" s="214"/>
      <c r="PLB98" s="214"/>
      <c r="PLC98" s="214"/>
      <c r="PLD98" s="214"/>
      <c r="PLE98" s="214"/>
      <c r="PLF98" s="214"/>
      <c r="PLG98" s="214"/>
      <c r="PLH98" s="214"/>
      <c r="PLI98" s="214"/>
      <c r="PLJ98" s="214"/>
      <c r="PLK98" s="214"/>
      <c r="PLL98" s="214"/>
      <c r="PLM98" s="214"/>
      <c r="PLN98" s="214"/>
      <c r="PLO98" s="214"/>
      <c r="PLP98" s="214"/>
      <c r="PLQ98" s="214"/>
      <c r="PLR98" s="214"/>
      <c r="PLS98" s="214"/>
      <c r="PLT98" s="214"/>
      <c r="PLU98" s="214"/>
      <c r="PLV98" s="214"/>
      <c r="PLW98" s="214"/>
      <c r="PLX98" s="214"/>
      <c r="PLY98" s="214"/>
      <c r="PLZ98" s="214"/>
      <c r="PMA98" s="214"/>
      <c r="PMB98" s="214"/>
      <c r="PMC98" s="214"/>
      <c r="PMD98" s="214"/>
      <c r="PME98" s="214"/>
      <c r="PMF98" s="214"/>
      <c r="PMG98" s="214"/>
      <c r="PMH98" s="214"/>
      <c r="PMI98" s="214"/>
      <c r="PMJ98" s="214"/>
      <c r="PMK98" s="214"/>
      <c r="PML98" s="214"/>
      <c r="PMM98" s="214"/>
      <c r="PMN98" s="214"/>
      <c r="PMO98" s="214"/>
      <c r="PMP98" s="214"/>
      <c r="PMQ98" s="214"/>
      <c r="PMR98" s="214"/>
      <c r="PMS98" s="214"/>
      <c r="PMT98" s="214"/>
      <c r="PMU98" s="214"/>
      <c r="PMV98" s="214"/>
      <c r="PMW98" s="214"/>
      <c r="PMX98" s="214"/>
      <c r="PMY98" s="214"/>
      <c r="PMZ98" s="214"/>
      <c r="PNA98" s="214"/>
      <c r="PNB98" s="214"/>
      <c r="PNC98" s="214"/>
      <c r="PND98" s="214"/>
      <c r="PNE98" s="214"/>
      <c r="PNF98" s="214"/>
      <c r="PNG98" s="214"/>
      <c r="PNH98" s="214"/>
      <c r="PNI98" s="214"/>
      <c r="PNJ98" s="214"/>
      <c r="PNK98" s="214"/>
      <c r="PNL98" s="214"/>
      <c r="PNM98" s="214"/>
      <c r="PNN98" s="214"/>
      <c r="PNO98" s="214"/>
      <c r="PNP98" s="214"/>
      <c r="PNQ98" s="214"/>
      <c r="PNR98" s="214"/>
      <c r="PNS98" s="214"/>
      <c r="PNT98" s="214"/>
      <c r="PNU98" s="214"/>
      <c r="PNV98" s="214"/>
      <c r="PNW98" s="214"/>
      <c r="PNX98" s="214"/>
      <c r="PNY98" s="214"/>
      <c r="PNZ98" s="214"/>
      <c r="POA98" s="214"/>
      <c r="POB98" s="214"/>
      <c r="POC98" s="214"/>
      <c r="POD98" s="214"/>
      <c r="POE98" s="214"/>
      <c r="POF98" s="214"/>
      <c r="POG98" s="214"/>
      <c r="POH98" s="214"/>
      <c r="POI98" s="214"/>
      <c r="POJ98" s="214"/>
      <c r="POK98" s="214"/>
      <c r="POL98" s="214"/>
      <c r="POM98" s="214"/>
      <c r="PON98" s="214"/>
      <c r="POO98" s="214"/>
      <c r="POP98" s="214"/>
      <c r="POQ98" s="214"/>
      <c r="POR98" s="214"/>
      <c r="POS98" s="214"/>
      <c r="POT98" s="214"/>
      <c r="POU98" s="214"/>
      <c r="POV98" s="214"/>
      <c r="POW98" s="214"/>
      <c r="POX98" s="214"/>
      <c r="POY98" s="214"/>
      <c r="POZ98" s="214"/>
      <c r="PPA98" s="214"/>
      <c r="PPB98" s="214"/>
      <c r="PPC98" s="214"/>
      <c r="PPD98" s="214"/>
      <c r="PPE98" s="214"/>
      <c r="PPF98" s="214"/>
      <c r="PPG98" s="214"/>
      <c r="PPH98" s="214"/>
      <c r="PPI98" s="214"/>
      <c r="PPJ98" s="214"/>
      <c r="PPK98" s="214"/>
      <c r="PPL98" s="214"/>
      <c r="PPM98" s="214"/>
      <c r="PPN98" s="214"/>
      <c r="PPO98" s="214"/>
      <c r="PPP98" s="214"/>
      <c r="PPQ98" s="214"/>
      <c r="PPR98" s="214"/>
      <c r="PPS98" s="214"/>
      <c r="PPT98" s="214"/>
      <c r="PPU98" s="214"/>
      <c r="PPV98" s="214"/>
      <c r="PPW98" s="214"/>
      <c r="PPX98" s="214"/>
      <c r="PPY98" s="214"/>
      <c r="PPZ98" s="214"/>
      <c r="PQA98" s="214"/>
      <c r="PQB98" s="214"/>
      <c r="PQC98" s="214"/>
      <c r="PQD98" s="214"/>
      <c r="PQE98" s="214"/>
      <c r="PQF98" s="214"/>
      <c r="PQG98" s="214"/>
      <c r="PQH98" s="214"/>
      <c r="PQI98" s="214"/>
      <c r="PQJ98" s="214"/>
      <c r="PQK98" s="214"/>
      <c r="PQL98" s="214"/>
      <c r="PQM98" s="214"/>
      <c r="PQN98" s="214"/>
      <c r="PQO98" s="214"/>
      <c r="PQP98" s="214"/>
      <c r="PQQ98" s="214"/>
      <c r="PQR98" s="214"/>
      <c r="PQS98" s="214"/>
      <c r="PQT98" s="214"/>
      <c r="PQU98" s="214"/>
      <c r="PQV98" s="214"/>
      <c r="PQW98" s="214"/>
      <c r="PQX98" s="214"/>
      <c r="PQY98" s="214"/>
      <c r="PQZ98" s="214"/>
      <c r="PRA98" s="214"/>
      <c r="PRB98" s="214"/>
      <c r="PRC98" s="214"/>
      <c r="PRD98" s="214"/>
      <c r="PRE98" s="214"/>
      <c r="PRF98" s="214"/>
      <c r="PRG98" s="214"/>
      <c r="PRH98" s="214"/>
      <c r="PRI98" s="214"/>
      <c r="PRJ98" s="214"/>
      <c r="PRK98" s="214"/>
      <c r="PRL98" s="214"/>
      <c r="PRM98" s="214"/>
      <c r="PRN98" s="214"/>
      <c r="PRO98" s="214"/>
      <c r="PRP98" s="214"/>
      <c r="PRQ98" s="214"/>
      <c r="PRR98" s="214"/>
      <c r="PRS98" s="214"/>
      <c r="PRT98" s="214"/>
      <c r="PRU98" s="214"/>
      <c r="PRV98" s="214"/>
      <c r="PRW98" s="214"/>
      <c r="PRX98" s="214"/>
      <c r="PRY98" s="214"/>
      <c r="PRZ98" s="214"/>
      <c r="PSA98" s="214"/>
      <c r="PSB98" s="214"/>
      <c r="PSC98" s="214"/>
      <c r="PSD98" s="214"/>
      <c r="PSE98" s="214"/>
      <c r="PSF98" s="214"/>
      <c r="PSG98" s="214"/>
      <c r="PSH98" s="214"/>
      <c r="PSI98" s="214"/>
      <c r="PSJ98" s="214"/>
      <c r="PSK98" s="214"/>
      <c r="PSL98" s="214"/>
      <c r="PSM98" s="214"/>
      <c r="PSN98" s="214"/>
      <c r="PSO98" s="214"/>
      <c r="PSP98" s="214"/>
      <c r="PSQ98" s="214"/>
      <c r="PSR98" s="214"/>
      <c r="PSS98" s="214"/>
      <c r="PST98" s="214"/>
      <c r="PSU98" s="214"/>
      <c r="PSV98" s="214"/>
      <c r="PSW98" s="214"/>
      <c r="PSX98" s="214"/>
      <c r="PSY98" s="214"/>
      <c r="PSZ98" s="214"/>
      <c r="PTA98" s="214"/>
      <c r="PTB98" s="214"/>
      <c r="PTC98" s="214"/>
      <c r="PTD98" s="214"/>
      <c r="PTE98" s="214"/>
      <c r="PTF98" s="214"/>
      <c r="PTG98" s="214"/>
      <c r="PTH98" s="214"/>
      <c r="PTI98" s="214"/>
      <c r="PTJ98" s="214"/>
      <c r="PTK98" s="214"/>
      <c r="PTL98" s="214"/>
      <c r="PTM98" s="214"/>
      <c r="PTN98" s="214"/>
      <c r="PTO98" s="214"/>
      <c r="PTP98" s="214"/>
      <c r="PTQ98" s="214"/>
      <c r="PTR98" s="214"/>
      <c r="PTS98" s="214"/>
      <c r="PTT98" s="214"/>
      <c r="PTU98" s="214"/>
      <c r="PTV98" s="214"/>
      <c r="PTW98" s="214"/>
      <c r="PTX98" s="214"/>
      <c r="PTY98" s="214"/>
      <c r="PTZ98" s="214"/>
      <c r="PUA98" s="214"/>
      <c r="PUB98" s="214"/>
      <c r="PUC98" s="214"/>
      <c r="PUD98" s="214"/>
      <c r="PUE98" s="214"/>
      <c r="PUF98" s="214"/>
      <c r="PUG98" s="214"/>
      <c r="PUH98" s="214"/>
      <c r="PUI98" s="214"/>
      <c r="PUJ98" s="214"/>
      <c r="PUK98" s="214"/>
      <c r="PUL98" s="214"/>
      <c r="PUM98" s="214"/>
      <c r="PUN98" s="214"/>
      <c r="PUO98" s="214"/>
      <c r="PUP98" s="214"/>
      <c r="PUQ98" s="214"/>
      <c r="PUR98" s="214"/>
      <c r="PUS98" s="214"/>
      <c r="PUT98" s="214"/>
      <c r="PUU98" s="214"/>
      <c r="PUV98" s="214"/>
      <c r="PUW98" s="214"/>
      <c r="PUX98" s="214"/>
      <c r="PUY98" s="214"/>
      <c r="PUZ98" s="214"/>
      <c r="PVA98" s="214"/>
      <c r="PVB98" s="214"/>
      <c r="PVC98" s="214"/>
      <c r="PVD98" s="214"/>
      <c r="PVE98" s="214"/>
      <c r="PVF98" s="214"/>
      <c r="PVG98" s="214"/>
      <c r="PVH98" s="214"/>
      <c r="PVI98" s="214"/>
      <c r="PVJ98" s="214"/>
      <c r="PVK98" s="214"/>
      <c r="PVL98" s="214"/>
      <c r="PVM98" s="214"/>
      <c r="PVN98" s="214"/>
      <c r="PVO98" s="214"/>
      <c r="PVP98" s="214"/>
      <c r="PVQ98" s="214"/>
      <c r="PVR98" s="214"/>
      <c r="PVS98" s="214"/>
      <c r="PVT98" s="214"/>
      <c r="PVU98" s="214"/>
      <c r="PVV98" s="214"/>
      <c r="PVW98" s="214"/>
      <c r="PVX98" s="214"/>
      <c r="PVY98" s="214"/>
      <c r="PVZ98" s="214"/>
      <c r="PWA98" s="214"/>
      <c r="PWB98" s="214"/>
      <c r="PWC98" s="214"/>
      <c r="PWD98" s="214"/>
      <c r="PWE98" s="214"/>
      <c r="PWF98" s="214"/>
      <c r="PWG98" s="214"/>
      <c r="PWH98" s="214"/>
      <c r="PWI98" s="214"/>
      <c r="PWJ98" s="214"/>
      <c r="PWK98" s="214"/>
      <c r="PWL98" s="214"/>
      <c r="PWM98" s="214"/>
      <c r="PWN98" s="214"/>
      <c r="PWO98" s="214"/>
      <c r="PWP98" s="214"/>
      <c r="PWQ98" s="214"/>
      <c r="PWR98" s="214"/>
      <c r="PWS98" s="214"/>
      <c r="PWT98" s="214"/>
      <c r="PWU98" s="214"/>
      <c r="PWV98" s="214"/>
      <c r="PWW98" s="214"/>
      <c r="PWX98" s="214"/>
      <c r="PWY98" s="214"/>
      <c r="PWZ98" s="214"/>
      <c r="PXA98" s="214"/>
      <c r="PXB98" s="214"/>
      <c r="PXC98" s="214"/>
      <c r="PXD98" s="214"/>
      <c r="PXE98" s="214"/>
      <c r="PXF98" s="214"/>
      <c r="PXG98" s="214"/>
      <c r="PXH98" s="214"/>
      <c r="PXI98" s="214"/>
      <c r="PXJ98" s="214"/>
      <c r="PXK98" s="214"/>
      <c r="PXL98" s="214"/>
      <c r="PXM98" s="214"/>
      <c r="PXN98" s="214"/>
      <c r="PXO98" s="214"/>
      <c r="PXP98" s="214"/>
      <c r="PXQ98" s="214"/>
      <c r="PXR98" s="214"/>
      <c r="PXS98" s="214"/>
      <c r="PXT98" s="214"/>
      <c r="PXU98" s="214"/>
      <c r="PXV98" s="214"/>
      <c r="PXW98" s="214"/>
      <c r="PXX98" s="214"/>
      <c r="PXY98" s="214"/>
      <c r="PXZ98" s="214"/>
      <c r="PYA98" s="214"/>
      <c r="PYB98" s="214"/>
      <c r="PYC98" s="214"/>
      <c r="PYD98" s="214"/>
      <c r="PYE98" s="214"/>
      <c r="PYF98" s="214"/>
      <c r="PYG98" s="214"/>
      <c r="PYH98" s="214"/>
      <c r="PYI98" s="214"/>
      <c r="PYJ98" s="214"/>
      <c r="PYK98" s="214"/>
      <c r="PYL98" s="214"/>
      <c r="PYM98" s="214"/>
      <c r="PYN98" s="214"/>
      <c r="PYO98" s="214"/>
      <c r="PYP98" s="214"/>
      <c r="PYQ98" s="214"/>
      <c r="PYR98" s="214"/>
      <c r="PYS98" s="214"/>
      <c r="PYT98" s="214"/>
      <c r="PYU98" s="214"/>
      <c r="PYV98" s="214"/>
      <c r="PYW98" s="214"/>
      <c r="PYX98" s="214"/>
      <c r="PYY98" s="214"/>
      <c r="PYZ98" s="214"/>
      <c r="PZA98" s="214"/>
      <c r="PZB98" s="214"/>
      <c r="PZC98" s="214"/>
      <c r="PZD98" s="214"/>
      <c r="PZE98" s="214"/>
      <c r="PZF98" s="214"/>
      <c r="PZG98" s="214"/>
      <c r="PZH98" s="214"/>
      <c r="PZI98" s="214"/>
      <c r="PZJ98" s="214"/>
      <c r="PZK98" s="214"/>
      <c r="PZL98" s="214"/>
      <c r="PZM98" s="214"/>
      <c r="PZN98" s="214"/>
      <c r="PZO98" s="214"/>
      <c r="PZP98" s="214"/>
      <c r="PZQ98" s="214"/>
      <c r="PZR98" s="214"/>
      <c r="PZS98" s="214"/>
      <c r="PZT98" s="214"/>
      <c r="PZU98" s="214"/>
      <c r="PZV98" s="214"/>
      <c r="PZW98" s="214"/>
      <c r="PZX98" s="214"/>
      <c r="PZY98" s="214"/>
      <c r="PZZ98" s="214"/>
      <c r="QAA98" s="214"/>
      <c r="QAB98" s="214"/>
      <c r="QAC98" s="214"/>
      <c r="QAD98" s="214"/>
      <c r="QAE98" s="214"/>
      <c r="QAF98" s="214"/>
      <c r="QAG98" s="214"/>
      <c r="QAH98" s="214"/>
      <c r="QAI98" s="214"/>
      <c r="QAJ98" s="214"/>
      <c r="QAK98" s="214"/>
      <c r="QAL98" s="214"/>
      <c r="QAM98" s="214"/>
      <c r="QAN98" s="214"/>
      <c r="QAO98" s="214"/>
      <c r="QAP98" s="214"/>
      <c r="QAQ98" s="214"/>
      <c r="QAR98" s="214"/>
      <c r="QAS98" s="214"/>
      <c r="QAT98" s="214"/>
      <c r="QAU98" s="214"/>
      <c r="QAV98" s="214"/>
      <c r="QAW98" s="214"/>
      <c r="QAX98" s="214"/>
      <c r="QAY98" s="214"/>
      <c r="QAZ98" s="214"/>
      <c r="QBA98" s="214"/>
      <c r="QBB98" s="214"/>
      <c r="QBC98" s="214"/>
      <c r="QBD98" s="214"/>
      <c r="QBE98" s="214"/>
      <c r="QBF98" s="214"/>
      <c r="QBG98" s="214"/>
      <c r="QBH98" s="214"/>
      <c r="QBI98" s="214"/>
      <c r="QBJ98" s="214"/>
      <c r="QBK98" s="214"/>
      <c r="QBL98" s="214"/>
      <c r="QBM98" s="214"/>
      <c r="QBN98" s="214"/>
      <c r="QBO98" s="214"/>
      <c r="QBP98" s="214"/>
      <c r="QBQ98" s="214"/>
      <c r="QBR98" s="214"/>
      <c r="QBS98" s="214"/>
      <c r="QBT98" s="214"/>
      <c r="QBU98" s="214"/>
      <c r="QBV98" s="214"/>
      <c r="QBW98" s="214"/>
      <c r="QBX98" s="214"/>
      <c r="QBY98" s="214"/>
      <c r="QBZ98" s="214"/>
      <c r="QCA98" s="214"/>
      <c r="QCB98" s="214"/>
      <c r="QCC98" s="214"/>
      <c r="QCD98" s="214"/>
      <c r="QCE98" s="214"/>
      <c r="QCF98" s="214"/>
      <c r="QCG98" s="214"/>
      <c r="QCH98" s="214"/>
      <c r="QCI98" s="214"/>
      <c r="QCJ98" s="214"/>
      <c r="QCK98" s="214"/>
      <c r="QCL98" s="214"/>
      <c r="QCM98" s="214"/>
      <c r="QCN98" s="214"/>
      <c r="QCO98" s="214"/>
      <c r="QCP98" s="214"/>
      <c r="QCQ98" s="214"/>
      <c r="QCR98" s="214"/>
      <c r="QCS98" s="214"/>
      <c r="QCT98" s="214"/>
      <c r="QCU98" s="214"/>
      <c r="QCV98" s="214"/>
      <c r="QCW98" s="214"/>
      <c r="QCX98" s="214"/>
      <c r="QCY98" s="214"/>
      <c r="QCZ98" s="214"/>
      <c r="QDA98" s="214"/>
      <c r="QDB98" s="214"/>
      <c r="QDC98" s="214"/>
      <c r="QDD98" s="214"/>
      <c r="QDE98" s="214"/>
      <c r="QDF98" s="214"/>
      <c r="QDG98" s="214"/>
      <c r="QDH98" s="214"/>
      <c r="QDI98" s="214"/>
      <c r="QDJ98" s="214"/>
      <c r="QDK98" s="214"/>
      <c r="QDL98" s="214"/>
      <c r="QDM98" s="214"/>
      <c r="QDN98" s="214"/>
      <c r="QDO98" s="214"/>
      <c r="QDP98" s="214"/>
      <c r="QDQ98" s="214"/>
      <c r="QDR98" s="214"/>
      <c r="QDS98" s="214"/>
      <c r="QDT98" s="214"/>
      <c r="QDU98" s="214"/>
      <c r="QDV98" s="214"/>
      <c r="QDW98" s="214"/>
      <c r="QDX98" s="214"/>
      <c r="QDY98" s="214"/>
      <c r="QDZ98" s="214"/>
      <c r="QEA98" s="214"/>
      <c r="QEB98" s="214"/>
      <c r="QEC98" s="214"/>
      <c r="QED98" s="214"/>
      <c r="QEE98" s="214"/>
      <c r="QEF98" s="214"/>
      <c r="QEG98" s="214"/>
      <c r="QEH98" s="214"/>
      <c r="QEI98" s="214"/>
      <c r="QEJ98" s="214"/>
      <c r="QEK98" s="214"/>
      <c r="QEL98" s="214"/>
      <c r="QEM98" s="214"/>
      <c r="QEN98" s="214"/>
      <c r="QEO98" s="214"/>
      <c r="QEP98" s="214"/>
      <c r="QEQ98" s="214"/>
      <c r="QER98" s="214"/>
      <c r="QES98" s="214"/>
      <c r="QET98" s="214"/>
      <c r="QEU98" s="214"/>
      <c r="QEV98" s="214"/>
      <c r="QEW98" s="214"/>
      <c r="QEX98" s="214"/>
      <c r="QEY98" s="214"/>
      <c r="QEZ98" s="214"/>
      <c r="QFA98" s="214"/>
      <c r="QFB98" s="214"/>
      <c r="QFC98" s="214"/>
      <c r="QFD98" s="214"/>
      <c r="QFE98" s="214"/>
      <c r="QFF98" s="214"/>
      <c r="QFG98" s="214"/>
      <c r="QFH98" s="214"/>
      <c r="QFI98" s="214"/>
      <c r="QFJ98" s="214"/>
      <c r="QFK98" s="214"/>
      <c r="QFL98" s="214"/>
      <c r="QFM98" s="214"/>
      <c r="QFN98" s="214"/>
      <c r="QFO98" s="214"/>
      <c r="QFP98" s="214"/>
      <c r="QFQ98" s="214"/>
      <c r="QFR98" s="214"/>
      <c r="QFS98" s="214"/>
      <c r="QFT98" s="214"/>
      <c r="QFU98" s="214"/>
      <c r="QFV98" s="214"/>
      <c r="QFW98" s="214"/>
      <c r="QFX98" s="214"/>
      <c r="QFY98" s="214"/>
      <c r="QFZ98" s="214"/>
      <c r="QGA98" s="214"/>
      <c r="QGB98" s="214"/>
      <c r="QGC98" s="214"/>
      <c r="QGD98" s="214"/>
      <c r="QGE98" s="214"/>
      <c r="QGF98" s="214"/>
      <c r="QGG98" s="214"/>
      <c r="QGH98" s="214"/>
      <c r="QGI98" s="214"/>
      <c r="QGJ98" s="214"/>
      <c r="QGK98" s="214"/>
      <c r="QGL98" s="214"/>
      <c r="QGM98" s="214"/>
      <c r="QGN98" s="214"/>
      <c r="QGO98" s="214"/>
      <c r="QGP98" s="214"/>
      <c r="QGQ98" s="214"/>
      <c r="QGR98" s="214"/>
      <c r="QGS98" s="214"/>
      <c r="QGT98" s="214"/>
      <c r="QGU98" s="214"/>
      <c r="QGV98" s="214"/>
      <c r="QGW98" s="214"/>
      <c r="QGX98" s="214"/>
      <c r="QGY98" s="214"/>
      <c r="QGZ98" s="214"/>
      <c r="QHA98" s="214"/>
      <c r="QHB98" s="214"/>
      <c r="QHC98" s="214"/>
      <c r="QHD98" s="214"/>
      <c r="QHE98" s="214"/>
      <c r="QHF98" s="214"/>
      <c r="QHG98" s="214"/>
      <c r="QHH98" s="214"/>
      <c r="QHI98" s="214"/>
      <c r="QHJ98" s="214"/>
      <c r="QHK98" s="214"/>
      <c r="QHL98" s="214"/>
      <c r="QHM98" s="214"/>
      <c r="QHN98" s="214"/>
      <c r="QHO98" s="214"/>
      <c r="QHP98" s="214"/>
      <c r="QHQ98" s="214"/>
      <c r="QHR98" s="214"/>
      <c r="QHS98" s="214"/>
      <c r="QHT98" s="214"/>
      <c r="QHU98" s="214"/>
      <c r="QHV98" s="214"/>
      <c r="QHW98" s="214"/>
      <c r="QHX98" s="214"/>
      <c r="QHY98" s="214"/>
      <c r="QHZ98" s="214"/>
      <c r="QIA98" s="214"/>
      <c r="QIB98" s="214"/>
      <c r="QIC98" s="214"/>
      <c r="QID98" s="214"/>
      <c r="QIE98" s="214"/>
      <c r="QIF98" s="214"/>
      <c r="QIG98" s="214"/>
      <c r="QIH98" s="214"/>
      <c r="QII98" s="214"/>
      <c r="QIJ98" s="214"/>
      <c r="QIK98" s="214"/>
      <c r="QIL98" s="214"/>
      <c r="QIM98" s="214"/>
      <c r="QIN98" s="214"/>
      <c r="QIO98" s="214"/>
      <c r="QIP98" s="214"/>
      <c r="QIQ98" s="214"/>
      <c r="QIR98" s="214"/>
      <c r="QIS98" s="214"/>
      <c r="QIT98" s="214"/>
      <c r="QIU98" s="214"/>
      <c r="QIV98" s="214"/>
      <c r="QIW98" s="214"/>
      <c r="QIX98" s="214"/>
      <c r="QIY98" s="214"/>
      <c r="QIZ98" s="214"/>
      <c r="QJA98" s="214"/>
      <c r="QJB98" s="214"/>
      <c r="QJC98" s="214"/>
      <c r="QJD98" s="214"/>
      <c r="QJE98" s="214"/>
      <c r="QJF98" s="214"/>
      <c r="QJG98" s="214"/>
      <c r="QJH98" s="214"/>
      <c r="QJI98" s="214"/>
      <c r="QJJ98" s="214"/>
      <c r="QJK98" s="214"/>
      <c r="QJL98" s="214"/>
      <c r="QJM98" s="214"/>
      <c r="QJN98" s="214"/>
      <c r="QJO98" s="214"/>
      <c r="QJP98" s="214"/>
      <c r="QJQ98" s="214"/>
      <c r="QJR98" s="214"/>
      <c r="QJS98" s="214"/>
      <c r="QJT98" s="214"/>
      <c r="QJU98" s="214"/>
      <c r="QJV98" s="214"/>
      <c r="QJW98" s="214"/>
      <c r="QJX98" s="214"/>
      <c r="QJY98" s="214"/>
      <c r="QJZ98" s="214"/>
      <c r="QKA98" s="214"/>
      <c r="QKB98" s="214"/>
      <c r="QKC98" s="214"/>
      <c r="QKD98" s="214"/>
      <c r="QKE98" s="214"/>
      <c r="QKF98" s="214"/>
      <c r="QKG98" s="214"/>
      <c r="QKH98" s="214"/>
      <c r="QKI98" s="214"/>
      <c r="QKJ98" s="214"/>
      <c r="QKK98" s="214"/>
      <c r="QKL98" s="214"/>
      <c r="QKM98" s="214"/>
      <c r="QKN98" s="214"/>
      <c r="QKO98" s="214"/>
      <c r="QKP98" s="214"/>
      <c r="QKQ98" s="214"/>
      <c r="QKR98" s="214"/>
      <c r="QKS98" s="214"/>
      <c r="QKT98" s="214"/>
      <c r="QKU98" s="214"/>
      <c r="QKV98" s="214"/>
      <c r="QKW98" s="214"/>
      <c r="QKX98" s="214"/>
      <c r="QKY98" s="214"/>
      <c r="QKZ98" s="214"/>
      <c r="QLA98" s="214"/>
      <c r="QLB98" s="214"/>
      <c r="QLC98" s="214"/>
      <c r="QLD98" s="214"/>
      <c r="QLE98" s="214"/>
      <c r="QLF98" s="214"/>
      <c r="QLG98" s="214"/>
      <c r="QLH98" s="214"/>
      <c r="QLI98" s="214"/>
      <c r="QLJ98" s="214"/>
      <c r="QLK98" s="214"/>
      <c r="QLL98" s="214"/>
      <c r="QLM98" s="214"/>
      <c r="QLN98" s="214"/>
      <c r="QLO98" s="214"/>
      <c r="QLP98" s="214"/>
      <c r="QLQ98" s="214"/>
      <c r="QLR98" s="214"/>
      <c r="QLS98" s="214"/>
      <c r="QLT98" s="214"/>
      <c r="QLU98" s="214"/>
      <c r="QLV98" s="214"/>
      <c r="QLW98" s="214"/>
      <c r="QLX98" s="214"/>
      <c r="QLY98" s="214"/>
      <c r="QLZ98" s="214"/>
      <c r="QMA98" s="214"/>
      <c r="QMB98" s="214"/>
      <c r="QMC98" s="214"/>
      <c r="QMD98" s="214"/>
      <c r="QME98" s="214"/>
      <c r="QMF98" s="214"/>
      <c r="QMG98" s="214"/>
      <c r="QMH98" s="214"/>
      <c r="QMI98" s="214"/>
      <c r="QMJ98" s="214"/>
      <c r="QMK98" s="214"/>
      <c r="QML98" s="214"/>
      <c r="QMM98" s="214"/>
      <c r="QMN98" s="214"/>
      <c r="QMO98" s="214"/>
      <c r="QMP98" s="214"/>
      <c r="QMQ98" s="214"/>
      <c r="QMR98" s="214"/>
      <c r="QMS98" s="214"/>
      <c r="QMT98" s="214"/>
      <c r="QMU98" s="214"/>
      <c r="QMV98" s="214"/>
      <c r="QMW98" s="214"/>
      <c r="QMX98" s="214"/>
      <c r="QMY98" s="214"/>
      <c r="QMZ98" s="214"/>
      <c r="QNA98" s="214"/>
      <c r="QNB98" s="214"/>
      <c r="QNC98" s="214"/>
      <c r="QND98" s="214"/>
      <c r="QNE98" s="214"/>
      <c r="QNF98" s="214"/>
      <c r="QNG98" s="214"/>
      <c r="QNH98" s="214"/>
      <c r="QNI98" s="214"/>
      <c r="QNJ98" s="214"/>
      <c r="QNK98" s="214"/>
      <c r="QNL98" s="214"/>
      <c r="QNM98" s="214"/>
      <c r="QNN98" s="214"/>
      <c r="QNO98" s="214"/>
      <c r="QNP98" s="214"/>
      <c r="QNQ98" s="214"/>
      <c r="QNR98" s="214"/>
      <c r="QNS98" s="214"/>
      <c r="QNT98" s="214"/>
      <c r="QNU98" s="214"/>
      <c r="QNV98" s="214"/>
      <c r="QNW98" s="214"/>
      <c r="QNX98" s="214"/>
      <c r="QNY98" s="214"/>
      <c r="QNZ98" s="214"/>
      <c r="QOA98" s="214"/>
      <c r="QOB98" s="214"/>
      <c r="QOC98" s="214"/>
      <c r="QOD98" s="214"/>
      <c r="QOE98" s="214"/>
      <c r="QOF98" s="214"/>
      <c r="QOG98" s="214"/>
      <c r="QOH98" s="214"/>
      <c r="QOI98" s="214"/>
      <c r="QOJ98" s="214"/>
      <c r="QOK98" s="214"/>
      <c r="QOL98" s="214"/>
      <c r="QOM98" s="214"/>
      <c r="QON98" s="214"/>
      <c r="QOO98" s="214"/>
      <c r="QOP98" s="214"/>
      <c r="QOQ98" s="214"/>
      <c r="QOR98" s="214"/>
      <c r="QOS98" s="214"/>
      <c r="QOT98" s="214"/>
      <c r="QOU98" s="214"/>
      <c r="QOV98" s="214"/>
      <c r="QOW98" s="214"/>
      <c r="QOX98" s="214"/>
      <c r="QOY98" s="214"/>
      <c r="QOZ98" s="214"/>
      <c r="QPA98" s="214"/>
      <c r="QPB98" s="214"/>
      <c r="QPC98" s="214"/>
      <c r="QPD98" s="214"/>
      <c r="QPE98" s="214"/>
      <c r="QPF98" s="214"/>
      <c r="QPG98" s="214"/>
      <c r="QPH98" s="214"/>
      <c r="QPI98" s="214"/>
      <c r="QPJ98" s="214"/>
      <c r="QPK98" s="214"/>
      <c r="QPL98" s="214"/>
      <c r="QPM98" s="214"/>
      <c r="QPN98" s="214"/>
      <c r="QPO98" s="214"/>
      <c r="QPP98" s="214"/>
      <c r="QPQ98" s="214"/>
      <c r="QPR98" s="214"/>
      <c r="QPS98" s="214"/>
      <c r="QPT98" s="214"/>
      <c r="QPU98" s="214"/>
      <c r="QPV98" s="214"/>
      <c r="QPW98" s="214"/>
      <c r="QPX98" s="214"/>
      <c r="QPY98" s="214"/>
      <c r="QPZ98" s="214"/>
      <c r="QQA98" s="214"/>
      <c r="QQB98" s="214"/>
      <c r="QQC98" s="214"/>
      <c r="QQD98" s="214"/>
      <c r="QQE98" s="214"/>
      <c r="QQF98" s="214"/>
      <c r="QQG98" s="214"/>
      <c r="QQH98" s="214"/>
      <c r="QQI98" s="214"/>
      <c r="QQJ98" s="214"/>
      <c r="QQK98" s="214"/>
      <c r="QQL98" s="214"/>
      <c r="QQM98" s="214"/>
      <c r="QQN98" s="214"/>
      <c r="QQO98" s="214"/>
      <c r="QQP98" s="214"/>
      <c r="QQQ98" s="214"/>
      <c r="QQR98" s="214"/>
      <c r="QQS98" s="214"/>
      <c r="QQT98" s="214"/>
      <c r="QQU98" s="214"/>
      <c r="QQV98" s="214"/>
      <c r="QQW98" s="214"/>
      <c r="QQX98" s="214"/>
      <c r="QQY98" s="214"/>
      <c r="QQZ98" s="214"/>
      <c r="QRA98" s="214"/>
      <c r="QRB98" s="214"/>
      <c r="QRC98" s="214"/>
      <c r="QRD98" s="214"/>
      <c r="QRE98" s="214"/>
      <c r="QRF98" s="214"/>
      <c r="QRG98" s="214"/>
      <c r="QRH98" s="214"/>
      <c r="QRI98" s="214"/>
      <c r="QRJ98" s="214"/>
      <c r="QRK98" s="214"/>
      <c r="QRL98" s="214"/>
      <c r="QRM98" s="214"/>
      <c r="QRN98" s="214"/>
      <c r="QRO98" s="214"/>
      <c r="QRP98" s="214"/>
      <c r="QRQ98" s="214"/>
      <c r="QRR98" s="214"/>
      <c r="QRS98" s="214"/>
      <c r="QRT98" s="214"/>
      <c r="QRU98" s="214"/>
      <c r="QRV98" s="214"/>
      <c r="QRW98" s="214"/>
      <c r="QRX98" s="214"/>
      <c r="QRY98" s="214"/>
      <c r="QRZ98" s="214"/>
      <c r="QSA98" s="214"/>
      <c r="QSB98" s="214"/>
      <c r="QSC98" s="214"/>
      <c r="QSD98" s="214"/>
      <c r="QSE98" s="214"/>
      <c r="QSF98" s="214"/>
      <c r="QSG98" s="214"/>
      <c r="QSH98" s="214"/>
      <c r="QSI98" s="214"/>
      <c r="QSJ98" s="214"/>
      <c r="QSK98" s="214"/>
      <c r="QSL98" s="214"/>
      <c r="QSM98" s="214"/>
      <c r="QSN98" s="214"/>
      <c r="QSO98" s="214"/>
      <c r="QSP98" s="214"/>
      <c r="QSQ98" s="214"/>
      <c r="QSR98" s="214"/>
      <c r="QSS98" s="214"/>
      <c r="QST98" s="214"/>
      <c r="QSU98" s="214"/>
      <c r="QSV98" s="214"/>
      <c r="QSW98" s="214"/>
      <c r="QSX98" s="214"/>
      <c r="QSY98" s="214"/>
      <c r="QSZ98" s="214"/>
      <c r="QTA98" s="214"/>
      <c r="QTB98" s="214"/>
      <c r="QTC98" s="214"/>
      <c r="QTD98" s="214"/>
      <c r="QTE98" s="214"/>
      <c r="QTF98" s="214"/>
      <c r="QTG98" s="214"/>
      <c r="QTH98" s="214"/>
      <c r="QTI98" s="214"/>
      <c r="QTJ98" s="214"/>
      <c r="QTK98" s="214"/>
      <c r="QTL98" s="214"/>
      <c r="QTM98" s="214"/>
      <c r="QTN98" s="214"/>
      <c r="QTO98" s="214"/>
      <c r="QTP98" s="214"/>
      <c r="QTQ98" s="214"/>
      <c r="QTR98" s="214"/>
      <c r="QTS98" s="214"/>
      <c r="QTT98" s="214"/>
      <c r="QTU98" s="214"/>
      <c r="QTV98" s="214"/>
      <c r="QTW98" s="214"/>
      <c r="QTX98" s="214"/>
      <c r="QTY98" s="214"/>
      <c r="QTZ98" s="214"/>
      <c r="QUA98" s="214"/>
      <c r="QUB98" s="214"/>
      <c r="QUC98" s="214"/>
      <c r="QUD98" s="214"/>
      <c r="QUE98" s="214"/>
      <c r="QUF98" s="214"/>
      <c r="QUG98" s="214"/>
      <c r="QUH98" s="214"/>
      <c r="QUI98" s="214"/>
      <c r="QUJ98" s="214"/>
      <c r="QUK98" s="214"/>
      <c r="QUL98" s="214"/>
      <c r="QUM98" s="214"/>
      <c r="QUN98" s="214"/>
      <c r="QUO98" s="214"/>
      <c r="QUP98" s="214"/>
      <c r="QUQ98" s="214"/>
      <c r="QUR98" s="214"/>
      <c r="QUS98" s="214"/>
      <c r="QUT98" s="214"/>
      <c r="QUU98" s="214"/>
      <c r="QUV98" s="214"/>
      <c r="QUW98" s="214"/>
      <c r="QUX98" s="214"/>
      <c r="QUY98" s="214"/>
      <c r="QUZ98" s="214"/>
      <c r="QVA98" s="214"/>
      <c r="QVB98" s="214"/>
      <c r="QVC98" s="214"/>
      <c r="QVD98" s="214"/>
      <c r="QVE98" s="214"/>
      <c r="QVF98" s="214"/>
      <c r="QVG98" s="214"/>
      <c r="QVH98" s="214"/>
      <c r="QVI98" s="214"/>
      <c r="QVJ98" s="214"/>
      <c r="QVK98" s="214"/>
      <c r="QVL98" s="214"/>
      <c r="QVM98" s="214"/>
      <c r="QVN98" s="214"/>
      <c r="QVO98" s="214"/>
      <c r="QVP98" s="214"/>
      <c r="QVQ98" s="214"/>
      <c r="QVR98" s="214"/>
      <c r="QVS98" s="214"/>
      <c r="QVT98" s="214"/>
      <c r="QVU98" s="214"/>
      <c r="QVV98" s="214"/>
      <c r="QVW98" s="214"/>
      <c r="QVX98" s="214"/>
      <c r="QVY98" s="214"/>
      <c r="QVZ98" s="214"/>
      <c r="QWA98" s="214"/>
      <c r="QWB98" s="214"/>
      <c r="QWC98" s="214"/>
      <c r="QWD98" s="214"/>
      <c r="QWE98" s="214"/>
      <c r="QWF98" s="214"/>
      <c r="QWG98" s="214"/>
      <c r="QWH98" s="214"/>
      <c r="QWI98" s="214"/>
      <c r="QWJ98" s="214"/>
      <c r="QWK98" s="214"/>
      <c r="QWL98" s="214"/>
      <c r="QWM98" s="214"/>
      <c r="QWN98" s="214"/>
      <c r="QWO98" s="214"/>
      <c r="QWP98" s="214"/>
      <c r="QWQ98" s="214"/>
      <c r="QWR98" s="214"/>
      <c r="QWS98" s="214"/>
      <c r="QWT98" s="214"/>
      <c r="QWU98" s="214"/>
      <c r="QWV98" s="214"/>
      <c r="QWW98" s="214"/>
      <c r="QWX98" s="214"/>
      <c r="QWY98" s="214"/>
      <c r="QWZ98" s="214"/>
      <c r="QXA98" s="214"/>
      <c r="QXB98" s="214"/>
      <c r="QXC98" s="214"/>
      <c r="QXD98" s="214"/>
      <c r="QXE98" s="214"/>
      <c r="QXF98" s="214"/>
      <c r="QXG98" s="214"/>
      <c r="QXH98" s="214"/>
      <c r="QXI98" s="214"/>
      <c r="QXJ98" s="214"/>
      <c r="QXK98" s="214"/>
      <c r="QXL98" s="214"/>
      <c r="QXM98" s="214"/>
      <c r="QXN98" s="214"/>
      <c r="QXO98" s="214"/>
      <c r="QXP98" s="214"/>
      <c r="QXQ98" s="214"/>
      <c r="QXR98" s="214"/>
      <c r="QXS98" s="214"/>
      <c r="QXT98" s="214"/>
      <c r="QXU98" s="214"/>
      <c r="QXV98" s="214"/>
      <c r="QXW98" s="214"/>
      <c r="QXX98" s="214"/>
      <c r="QXY98" s="214"/>
      <c r="QXZ98" s="214"/>
      <c r="QYA98" s="214"/>
      <c r="QYB98" s="214"/>
      <c r="QYC98" s="214"/>
      <c r="QYD98" s="214"/>
      <c r="QYE98" s="214"/>
      <c r="QYF98" s="214"/>
      <c r="QYG98" s="214"/>
      <c r="QYH98" s="214"/>
      <c r="QYI98" s="214"/>
      <c r="QYJ98" s="214"/>
      <c r="QYK98" s="214"/>
      <c r="QYL98" s="214"/>
      <c r="QYM98" s="214"/>
      <c r="QYN98" s="214"/>
      <c r="QYO98" s="214"/>
      <c r="QYP98" s="214"/>
      <c r="QYQ98" s="214"/>
      <c r="QYR98" s="214"/>
      <c r="QYS98" s="214"/>
      <c r="QYT98" s="214"/>
      <c r="QYU98" s="214"/>
      <c r="QYV98" s="214"/>
      <c r="QYW98" s="214"/>
      <c r="QYX98" s="214"/>
      <c r="QYY98" s="214"/>
      <c r="QYZ98" s="214"/>
      <c r="QZA98" s="214"/>
      <c r="QZB98" s="214"/>
      <c r="QZC98" s="214"/>
      <c r="QZD98" s="214"/>
      <c r="QZE98" s="214"/>
      <c r="QZF98" s="214"/>
      <c r="QZG98" s="214"/>
      <c r="QZH98" s="214"/>
      <c r="QZI98" s="214"/>
      <c r="QZJ98" s="214"/>
      <c r="QZK98" s="214"/>
      <c r="QZL98" s="214"/>
      <c r="QZM98" s="214"/>
      <c r="QZN98" s="214"/>
      <c r="QZO98" s="214"/>
      <c r="QZP98" s="214"/>
      <c r="QZQ98" s="214"/>
      <c r="QZR98" s="214"/>
      <c r="QZS98" s="214"/>
      <c r="QZT98" s="214"/>
      <c r="QZU98" s="214"/>
      <c r="QZV98" s="214"/>
      <c r="QZW98" s="214"/>
      <c r="QZX98" s="214"/>
      <c r="QZY98" s="214"/>
      <c r="QZZ98" s="214"/>
      <c r="RAA98" s="214"/>
      <c r="RAB98" s="214"/>
      <c r="RAC98" s="214"/>
      <c r="RAD98" s="214"/>
      <c r="RAE98" s="214"/>
      <c r="RAF98" s="214"/>
      <c r="RAG98" s="214"/>
      <c r="RAH98" s="214"/>
      <c r="RAI98" s="214"/>
      <c r="RAJ98" s="214"/>
      <c r="RAK98" s="214"/>
      <c r="RAL98" s="214"/>
      <c r="RAM98" s="214"/>
      <c r="RAN98" s="214"/>
      <c r="RAO98" s="214"/>
      <c r="RAP98" s="214"/>
      <c r="RAQ98" s="214"/>
      <c r="RAR98" s="214"/>
      <c r="RAS98" s="214"/>
      <c r="RAT98" s="214"/>
      <c r="RAU98" s="214"/>
      <c r="RAV98" s="214"/>
      <c r="RAW98" s="214"/>
      <c r="RAX98" s="214"/>
      <c r="RAY98" s="214"/>
      <c r="RAZ98" s="214"/>
      <c r="RBA98" s="214"/>
      <c r="RBB98" s="214"/>
      <c r="RBC98" s="214"/>
      <c r="RBD98" s="214"/>
      <c r="RBE98" s="214"/>
      <c r="RBF98" s="214"/>
      <c r="RBG98" s="214"/>
      <c r="RBH98" s="214"/>
      <c r="RBI98" s="214"/>
      <c r="RBJ98" s="214"/>
      <c r="RBK98" s="214"/>
      <c r="RBL98" s="214"/>
      <c r="RBM98" s="214"/>
      <c r="RBN98" s="214"/>
      <c r="RBO98" s="214"/>
      <c r="RBP98" s="214"/>
      <c r="RBQ98" s="214"/>
      <c r="RBR98" s="214"/>
      <c r="RBS98" s="214"/>
      <c r="RBT98" s="214"/>
      <c r="RBU98" s="214"/>
      <c r="RBV98" s="214"/>
      <c r="RBW98" s="214"/>
      <c r="RBX98" s="214"/>
      <c r="RBY98" s="214"/>
      <c r="RBZ98" s="214"/>
      <c r="RCA98" s="214"/>
      <c r="RCB98" s="214"/>
      <c r="RCC98" s="214"/>
      <c r="RCD98" s="214"/>
      <c r="RCE98" s="214"/>
      <c r="RCF98" s="214"/>
      <c r="RCG98" s="214"/>
      <c r="RCH98" s="214"/>
      <c r="RCI98" s="214"/>
      <c r="RCJ98" s="214"/>
      <c r="RCK98" s="214"/>
      <c r="RCL98" s="214"/>
      <c r="RCM98" s="214"/>
      <c r="RCN98" s="214"/>
      <c r="RCO98" s="214"/>
      <c r="RCP98" s="214"/>
      <c r="RCQ98" s="214"/>
      <c r="RCR98" s="214"/>
      <c r="RCS98" s="214"/>
      <c r="RCT98" s="214"/>
      <c r="RCU98" s="214"/>
      <c r="RCV98" s="214"/>
      <c r="RCW98" s="214"/>
      <c r="RCX98" s="214"/>
      <c r="RCY98" s="214"/>
      <c r="RCZ98" s="214"/>
      <c r="RDA98" s="214"/>
      <c r="RDB98" s="214"/>
      <c r="RDC98" s="214"/>
      <c r="RDD98" s="214"/>
      <c r="RDE98" s="214"/>
      <c r="RDF98" s="214"/>
      <c r="RDG98" s="214"/>
      <c r="RDH98" s="214"/>
      <c r="RDI98" s="214"/>
      <c r="RDJ98" s="214"/>
      <c r="RDK98" s="214"/>
      <c r="RDL98" s="214"/>
      <c r="RDM98" s="214"/>
      <c r="RDN98" s="214"/>
      <c r="RDO98" s="214"/>
      <c r="RDP98" s="214"/>
      <c r="RDQ98" s="214"/>
      <c r="RDR98" s="214"/>
      <c r="RDS98" s="214"/>
      <c r="RDT98" s="214"/>
      <c r="RDU98" s="214"/>
      <c r="RDV98" s="214"/>
      <c r="RDW98" s="214"/>
      <c r="RDX98" s="214"/>
      <c r="RDY98" s="214"/>
      <c r="RDZ98" s="214"/>
      <c r="REA98" s="214"/>
      <c r="REB98" s="214"/>
      <c r="REC98" s="214"/>
      <c r="RED98" s="214"/>
      <c r="REE98" s="214"/>
      <c r="REF98" s="214"/>
      <c r="REG98" s="214"/>
      <c r="REH98" s="214"/>
      <c r="REI98" s="214"/>
      <c r="REJ98" s="214"/>
      <c r="REK98" s="214"/>
      <c r="REL98" s="214"/>
      <c r="REM98" s="214"/>
      <c r="REN98" s="214"/>
      <c r="REO98" s="214"/>
      <c r="REP98" s="214"/>
      <c r="REQ98" s="214"/>
      <c r="RER98" s="214"/>
      <c r="RES98" s="214"/>
      <c r="RET98" s="214"/>
      <c r="REU98" s="214"/>
      <c r="REV98" s="214"/>
      <c r="REW98" s="214"/>
      <c r="REX98" s="214"/>
      <c r="REY98" s="214"/>
      <c r="REZ98" s="214"/>
      <c r="RFA98" s="214"/>
      <c r="RFB98" s="214"/>
      <c r="RFC98" s="214"/>
      <c r="RFD98" s="214"/>
      <c r="RFE98" s="214"/>
      <c r="RFF98" s="214"/>
      <c r="RFG98" s="214"/>
      <c r="RFH98" s="214"/>
      <c r="RFI98" s="214"/>
      <c r="RFJ98" s="214"/>
      <c r="RFK98" s="214"/>
      <c r="RFL98" s="214"/>
      <c r="RFM98" s="214"/>
      <c r="RFN98" s="214"/>
      <c r="RFO98" s="214"/>
      <c r="RFP98" s="214"/>
      <c r="RFQ98" s="214"/>
      <c r="RFR98" s="214"/>
      <c r="RFS98" s="214"/>
      <c r="RFT98" s="214"/>
      <c r="RFU98" s="214"/>
      <c r="RFV98" s="214"/>
      <c r="RFW98" s="214"/>
      <c r="RFX98" s="214"/>
      <c r="RFY98" s="214"/>
      <c r="RFZ98" s="214"/>
      <c r="RGA98" s="214"/>
      <c r="RGB98" s="214"/>
      <c r="RGC98" s="214"/>
      <c r="RGD98" s="214"/>
      <c r="RGE98" s="214"/>
      <c r="RGF98" s="214"/>
      <c r="RGG98" s="214"/>
      <c r="RGH98" s="214"/>
      <c r="RGI98" s="214"/>
      <c r="RGJ98" s="214"/>
      <c r="RGK98" s="214"/>
      <c r="RGL98" s="214"/>
      <c r="RGM98" s="214"/>
      <c r="RGN98" s="214"/>
      <c r="RGO98" s="214"/>
      <c r="RGP98" s="214"/>
      <c r="RGQ98" s="214"/>
      <c r="RGR98" s="214"/>
      <c r="RGS98" s="214"/>
      <c r="RGT98" s="214"/>
      <c r="RGU98" s="214"/>
      <c r="RGV98" s="214"/>
      <c r="RGW98" s="214"/>
      <c r="RGX98" s="214"/>
      <c r="RGY98" s="214"/>
      <c r="RGZ98" s="214"/>
      <c r="RHA98" s="214"/>
      <c r="RHB98" s="214"/>
      <c r="RHC98" s="214"/>
      <c r="RHD98" s="214"/>
      <c r="RHE98" s="214"/>
      <c r="RHF98" s="214"/>
      <c r="RHG98" s="214"/>
      <c r="RHH98" s="214"/>
      <c r="RHI98" s="214"/>
      <c r="RHJ98" s="214"/>
      <c r="RHK98" s="214"/>
      <c r="RHL98" s="214"/>
      <c r="RHM98" s="214"/>
      <c r="RHN98" s="214"/>
      <c r="RHO98" s="214"/>
      <c r="RHP98" s="214"/>
      <c r="RHQ98" s="214"/>
      <c r="RHR98" s="214"/>
      <c r="RHS98" s="214"/>
      <c r="RHT98" s="214"/>
      <c r="RHU98" s="214"/>
      <c r="RHV98" s="214"/>
      <c r="RHW98" s="214"/>
      <c r="RHX98" s="214"/>
      <c r="RHY98" s="214"/>
      <c r="RHZ98" s="214"/>
      <c r="RIA98" s="214"/>
      <c r="RIB98" s="214"/>
      <c r="RIC98" s="214"/>
      <c r="RID98" s="214"/>
      <c r="RIE98" s="214"/>
      <c r="RIF98" s="214"/>
      <c r="RIG98" s="214"/>
      <c r="RIH98" s="214"/>
      <c r="RII98" s="214"/>
      <c r="RIJ98" s="214"/>
      <c r="RIK98" s="214"/>
      <c r="RIL98" s="214"/>
      <c r="RIM98" s="214"/>
      <c r="RIN98" s="214"/>
      <c r="RIO98" s="214"/>
      <c r="RIP98" s="214"/>
      <c r="RIQ98" s="214"/>
      <c r="RIR98" s="214"/>
      <c r="RIS98" s="214"/>
      <c r="RIT98" s="214"/>
      <c r="RIU98" s="214"/>
      <c r="RIV98" s="214"/>
      <c r="RIW98" s="214"/>
      <c r="RIX98" s="214"/>
      <c r="RIY98" s="214"/>
      <c r="RIZ98" s="214"/>
      <c r="RJA98" s="214"/>
      <c r="RJB98" s="214"/>
      <c r="RJC98" s="214"/>
      <c r="RJD98" s="214"/>
      <c r="RJE98" s="214"/>
      <c r="RJF98" s="214"/>
      <c r="RJG98" s="214"/>
      <c r="RJH98" s="214"/>
      <c r="RJI98" s="214"/>
      <c r="RJJ98" s="214"/>
      <c r="RJK98" s="214"/>
      <c r="RJL98" s="214"/>
      <c r="RJM98" s="214"/>
      <c r="RJN98" s="214"/>
      <c r="RJO98" s="214"/>
      <c r="RJP98" s="214"/>
      <c r="RJQ98" s="214"/>
      <c r="RJR98" s="214"/>
      <c r="RJS98" s="214"/>
      <c r="RJT98" s="214"/>
      <c r="RJU98" s="214"/>
      <c r="RJV98" s="214"/>
      <c r="RJW98" s="214"/>
      <c r="RJX98" s="214"/>
      <c r="RJY98" s="214"/>
      <c r="RJZ98" s="214"/>
      <c r="RKA98" s="214"/>
      <c r="RKB98" s="214"/>
      <c r="RKC98" s="214"/>
      <c r="RKD98" s="214"/>
      <c r="RKE98" s="214"/>
      <c r="RKF98" s="214"/>
      <c r="RKG98" s="214"/>
      <c r="RKH98" s="214"/>
      <c r="RKI98" s="214"/>
      <c r="RKJ98" s="214"/>
      <c r="RKK98" s="214"/>
      <c r="RKL98" s="214"/>
      <c r="RKM98" s="214"/>
      <c r="RKN98" s="214"/>
      <c r="RKO98" s="214"/>
      <c r="RKP98" s="214"/>
      <c r="RKQ98" s="214"/>
      <c r="RKR98" s="214"/>
      <c r="RKS98" s="214"/>
      <c r="RKT98" s="214"/>
      <c r="RKU98" s="214"/>
      <c r="RKV98" s="214"/>
      <c r="RKW98" s="214"/>
      <c r="RKX98" s="214"/>
      <c r="RKY98" s="214"/>
      <c r="RKZ98" s="214"/>
      <c r="RLA98" s="214"/>
      <c r="RLB98" s="214"/>
      <c r="RLC98" s="214"/>
      <c r="RLD98" s="214"/>
      <c r="RLE98" s="214"/>
      <c r="RLF98" s="214"/>
      <c r="RLG98" s="214"/>
      <c r="RLH98" s="214"/>
      <c r="RLI98" s="214"/>
      <c r="RLJ98" s="214"/>
      <c r="RLK98" s="214"/>
      <c r="RLL98" s="214"/>
      <c r="RLM98" s="214"/>
      <c r="RLN98" s="214"/>
      <c r="RLO98" s="214"/>
      <c r="RLP98" s="214"/>
      <c r="RLQ98" s="214"/>
      <c r="RLR98" s="214"/>
      <c r="RLS98" s="214"/>
      <c r="RLT98" s="214"/>
      <c r="RLU98" s="214"/>
      <c r="RLV98" s="214"/>
      <c r="RLW98" s="214"/>
      <c r="RLX98" s="214"/>
      <c r="RLY98" s="214"/>
      <c r="RLZ98" s="214"/>
      <c r="RMA98" s="214"/>
      <c r="RMB98" s="214"/>
      <c r="RMC98" s="214"/>
      <c r="RMD98" s="214"/>
      <c r="RME98" s="214"/>
      <c r="RMF98" s="214"/>
      <c r="RMG98" s="214"/>
      <c r="RMH98" s="214"/>
      <c r="RMI98" s="214"/>
      <c r="RMJ98" s="214"/>
      <c r="RMK98" s="214"/>
      <c r="RML98" s="214"/>
      <c r="RMM98" s="214"/>
      <c r="RMN98" s="214"/>
      <c r="RMO98" s="214"/>
      <c r="RMP98" s="214"/>
      <c r="RMQ98" s="214"/>
      <c r="RMR98" s="214"/>
      <c r="RMS98" s="214"/>
      <c r="RMT98" s="214"/>
      <c r="RMU98" s="214"/>
      <c r="RMV98" s="214"/>
      <c r="RMW98" s="214"/>
      <c r="RMX98" s="214"/>
      <c r="RMY98" s="214"/>
      <c r="RMZ98" s="214"/>
      <c r="RNA98" s="214"/>
      <c r="RNB98" s="214"/>
      <c r="RNC98" s="214"/>
      <c r="RND98" s="214"/>
      <c r="RNE98" s="214"/>
      <c r="RNF98" s="214"/>
      <c r="RNG98" s="214"/>
      <c r="RNH98" s="214"/>
      <c r="RNI98" s="214"/>
      <c r="RNJ98" s="214"/>
      <c r="RNK98" s="214"/>
      <c r="RNL98" s="214"/>
      <c r="RNM98" s="214"/>
      <c r="RNN98" s="214"/>
      <c r="RNO98" s="214"/>
      <c r="RNP98" s="214"/>
      <c r="RNQ98" s="214"/>
      <c r="RNR98" s="214"/>
      <c r="RNS98" s="214"/>
      <c r="RNT98" s="214"/>
      <c r="RNU98" s="214"/>
      <c r="RNV98" s="214"/>
      <c r="RNW98" s="214"/>
      <c r="RNX98" s="214"/>
      <c r="RNY98" s="214"/>
      <c r="RNZ98" s="214"/>
      <c r="ROA98" s="214"/>
      <c r="ROB98" s="214"/>
      <c r="ROC98" s="214"/>
      <c r="ROD98" s="214"/>
      <c r="ROE98" s="214"/>
      <c r="ROF98" s="214"/>
      <c r="ROG98" s="214"/>
      <c r="ROH98" s="214"/>
      <c r="ROI98" s="214"/>
      <c r="ROJ98" s="214"/>
      <c r="ROK98" s="214"/>
      <c r="ROL98" s="214"/>
      <c r="ROM98" s="214"/>
      <c r="RON98" s="214"/>
      <c r="ROO98" s="214"/>
      <c r="ROP98" s="214"/>
      <c r="ROQ98" s="214"/>
      <c r="ROR98" s="214"/>
      <c r="ROS98" s="214"/>
      <c r="ROT98" s="214"/>
      <c r="ROU98" s="214"/>
      <c r="ROV98" s="214"/>
      <c r="ROW98" s="214"/>
      <c r="ROX98" s="214"/>
      <c r="ROY98" s="214"/>
      <c r="ROZ98" s="214"/>
      <c r="RPA98" s="214"/>
      <c r="RPB98" s="214"/>
      <c r="RPC98" s="214"/>
      <c r="RPD98" s="214"/>
      <c r="RPE98" s="214"/>
      <c r="RPF98" s="214"/>
      <c r="RPG98" s="214"/>
      <c r="RPH98" s="214"/>
      <c r="RPI98" s="214"/>
      <c r="RPJ98" s="214"/>
      <c r="RPK98" s="214"/>
      <c r="RPL98" s="214"/>
      <c r="RPM98" s="214"/>
      <c r="RPN98" s="214"/>
      <c r="RPO98" s="214"/>
      <c r="RPP98" s="214"/>
      <c r="RPQ98" s="214"/>
      <c r="RPR98" s="214"/>
      <c r="RPS98" s="214"/>
      <c r="RPT98" s="214"/>
      <c r="RPU98" s="214"/>
      <c r="RPV98" s="214"/>
      <c r="RPW98" s="214"/>
      <c r="RPX98" s="214"/>
      <c r="RPY98" s="214"/>
      <c r="RPZ98" s="214"/>
      <c r="RQA98" s="214"/>
      <c r="RQB98" s="214"/>
      <c r="RQC98" s="214"/>
      <c r="RQD98" s="214"/>
      <c r="RQE98" s="214"/>
      <c r="RQF98" s="214"/>
      <c r="RQG98" s="214"/>
      <c r="RQH98" s="214"/>
      <c r="RQI98" s="214"/>
      <c r="RQJ98" s="214"/>
      <c r="RQK98" s="214"/>
      <c r="RQL98" s="214"/>
      <c r="RQM98" s="214"/>
      <c r="RQN98" s="214"/>
      <c r="RQO98" s="214"/>
      <c r="RQP98" s="214"/>
      <c r="RQQ98" s="214"/>
      <c r="RQR98" s="214"/>
      <c r="RQS98" s="214"/>
      <c r="RQT98" s="214"/>
      <c r="RQU98" s="214"/>
      <c r="RQV98" s="214"/>
      <c r="RQW98" s="214"/>
      <c r="RQX98" s="214"/>
      <c r="RQY98" s="214"/>
      <c r="RQZ98" s="214"/>
      <c r="RRA98" s="214"/>
      <c r="RRB98" s="214"/>
      <c r="RRC98" s="214"/>
      <c r="RRD98" s="214"/>
      <c r="RRE98" s="214"/>
      <c r="RRF98" s="214"/>
      <c r="RRG98" s="214"/>
      <c r="RRH98" s="214"/>
      <c r="RRI98" s="214"/>
      <c r="RRJ98" s="214"/>
      <c r="RRK98" s="214"/>
      <c r="RRL98" s="214"/>
      <c r="RRM98" s="214"/>
      <c r="RRN98" s="214"/>
      <c r="RRO98" s="214"/>
      <c r="RRP98" s="214"/>
      <c r="RRQ98" s="214"/>
      <c r="RRR98" s="214"/>
      <c r="RRS98" s="214"/>
      <c r="RRT98" s="214"/>
      <c r="RRU98" s="214"/>
      <c r="RRV98" s="214"/>
      <c r="RRW98" s="214"/>
      <c r="RRX98" s="214"/>
      <c r="RRY98" s="214"/>
      <c r="RRZ98" s="214"/>
      <c r="RSA98" s="214"/>
      <c r="RSB98" s="214"/>
      <c r="RSC98" s="214"/>
      <c r="RSD98" s="214"/>
      <c r="RSE98" s="214"/>
      <c r="RSF98" s="214"/>
      <c r="RSG98" s="214"/>
      <c r="RSH98" s="214"/>
      <c r="RSI98" s="214"/>
      <c r="RSJ98" s="214"/>
      <c r="RSK98" s="214"/>
      <c r="RSL98" s="214"/>
      <c r="RSM98" s="214"/>
      <c r="RSN98" s="214"/>
      <c r="RSO98" s="214"/>
      <c r="RSP98" s="214"/>
      <c r="RSQ98" s="214"/>
      <c r="RSR98" s="214"/>
      <c r="RSS98" s="214"/>
      <c r="RST98" s="214"/>
      <c r="RSU98" s="214"/>
      <c r="RSV98" s="214"/>
      <c r="RSW98" s="214"/>
      <c r="RSX98" s="214"/>
      <c r="RSY98" s="214"/>
      <c r="RSZ98" s="214"/>
      <c r="RTA98" s="214"/>
      <c r="RTB98" s="214"/>
      <c r="RTC98" s="214"/>
      <c r="RTD98" s="214"/>
      <c r="RTE98" s="214"/>
      <c r="RTF98" s="214"/>
      <c r="RTG98" s="214"/>
      <c r="RTH98" s="214"/>
      <c r="RTI98" s="214"/>
      <c r="RTJ98" s="214"/>
      <c r="RTK98" s="214"/>
      <c r="RTL98" s="214"/>
      <c r="RTM98" s="214"/>
      <c r="RTN98" s="214"/>
      <c r="RTO98" s="214"/>
      <c r="RTP98" s="214"/>
      <c r="RTQ98" s="214"/>
      <c r="RTR98" s="214"/>
      <c r="RTS98" s="214"/>
      <c r="RTT98" s="214"/>
      <c r="RTU98" s="214"/>
      <c r="RTV98" s="214"/>
      <c r="RTW98" s="214"/>
      <c r="RTX98" s="214"/>
      <c r="RTY98" s="214"/>
      <c r="RTZ98" s="214"/>
      <c r="RUA98" s="214"/>
      <c r="RUB98" s="214"/>
      <c r="RUC98" s="214"/>
      <c r="RUD98" s="214"/>
      <c r="RUE98" s="214"/>
      <c r="RUF98" s="214"/>
      <c r="RUG98" s="214"/>
      <c r="RUH98" s="214"/>
      <c r="RUI98" s="214"/>
      <c r="RUJ98" s="214"/>
      <c r="RUK98" s="214"/>
      <c r="RUL98" s="214"/>
      <c r="RUM98" s="214"/>
      <c r="RUN98" s="214"/>
      <c r="RUO98" s="214"/>
      <c r="RUP98" s="214"/>
      <c r="RUQ98" s="214"/>
      <c r="RUR98" s="214"/>
      <c r="RUS98" s="214"/>
      <c r="RUT98" s="214"/>
      <c r="RUU98" s="214"/>
      <c r="RUV98" s="214"/>
      <c r="RUW98" s="214"/>
      <c r="RUX98" s="214"/>
      <c r="RUY98" s="214"/>
      <c r="RUZ98" s="214"/>
      <c r="RVA98" s="214"/>
      <c r="RVB98" s="214"/>
      <c r="RVC98" s="214"/>
      <c r="RVD98" s="214"/>
      <c r="RVE98" s="214"/>
      <c r="RVF98" s="214"/>
      <c r="RVG98" s="214"/>
      <c r="RVH98" s="214"/>
      <c r="RVI98" s="214"/>
      <c r="RVJ98" s="214"/>
      <c r="RVK98" s="214"/>
      <c r="RVL98" s="214"/>
      <c r="RVM98" s="214"/>
      <c r="RVN98" s="214"/>
      <c r="RVO98" s="214"/>
      <c r="RVP98" s="214"/>
      <c r="RVQ98" s="214"/>
      <c r="RVR98" s="214"/>
      <c r="RVS98" s="214"/>
      <c r="RVT98" s="214"/>
      <c r="RVU98" s="214"/>
      <c r="RVV98" s="214"/>
      <c r="RVW98" s="214"/>
      <c r="RVX98" s="214"/>
      <c r="RVY98" s="214"/>
      <c r="RVZ98" s="214"/>
      <c r="RWA98" s="214"/>
      <c r="RWB98" s="214"/>
      <c r="RWC98" s="214"/>
      <c r="RWD98" s="214"/>
      <c r="RWE98" s="214"/>
      <c r="RWF98" s="214"/>
      <c r="RWG98" s="214"/>
      <c r="RWH98" s="214"/>
      <c r="RWI98" s="214"/>
      <c r="RWJ98" s="214"/>
      <c r="RWK98" s="214"/>
      <c r="RWL98" s="214"/>
      <c r="RWM98" s="214"/>
      <c r="RWN98" s="214"/>
      <c r="RWO98" s="214"/>
      <c r="RWP98" s="214"/>
      <c r="RWQ98" s="214"/>
      <c r="RWR98" s="214"/>
      <c r="RWS98" s="214"/>
      <c r="RWT98" s="214"/>
      <c r="RWU98" s="214"/>
      <c r="RWV98" s="214"/>
      <c r="RWW98" s="214"/>
      <c r="RWX98" s="214"/>
      <c r="RWY98" s="214"/>
      <c r="RWZ98" s="214"/>
      <c r="RXA98" s="214"/>
      <c r="RXB98" s="214"/>
      <c r="RXC98" s="214"/>
      <c r="RXD98" s="214"/>
      <c r="RXE98" s="214"/>
      <c r="RXF98" s="214"/>
      <c r="RXG98" s="214"/>
      <c r="RXH98" s="214"/>
      <c r="RXI98" s="214"/>
      <c r="RXJ98" s="214"/>
      <c r="RXK98" s="214"/>
      <c r="RXL98" s="214"/>
      <c r="RXM98" s="214"/>
      <c r="RXN98" s="214"/>
      <c r="RXO98" s="214"/>
      <c r="RXP98" s="214"/>
      <c r="RXQ98" s="214"/>
      <c r="RXR98" s="214"/>
      <c r="RXS98" s="214"/>
      <c r="RXT98" s="214"/>
      <c r="RXU98" s="214"/>
      <c r="RXV98" s="214"/>
      <c r="RXW98" s="214"/>
      <c r="RXX98" s="214"/>
      <c r="RXY98" s="214"/>
      <c r="RXZ98" s="214"/>
      <c r="RYA98" s="214"/>
      <c r="RYB98" s="214"/>
      <c r="RYC98" s="214"/>
      <c r="RYD98" s="214"/>
      <c r="RYE98" s="214"/>
      <c r="RYF98" s="214"/>
      <c r="RYG98" s="214"/>
      <c r="RYH98" s="214"/>
      <c r="RYI98" s="214"/>
      <c r="RYJ98" s="214"/>
      <c r="RYK98" s="214"/>
      <c r="RYL98" s="214"/>
      <c r="RYM98" s="214"/>
      <c r="RYN98" s="214"/>
      <c r="RYO98" s="214"/>
      <c r="RYP98" s="214"/>
      <c r="RYQ98" s="214"/>
      <c r="RYR98" s="214"/>
      <c r="RYS98" s="214"/>
      <c r="RYT98" s="214"/>
      <c r="RYU98" s="214"/>
      <c r="RYV98" s="214"/>
      <c r="RYW98" s="214"/>
      <c r="RYX98" s="214"/>
      <c r="RYY98" s="214"/>
      <c r="RYZ98" s="214"/>
      <c r="RZA98" s="214"/>
      <c r="RZB98" s="214"/>
      <c r="RZC98" s="214"/>
      <c r="RZD98" s="214"/>
      <c r="RZE98" s="214"/>
      <c r="RZF98" s="214"/>
      <c r="RZG98" s="214"/>
      <c r="RZH98" s="214"/>
      <c r="RZI98" s="214"/>
      <c r="RZJ98" s="214"/>
      <c r="RZK98" s="214"/>
      <c r="RZL98" s="214"/>
      <c r="RZM98" s="214"/>
      <c r="RZN98" s="214"/>
      <c r="RZO98" s="214"/>
      <c r="RZP98" s="214"/>
      <c r="RZQ98" s="214"/>
      <c r="RZR98" s="214"/>
      <c r="RZS98" s="214"/>
      <c r="RZT98" s="214"/>
      <c r="RZU98" s="214"/>
      <c r="RZV98" s="214"/>
      <c r="RZW98" s="214"/>
      <c r="RZX98" s="214"/>
      <c r="RZY98" s="214"/>
      <c r="RZZ98" s="214"/>
      <c r="SAA98" s="214"/>
      <c r="SAB98" s="214"/>
      <c r="SAC98" s="214"/>
      <c r="SAD98" s="214"/>
      <c r="SAE98" s="214"/>
      <c r="SAF98" s="214"/>
      <c r="SAG98" s="214"/>
      <c r="SAH98" s="214"/>
      <c r="SAI98" s="214"/>
      <c r="SAJ98" s="214"/>
      <c r="SAK98" s="214"/>
      <c r="SAL98" s="214"/>
      <c r="SAM98" s="214"/>
      <c r="SAN98" s="214"/>
      <c r="SAO98" s="214"/>
      <c r="SAP98" s="214"/>
      <c r="SAQ98" s="214"/>
      <c r="SAR98" s="214"/>
      <c r="SAS98" s="214"/>
      <c r="SAT98" s="214"/>
      <c r="SAU98" s="214"/>
      <c r="SAV98" s="214"/>
      <c r="SAW98" s="214"/>
      <c r="SAX98" s="214"/>
      <c r="SAY98" s="214"/>
      <c r="SAZ98" s="214"/>
      <c r="SBA98" s="214"/>
      <c r="SBB98" s="214"/>
      <c r="SBC98" s="214"/>
      <c r="SBD98" s="214"/>
      <c r="SBE98" s="214"/>
      <c r="SBF98" s="214"/>
      <c r="SBG98" s="214"/>
      <c r="SBH98" s="214"/>
      <c r="SBI98" s="214"/>
      <c r="SBJ98" s="214"/>
      <c r="SBK98" s="214"/>
      <c r="SBL98" s="214"/>
      <c r="SBM98" s="214"/>
      <c r="SBN98" s="214"/>
      <c r="SBO98" s="214"/>
      <c r="SBP98" s="214"/>
      <c r="SBQ98" s="214"/>
      <c r="SBR98" s="214"/>
      <c r="SBS98" s="214"/>
      <c r="SBT98" s="214"/>
      <c r="SBU98" s="214"/>
      <c r="SBV98" s="214"/>
      <c r="SBW98" s="214"/>
      <c r="SBX98" s="214"/>
      <c r="SBY98" s="214"/>
      <c r="SBZ98" s="214"/>
      <c r="SCA98" s="214"/>
      <c r="SCB98" s="214"/>
      <c r="SCC98" s="214"/>
      <c r="SCD98" s="214"/>
      <c r="SCE98" s="214"/>
      <c r="SCF98" s="214"/>
      <c r="SCG98" s="214"/>
      <c r="SCH98" s="214"/>
      <c r="SCI98" s="214"/>
      <c r="SCJ98" s="214"/>
      <c r="SCK98" s="214"/>
      <c r="SCL98" s="214"/>
      <c r="SCM98" s="214"/>
      <c r="SCN98" s="214"/>
      <c r="SCO98" s="214"/>
      <c r="SCP98" s="214"/>
      <c r="SCQ98" s="214"/>
      <c r="SCR98" s="214"/>
      <c r="SCS98" s="214"/>
      <c r="SCT98" s="214"/>
      <c r="SCU98" s="214"/>
      <c r="SCV98" s="214"/>
      <c r="SCW98" s="214"/>
      <c r="SCX98" s="214"/>
      <c r="SCY98" s="214"/>
      <c r="SCZ98" s="214"/>
      <c r="SDA98" s="214"/>
      <c r="SDB98" s="214"/>
      <c r="SDC98" s="214"/>
      <c r="SDD98" s="214"/>
      <c r="SDE98" s="214"/>
      <c r="SDF98" s="214"/>
      <c r="SDG98" s="214"/>
      <c r="SDH98" s="214"/>
      <c r="SDI98" s="214"/>
      <c r="SDJ98" s="214"/>
      <c r="SDK98" s="214"/>
      <c r="SDL98" s="214"/>
      <c r="SDM98" s="214"/>
      <c r="SDN98" s="214"/>
      <c r="SDO98" s="214"/>
      <c r="SDP98" s="214"/>
      <c r="SDQ98" s="214"/>
      <c r="SDR98" s="214"/>
      <c r="SDS98" s="214"/>
      <c r="SDT98" s="214"/>
      <c r="SDU98" s="214"/>
      <c r="SDV98" s="214"/>
      <c r="SDW98" s="214"/>
      <c r="SDX98" s="214"/>
      <c r="SDY98" s="214"/>
      <c r="SDZ98" s="214"/>
      <c r="SEA98" s="214"/>
      <c r="SEB98" s="214"/>
      <c r="SEC98" s="214"/>
      <c r="SED98" s="214"/>
      <c r="SEE98" s="214"/>
      <c r="SEF98" s="214"/>
      <c r="SEG98" s="214"/>
      <c r="SEH98" s="214"/>
      <c r="SEI98" s="214"/>
      <c r="SEJ98" s="214"/>
      <c r="SEK98" s="214"/>
      <c r="SEL98" s="214"/>
      <c r="SEM98" s="214"/>
      <c r="SEN98" s="214"/>
      <c r="SEO98" s="214"/>
      <c r="SEP98" s="214"/>
      <c r="SEQ98" s="214"/>
      <c r="SER98" s="214"/>
      <c r="SES98" s="214"/>
      <c r="SET98" s="214"/>
      <c r="SEU98" s="214"/>
      <c r="SEV98" s="214"/>
      <c r="SEW98" s="214"/>
      <c r="SEX98" s="214"/>
      <c r="SEY98" s="214"/>
      <c r="SEZ98" s="214"/>
      <c r="SFA98" s="214"/>
      <c r="SFB98" s="214"/>
      <c r="SFC98" s="214"/>
      <c r="SFD98" s="214"/>
      <c r="SFE98" s="214"/>
      <c r="SFF98" s="214"/>
      <c r="SFG98" s="214"/>
      <c r="SFH98" s="214"/>
      <c r="SFI98" s="214"/>
      <c r="SFJ98" s="214"/>
      <c r="SFK98" s="214"/>
      <c r="SFL98" s="214"/>
      <c r="SFM98" s="214"/>
      <c r="SFN98" s="214"/>
      <c r="SFO98" s="214"/>
      <c r="SFP98" s="214"/>
      <c r="SFQ98" s="214"/>
      <c r="SFR98" s="214"/>
      <c r="SFS98" s="214"/>
      <c r="SFT98" s="214"/>
      <c r="SFU98" s="214"/>
      <c r="SFV98" s="214"/>
      <c r="SFW98" s="214"/>
      <c r="SFX98" s="214"/>
      <c r="SFY98" s="214"/>
      <c r="SFZ98" s="214"/>
      <c r="SGA98" s="214"/>
      <c r="SGB98" s="214"/>
      <c r="SGC98" s="214"/>
      <c r="SGD98" s="214"/>
      <c r="SGE98" s="214"/>
      <c r="SGF98" s="214"/>
      <c r="SGG98" s="214"/>
      <c r="SGH98" s="214"/>
      <c r="SGI98" s="214"/>
      <c r="SGJ98" s="214"/>
      <c r="SGK98" s="214"/>
      <c r="SGL98" s="214"/>
      <c r="SGM98" s="214"/>
      <c r="SGN98" s="214"/>
      <c r="SGO98" s="214"/>
      <c r="SGP98" s="214"/>
      <c r="SGQ98" s="214"/>
      <c r="SGR98" s="214"/>
      <c r="SGS98" s="214"/>
      <c r="SGT98" s="214"/>
      <c r="SGU98" s="214"/>
      <c r="SGV98" s="214"/>
      <c r="SGW98" s="214"/>
      <c r="SGX98" s="214"/>
      <c r="SGY98" s="214"/>
      <c r="SGZ98" s="214"/>
      <c r="SHA98" s="214"/>
      <c r="SHB98" s="214"/>
      <c r="SHC98" s="214"/>
      <c r="SHD98" s="214"/>
      <c r="SHE98" s="214"/>
      <c r="SHF98" s="214"/>
      <c r="SHG98" s="214"/>
      <c r="SHH98" s="214"/>
      <c r="SHI98" s="214"/>
      <c r="SHJ98" s="214"/>
      <c r="SHK98" s="214"/>
      <c r="SHL98" s="214"/>
      <c r="SHM98" s="214"/>
      <c r="SHN98" s="214"/>
      <c r="SHO98" s="214"/>
      <c r="SHP98" s="214"/>
      <c r="SHQ98" s="214"/>
      <c r="SHR98" s="214"/>
      <c r="SHS98" s="214"/>
      <c r="SHT98" s="214"/>
      <c r="SHU98" s="214"/>
      <c r="SHV98" s="214"/>
      <c r="SHW98" s="214"/>
      <c r="SHX98" s="214"/>
      <c r="SHY98" s="214"/>
      <c r="SHZ98" s="214"/>
      <c r="SIA98" s="214"/>
      <c r="SIB98" s="214"/>
      <c r="SIC98" s="214"/>
      <c r="SID98" s="214"/>
      <c r="SIE98" s="214"/>
      <c r="SIF98" s="214"/>
      <c r="SIG98" s="214"/>
      <c r="SIH98" s="214"/>
      <c r="SII98" s="214"/>
      <c r="SIJ98" s="214"/>
      <c r="SIK98" s="214"/>
      <c r="SIL98" s="214"/>
      <c r="SIM98" s="214"/>
      <c r="SIN98" s="214"/>
      <c r="SIO98" s="214"/>
      <c r="SIP98" s="214"/>
      <c r="SIQ98" s="214"/>
      <c r="SIR98" s="214"/>
      <c r="SIS98" s="214"/>
      <c r="SIT98" s="214"/>
      <c r="SIU98" s="214"/>
      <c r="SIV98" s="214"/>
      <c r="SIW98" s="214"/>
      <c r="SIX98" s="214"/>
      <c r="SIY98" s="214"/>
      <c r="SIZ98" s="214"/>
      <c r="SJA98" s="214"/>
      <c r="SJB98" s="214"/>
      <c r="SJC98" s="214"/>
      <c r="SJD98" s="214"/>
      <c r="SJE98" s="214"/>
      <c r="SJF98" s="214"/>
      <c r="SJG98" s="214"/>
      <c r="SJH98" s="214"/>
      <c r="SJI98" s="214"/>
      <c r="SJJ98" s="214"/>
      <c r="SJK98" s="214"/>
      <c r="SJL98" s="214"/>
      <c r="SJM98" s="214"/>
      <c r="SJN98" s="214"/>
      <c r="SJO98" s="214"/>
      <c r="SJP98" s="214"/>
      <c r="SJQ98" s="214"/>
      <c r="SJR98" s="214"/>
      <c r="SJS98" s="214"/>
      <c r="SJT98" s="214"/>
      <c r="SJU98" s="214"/>
      <c r="SJV98" s="214"/>
      <c r="SJW98" s="214"/>
      <c r="SJX98" s="214"/>
      <c r="SJY98" s="214"/>
      <c r="SJZ98" s="214"/>
      <c r="SKA98" s="214"/>
      <c r="SKB98" s="214"/>
      <c r="SKC98" s="214"/>
      <c r="SKD98" s="214"/>
      <c r="SKE98" s="214"/>
      <c r="SKF98" s="214"/>
      <c r="SKG98" s="214"/>
      <c r="SKH98" s="214"/>
      <c r="SKI98" s="214"/>
      <c r="SKJ98" s="214"/>
      <c r="SKK98" s="214"/>
      <c r="SKL98" s="214"/>
      <c r="SKM98" s="214"/>
      <c r="SKN98" s="214"/>
      <c r="SKO98" s="214"/>
      <c r="SKP98" s="214"/>
      <c r="SKQ98" s="214"/>
      <c r="SKR98" s="214"/>
      <c r="SKS98" s="214"/>
      <c r="SKT98" s="214"/>
      <c r="SKU98" s="214"/>
      <c r="SKV98" s="214"/>
      <c r="SKW98" s="214"/>
      <c r="SKX98" s="214"/>
      <c r="SKY98" s="214"/>
      <c r="SKZ98" s="214"/>
      <c r="SLA98" s="214"/>
      <c r="SLB98" s="214"/>
      <c r="SLC98" s="214"/>
      <c r="SLD98" s="214"/>
      <c r="SLE98" s="214"/>
      <c r="SLF98" s="214"/>
      <c r="SLG98" s="214"/>
      <c r="SLH98" s="214"/>
      <c r="SLI98" s="214"/>
      <c r="SLJ98" s="214"/>
      <c r="SLK98" s="214"/>
      <c r="SLL98" s="214"/>
      <c r="SLM98" s="214"/>
      <c r="SLN98" s="214"/>
      <c r="SLO98" s="214"/>
      <c r="SLP98" s="214"/>
      <c r="SLQ98" s="214"/>
      <c r="SLR98" s="214"/>
      <c r="SLS98" s="214"/>
      <c r="SLT98" s="214"/>
      <c r="SLU98" s="214"/>
      <c r="SLV98" s="214"/>
      <c r="SLW98" s="214"/>
      <c r="SLX98" s="214"/>
      <c r="SLY98" s="214"/>
      <c r="SLZ98" s="214"/>
      <c r="SMA98" s="214"/>
      <c r="SMB98" s="214"/>
      <c r="SMC98" s="214"/>
      <c r="SMD98" s="214"/>
      <c r="SME98" s="214"/>
      <c r="SMF98" s="214"/>
      <c r="SMG98" s="214"/>
      <c r="SMH98" s="214"/>
      <c r="SMI98" s="214"/>
      <c r="SMJ98" s="214"/>
      <c r="SMK98" s="214"/>
      <c r="SML98" s="214"/>
      <c r="SMM98" s="214"/>
      <c r="SMN98" s="214"/>
      <c r="SMO98" s="214"/>
      <c r="SMP98" s="214"/>
      <c r="SMQ98" s="214"/>
      <c r="SMR98" s="214"/>
      <c r="SMS98" s="214"/>
      <c r="SMT98" s="214"/>
      <c r="SMU98" s="214"/>
      <c r="SMV98" s="214"/>
      <c r="SMW98" s="214"/>
      <c r="SMX98" s="214"/>
      <c r="SMY98" s="214"/>
      <c r="SMZ98" s="214"/>
      <c r="SNA98" s="214"/>
      <c r="SNB98" s="214"/>
      <c r="SNC98" s="214"/>
      <c r="SND98" s="214"/>
      <c r="SNE98" s="214"/>
      <c r="SNF98" s="214"/>
      <c r="SNG98" s="214"/>
      <c r="SNH98" s="214"/>
      <c r="SNI98" s="214"/>
      <c r="SNJ98" s="214"/>
      <c r="SNK98" s="214"/>
      <c r="SNL98" s="214"/>
      <c r="SNM98" s="214"/>
      <c r="SNN98" s="214"/>
      <c r="SNO98" s="214"/>
      <c r="SNP98" s="214"/>
      <c r="SNQ98" s="214"/>
      <c r="SNR98" s="214"/>
      <c r="SNS98" s="214"/>
      <c r="SNT98" s="214"/>
      <c r="SNU98" s="214"/>
      <c r="SNV98" s="214"/>
      <c r="SNW98" s="214"/>
      <c r="SNX98" s="214"/>
      <c r="SNY98" s="214"/>
      <c r="SNZ98" s="214"/>
      <c r="SOA98" s="214"/>
      <c r="SOB98" s="214"/>
      <c r="SOC98" s="214"/>
      <c r="SOD98" s="214"/>
      <c r="SOE98" s="214"/>
      <c r="SOF98" s="214"/>
      <c r="SOG98" s="214"/>
      <c r="SOH98" s="214"/>
      <c r="SOI98" s="214"/>
      <c r="SOJ98" s="214"/>
      <c r="SOK98" s="214"/>
      <c r="SOL98" s="214"/>
      <c r="SOM98" s="214"/>
      <c r="SON98" s="214"/>
      <c r="SOO98" s="214"/>
      <c r="SOP98" s="214"/>
      <c r="SOQ98" s="214"/>
      <c r="SOR98" s="214"/>
      <c r="SOS98" s="214"/>
      <c r="SOT98" s="214"/>
      <c r="SOU98" s="214"/>
      <c r="SOV98" s="214"/>
      <c r="SOW98" s="214"/>
      <c r="SOX98" s="214"/>
      <c r="SOY98" s="214"/>
      <c r="SOZ98" s="214"/>
      <c r="SPA98" s="214"/>
      <c r="SPB98" s="214"/>
      <c r="SPC98" s="214"/>
      <c r="SPD98" s="214"/>
      <c r="SPE98" s="214"/>
      <c r="SPF98" s="214"/>
      <c r="SPG98" s="214"/>
      <c r="SPH98" s="214"/>
      <c r="SPI98" s="214"/>
      <c r="SPJ98" s="214"/>
      <c r="SPK98" s="214"/>
      <c r="SPL98" s="214"/>
      <c r="SPM98" s="214"/>
      <c r="SPN98" s="214"/>
      <c r="SPO98" s="214"/>
      <c r="SPP98" s="214"/>
      <c r="SPQ98" s="214"/>
      <c r="SPR98" s="214"/>
      <c r="SPS98" s="214"/>
      <c r="SPT98" s="214"/>
      <c r="SPU98" s="214"/>
      <c r="SPV98" s="214"/>
      <c r="SPW98" s="214"/>
      <c r="SPX98" s="214"/>
      <c r="SPY98" s="214"/>
      <c r="SPZ98" s="214"/>
      <c r="SQA98" s="214"/>
      <c r="SQB98" s="214"/>
      <c r="SQC98" s="214"/>
      <c r="SQD98" s="214"/>
      <c r="SQE98" s="214"/>
      <c r="SQF98" s="214"/>
      <c r="SQG98" s="214"/>
      <c r="SQH98" s="214"/>
      <c r="SQI98" s="214"/>
      <c r="SQJ98" s="214"/>
      <c r="SQK98" s="214"/>
      <c r="SQL98" s="214"/>
      <c r="SQM98" s="214"/>
      <c r="SQN98" s="214"/>
      <c r="SQO98" s="214"/>
      <c r="SQP98" s="214"/>
      <c r="SQQ98" s="214"/>
      <c r="SQR98" s="214"/>
      <c r="SQS98" s="214"/>
      <c r="SQT98" s="214"/>
      <c r="SQU98" s="214"/>
      <c r="SQV98" s="214"/>
      <c r="SQW98" s="214"/>
      <c r="SQX98" s="214"/>
      <c r="SQY98" s="214"/>
      <c r="SQZ98" s="214"/>
      <c r="SRA98" s="214"/>
      <c r="SRB98" s="214"/>
      <c r="SRC98" s="214"/>
      <c r="SRD98" s="214"/>
      <c r="SRE98" s="214"/>
      <c r="SRF98" s="214"/>
      <c r="SRG98" s="214"/>
      <c r="SRH98" s="214"/>
      <c r="SRI98" s="214"/>
      <c r="SRJ98" s="214"/>
      <c r="SRK98" s="214"/>
      <c r="SRL98" s="214"/>
      <c r="SRM98" s="214"/>
      <c r="SRN98" s="214"/>
      <c r="SRO98" s="214"/>
      <c r="SRP98" s="214"/>
      <c r="SRQ98" s="214"/>
      <c r="SRR98" s="214"/>
      <c r="SRS98" s="214"/>
      <c r="SRT98" s="214"/>
      <c r="SRU98" s="214"/>
      <c r="SRV98" s="214"/>
      <c r="SRW98" s="214"/>
      <c r="SRX98" s="214"/>
      <c r="SRY98" s="214"/>
      <c r="SRZ98" s="214"/>
      <c r="SSA98" s="214"/>
      <c r="SSB98" s="214"/>
      <c r="SSC98" s="214"/>
      <c r="SSD98" s="214"/>
      <c r="SSE98" s="214"/>
      <c r="SSF98" s="214"/>
      <c r="SSG98" s="214"/>
      <c r="SSH98" s="214"/>
      <c r="SSI98" s="214"/>
      <c r="SSJ98" s="214"/>
      <c r="SSK98" s="214"/>
      <c r="SSL98" s="214"/>
      <c r="SSM98" s="214"/>
      <c r="SSN98" s="214"/>
      <c r="SSO98" s="214"/>
      <c r="SSP98" s="214"/>
      <c r="SSQ98" s="214"/>
      <c r="SSR98" s="214"/>
      <c r="SSS98" s="214"/>
      <c r="SST98" s="214"/>
      <c r="SSU98" s="214"/>
      <c r="SSV98" s="214"/>
      <c r="SSW98" s="214"/>
      <c r="SSX98" s="214"/>
      <c r="SSY98" s="214"/>
      <c r="SSZ98" s="214"/>
      <c r="STA98" s="214"/>
      <c r="STB98" s="214"/>
      <c r="STC98" s="214"/>
      <c r="STD98" s="214"/>
      <c r="STE98" s="214"/>
      <c r="STF98" s="214"/>
      <c r="STG98" s="214"/>
      <c r="STH98" s="214"/>
      <c r="STI98" s="214"/>
      <c r="STJ98" s="214"/>
      <c r="STK98" s="214"/>
      <c r="STL98" s="214"/>
      <c r="STM98" s="214"/>
      <c r="STN98" s="214"/>
      <c r="STO98" s="214"/>
      <c r="STP98" s="214"/>
      <c r="STQ98" s="214"/>
      <c r="STR98" s="214"/>
      <c r="STS98" s="214"/>
      <c r="STT98" s="214"/>
      <c r="STU98" s="214"/>
      <c r="STV98" s="214"/>
      <c r="STW98" s="214"/>
      <c r="STX98" s="214"/>
      <c r="STY98" s="214"/>
      <c r="STZ98" s="214"/>
      <c r="SUA98" s="214"/>
      <c r="SUB98" s="214"/>
      <c r="SUC98" s="214"/>
      <c r="SUD98" s="214"/>
      <c r="SUE98" s="214"/>
      <c r="SUF98" s="214"/>
      <c r="SUG98" s="214"/>
      <c r="SUH98" s="214"/>
      <c r="SUI98" s="214"/>
      <c r="SUJ98" s="214"/>
      <c r="SUK98" s="214"/>
      <c r="SUL98" s="214"/>
      <c r="SUM98" s="214"/>
      <c r="SUN98" s="214"/>
      <c r="SUO98" s="214"/>
      <c r="SUP98" s="214"/>
      <c r="SUQ98" s="214"/>
      <c r="SUR98" s="214"/>
      <c r="SUS98" s="214"/>
      <c r="SUT98" s="214"/>
      <c r="SUU98" s="214"/>
      <c r="SUV98" s="214"/>
      <c r="SUW98" s="214"/>
      <c r="SUX98" s="214"/>
      <c r="SUY98" s="214"/>
      <c r="SUZ98" s="214"/>
      <c r="SVA98" s="214"/>
      <c r="SVB98" s="214"/>
      <c r="SVC98" s="214"/>
      <c r="SVD98" s="214"/>
      <c r="SVE98" s="214"/>
      <c r="SVF98" s="214"/>
      <c r="SVG98" s="214"/>
      <c r="SVH98" s="214"/>
      <c r="SVI98" s="214"/>
      <c r="SVJ98" s="214"/>
      <c r="SVK98" s="214"/>
      <c r="SVL98" s="214"/>
      <c r="SVM98" s="214"/>
      <c r="SVN98" s="214"/>
      <c r="SVO98" s="214"/>
      <c r="SVP98" s="214"/>
      <c r="SVQ98" s="214"/>
      <c r="SVR98" s="214"/>
      <c r="SVS98" s="214"/>
      <c r="SVT98" s="214"/>
      <c r="SVU98" s="214"/>
      <c r="SVV98" s="214"/>
      <c r="SVW98" s="214"/>
      <c r="SVX98" s="214"/>
      <c r="SVY98" s="214"/>
      <c r="SVZ98" s="214"/>
      <c r="SWA98" s="214"/>
      <c r="SWB98" s="214"/>
      <c r="SWC98" s="214"/>
      <c r="SWD98" s="214"/>
      <c r="SWE98" s="214"/>
      <c r="SWF98" s="214"/>
      <c r="SWG98" s="214"/>
      <c r="SWH98" s="214"/>
      <c r="SWI98" s="214"/>
      <c r="SWJ98" s="214"/>
      <c r="SWK98" s="214"/>
      <c r="SWL98" s="214"/>
      <c r="SWM98" s="214"/>
      <c r="SWN98" s="214"/>
      <c r="SWO98" s="214"/>
      <c r="SWP98" s="214"/>
      <c r="SWQ98" s="214"/>
      <c r="SWR98" s="214"/>
      <c r="SWS98" s="214"/>
      <c r="SWT98" s="214"/>
      <c r="SWU98" s="214"/>
      <c r="SWV98" s="214"/>
      <c r="SWW98" s="214"/>
      <c r="SWX98" s="214"/>
      <c r="SWY98" s="214"/>
      <c r="SWZ98" s="214"/>
      <c r="SXA98" s="214"/>
      <c r="SXB98" s="214"/>
      <c r="SXC98" s="214"/>
      <c r="SXD98" s="214"/>
      <c r="SXE98" s="214"/>
      <c r="SXF98" s="214"/>
      <c r="SXG98" s="214"/>
      <c r="SXH98" s="214"/>
      <c r="SXI98" s="214"/>
      <c r="SXJ98" s="214"/>
      <c r="SXK98" s="214"/>
      <c r="SXL98" s="214"/>
      <c r="SXM98" s="214"/>
      <c r="SXN98" s="214"/>
      <c r="SXO98" s="214"/>
      <c r="SXP98" s="214"/>
      <c r="SXQ98" s="214"/>
      <c r="SXR98" s="214"/>
      <c r="SXS98" s="214"/>
      <c r="SXT98" s="214"/>
      <c r="SXU98" s="214"/>
      <c r="SXV98" s="214"/>
      <c r="SXW98" s="214"/>
      <c r="SXX98" s="214"/>
      <c r="SXY98" s="214"/>
      <c r="SXZ98" s="214"/>
      <c r="SYA98" s="214"/>
      <c r="SYB98" s="214"/>
      <c r="SYC98" s="214"/>
      <c r="SYD98" s="214"/>
      <c r="SYE98" s="214"/>
      <c r="SYF98" s="214"/>
      <c r="SYG98" s="214"/>
      <c r="SYH98" s="214"/>
      <c r="SYI98" s="214"/>
      <c r="SYJ98" s="214"/>
      <c r="SYK98" s="214"/>
      <c r="SYL98" s="214"/>
      <c r="SYM98" s="214"/>
      <c r="SYN98" s="214"/>
      <c r="SYO98" s="214"/>
      <c r="SYP98" s="214"/>
      <c r="SYQ98" s="214"/>
      <c r="SYR98" s="214"/>
      <c r="SYS98" s="214"/>
      <c r="SYT98" s="214"/>
      <c r="SYU98" s="214"/>
      <c r="SYV98" s="214"/>
      <c r="SYW98" s="214"/>
      <c r="SYX98" s="214"/>
      <c r="SYY98" s="214"/>
      <c r="SYZ98" s="214"/>
      <c r="SZA98" s="214"/>
      <c r="SZB98" s="214"/>
      <c r="SZC98" s="214"/>
      <c r="SZD98" s="214"/>
      <c r="SZE98" s="214"/>
      <c r="SZF98" s="214"/>
      <c r="SZG98" s="214"/>
      <c r="SZH98" s="214"/>
      <c r="SZI98" s="214"/>
      <c r="SZJ98" s="214"/>
      <c r="SZK98" s="214"/>
      <c r="SZL98" s="214"/>
      <c r="SZM98" s="214"/>
      <c r="SZN98" s="214"/>
      <c r="SZO98" s="214"/>
      <c r="SZP98" s="214"/>
      <c r="SZQ98" s="214"/>
      <c r="SZR98" s="214"/>
      <c r="SZS98" s="214"/>
      <c r="SZT98" s="214"/>
      <c r="SZU98" s="214"/>
      <c r="SZV98" s="214"/>
      <c r="SZW98" s="214"/>
      <c r="SZX98" s="214"/>
      <c r="SZY98" s="214"/>
      <c r="SZZ98" s="214"/>
      <c r="TAA98" s="214"/>
      <c r="TAB98" s="214"/>
      <c r="TAC98" s="214"/>
      <c r="TAD98" s="214"/>
      <c r="TAE98" s="214"/>
      <c r="TAF98" s="214"/>
      <c r="TAG98" s="214"/>
      <c r="TAH98" s="214"/>
      <c r="TAI98" s="214"/>
      <c r="TAJ98" s="214"/>
      <c r="TAK98" s="214"/>
      <c r="TAL98" s="214"/>
      <c r="TAM98" s="214"/>
      <c r="TAN98" s="214"/>
      <c r="TAO98" s="214"/>
      <c r="TAP98" s="214"/>
      <c r="TAQ98" s="214"/>
      <c r="TAR98" s="214"/>
      <c r="TAS98" s="214"/>
      <c r="TAT98" s="214"/>
      <c r="TAU98" s="214"/>
      <c r="TAV98" s="214"/>
      <c r="TAW98" s="214"/>
      <c r="TAX98" s="214"/>
      <c r="TAY98" s="214"/>
      <c r="TAZ98" s="214"/>
      <c r="TBA98" s="214"/>
      <c r="TBB98" s="214"/>
      <c r="TBC98" s="214"/>
      <c r="TBD98" s="214"/>
      <c r="TBE98" s="214"/>
      <c r="TBF98" s="214"/>
      <c r="TBG98" s="214"/>
      <c r="TBH98" s="214"/>
      <c r="TBI98" s="214"/>
      <c r="TBJ98" s="214"/>
      <c r="TBK98" s="214"/>
      <c r="TBL98" s="214"/>
      <c r="TBM98" s="214"/>
      <c r="TBN98" s="214"/>
      <c r="TBO98" s="214"/>
      <c r="TBP98" s="214"/>
      <c r="TBQ98" s="214"/>
      <c r="TBR98" s="214"/>
      <c r="TBS98" s="214"/>
      <c r="TBT98" s="214"/>
      <c r="TBU98" s="214"/>
      <c r="TBV98" s="214"/>
      <c r="TBW98" s="214"/>
      <c r="TBX98" s="214"/>
      <c r="TBY98" s="214"/>
      <c r="TBZ98" s="214"/>
      <c r="TCA98" s="214"/>
      <c r="TCB98" s="214"/>
      <c r="TCC98" s="214"/>
      <c r="TCD98" s="214"/>
      <c r="TCE98" s="214"/>
      <c r="TCF98" s="214"/>
      <c r="TCG98" s="214"/>
      <c r="TCH98" s="214"/>
      <c r="TCI98" s="214"/>
      <c r="TCJ98" s="214"/>
      <c r="TCK98" s="214"/>
      <c r="TCL98" s="214"/>
      <c r="TCM98" s="214"/>
      <c r="TCN98" s="214"/>
      <c r="TCO98" s="214"/>
      <c r="TCP98" s="214"/>
      <c r="TCQ98" s="214"/>
      <c r="TCR98" s="214"/>
      <c r="TCS98" s="214"/>
      <c r="TCT98" s="214"/>
      <c r="TCU98" s="214"/>
      <c r="TCV98" s="214"/>
      <c r="TCW98" s="214"/>
      <c r="TCX98" s="214"/>
      <c r="TCY98" s="214"/>
      <c r="TCZ98" s="214"/>
      <c r="TDA98" s="214"/>
      <c r="TDB98" s="214"/>
      <c r="TDC98" s="214"/>
      <c r="TDD98" s="214"/>
      <c r="TDE98" s="214"/>
      <c r="TDF98" s="214"/>
      <c r="TDG98" s="214"/>
      <c r="TDH98" s="214"/>
      <c r="TDI98" s="214"/>
      <c r="TDJ98" s="214"/>
      <c r="TDK98" s="214"/>
      <c r="TDL98" s="214"/>
      <c r="TDM98" s="214"/>
      <c r="TDN98" s="214"/>
      <c r="TDO98" s="214"/>
      <c r="TDP98" s="214"/>
      <c r="TDQ98" s="214"/>
      <c r="TDR98" s="214"/>
      <c r="TDS98" s="214"/>
      <c r="TDT98" s="214"/>
      <c r="TDU98" s="214"/>
      <c r="TDV98" s="214"/>
      <c r="TDW98" s="214"/>
      <c r="TDX98" s="214"/>
      <c r="TDY98" s="214"/>
      <c r="TDZ98" s="214"/>
      <c r="TEA98" s="214"/>
      <c r="TEB98" s="214"/>
      <c r="TEC98" s="214"/>
      <c r="TED98" s="214"/>
      <c r="TEE98" s="214"/>
      <c r="TEF98" s="214"/>
      <c r="TEG98" s="214"/>
      <c r="TEH98" s="214"/>
      <c r="TEI98" s="214"/>
      <c r="TEJ98" s="214"/>
      <c r="TEK98" s="214"/>
      <c r="TEL98" s="214"/>
      <c r="TEM98" s="214"/>
      <c r="TEN98" s="214"/>
      <c r="TEO98" s="214"/>
      <c r="TEP98" s="214"/>
      <c r="TEQ98" s="214"/>
      <c r="TER98" s="214"/>
      <c r="TES98" s="214"/>
      <c r="TET98" s="214"/>
      <c r="TEU98" s="214"/>
      <c r="TEV98" s="214"/>
      <c r="TEW98" s="214"/>
      <c r="TEX98" s="214"/>
      <c r="TEY98" s="214"/>
      <c r="TEZ98" s="214"/>
      <c r="TFA98" s="214"/>
      <c r="TFB98" s="214"/>
      <c r="TFC98" s="214"/>
      <c r="TFD98" s="214"/>
      <c r="TFE98" s="214"/>
      <c r="TFF98" s="214"/>
      <c r="TFG98" s="214"/>
      <c r="TFH98" s="214"/>
      <c r="TFI98" s="214"/>
      <c r="TFJ98" s="214"/>
      <c r="TFK98" s="214"/>
      <c r="TFL98" s="214"/>
      <c r="TFM98" s="214"/>
      <c r="TFN98" s="214"/>
      <c r="TFO98" s="214"/>
      <c r="TFP98" s="214"/>
      <c r="TFQ98" s="214"/>
      <c r="TFR98" s="214"/>
      <c r="TFS98" s="214"/>
      <c r="TFT98" s="214"/>
      <c r="TFU98" s="214"/>
      <c r="TFV98" s="214"/>
      <c r="TFW98" s="214"/>
      <c r="TFX98" s="214"/>
      <c r="TFY98" s="214"/>
      <c r="TFZ98" s="214"/>
      <c r="TGA98" s="214"/>
      <c r="TGB98" s="214"/>
      <c r="TGC98" s="214"/>
      <c r="TGD98" s="214"/>
      <c r="TGE98" s="214"/>
      <c r="TGF98" s="214"/>
      <c r="TGG98" s="214"/>
      <c r="TGH98" s="214"/>
      <c r="TGI98" s="214"/>
      <c r="TGJ98" s="214"/>
      <c r="TGK98" s="214"/>
      <c r="TGL98" s="214"/>
      <c r="TGM98" s="214"/>
      <c r="TGN98" s="214"/>
      <c r="TGO98" s="214"/>
      <c r="TGP98" s="214"/>
      <c r="TGQ98" s="214"/>
      <c r="TGR98" s="214"/>
      <c r="TGS98" s="214"/>
      <c r="TGT98" s="214"/>
      <c r="TGU98" s="214"/>
      <c r="TGV98" s="214"/>
      <c r="TGW98" s="214"/>
      <c r="TGX98" s="214"/>
      <c r="TGY98" s="214"/>
      <c r="TGZ98" s="214"/>
      <c r="THA98" s="214"/>
      <c r="THB98" s="214"/>
      <c r="THC98" s="214"/>
      <c r="THD98" s="214"/>
      <c r="THE98" s="214"/>
      <c r="THF98" s="214"/>
      <c r="THG98" s="214"/>
      <c r="THH98" s="214"/>
      <c r="THI98" s="214"/>
      <c r="THJ98" s="214"/>
      <c r="THK98" s="214"/>
      <c r="THL98" s="214"/>
      <c r="THM98" s="214"/>
      <c r="THN98" s="214"/>
      <c r="THO98" s="214"/>
      <c r="THP98" s="214"/>
      <c r="THQ98" s="214"/>
      <c r="THR98" s="214"/>
      <c r="THS98" s="214"/>
      <c r="THT98" s="214"/>
      <c r="THU98" s="214"/>
      <c r="THV98" s="214"/>
      <c r="THW98" s="214"/>
      <c r="THX98" s="214"/>
      <c r="THY98" s="214"/>
      <c r="THZ98" s="214"/>
      <c r="TIA98" s="214"/>
      <c r="TIB98" s="214"/>
      <c r="TIC98" s="214"/>
      <c r="TID98" s="214"/>
      <c r="TIE98" s="214"/>
      <c r="TIF98" s="214"/>
      <c r="TIG98" s="214"/>
      <c r="TIH98" s="214"/>
      <c r="TII98" s="214"/>
      <c r="TIJ98" s="214"/>
      <c r="TIK98" s="214"/>
      <c r="TIL98" s="214"/>
      <c r="TIM98" s="214"/>
      <c r="TIN98" s="214"/>
      <c r="TIO98" s="214"/>
      <c r="TIP98" s="214"/>
      <c r="TIQ98" s="214"/>
      <c r="TIR98" s="214"/>
      <c r="TIS98" s="214"/>
      <c r="TIT98" s="214"/>
      <c r="TIU98" s="214"/>
      <c r="TIV98" s="214"/>
      <c r="TIW98" s="214"/>
      <c r="TIX98" s="214"/>
      <c r="TIY98" s="214"/>
      <c r="TIZ98" s="214"/>
      <c r="TJA98" s="214"/>
      <c r="TJB98" s="214"/>
      <c r="TJC98" s="214"/>
      <c r="TJD98" s="214"/>
      <c r="TJE98" s="214"/>
      <c r="TJF98" s="214"/>
      <c r="TJG98" s="214"/>
      <c r="TJH98" s="214"/>
      <c r="TJI98" s="214"/>
      <c r="TJJ98" s="214"/>
      <c r="TJK98" s="214"/>
      <c r="TJL98" s="214"/>
      <c r="TJM98" s="214"/>
      <c r="TJN98" s="214"/>
      <c r="TJO98" s="214"/>
      <c r="TJP98" s="214"/>
      <c r="TJQ98" s="214"/>
      <c r="TJR98" s="214"/>
      <c r="TJS98" s="214"/>
      <c r="TJT98" s="214"/>
      <c r="TJU98" s="214"/>
      <c r="TJV98" s="214"/>
      <c r="TJW98" s="214"/>
      <c r="TJX98" s="214"/>
      <c r="TJY98" s="214"/>
      <c r="TJZ98" s="214"/>
      <c r="TKA98" s="214"/>
      <c r="TKB98" s="214"/>
      <c r="TKC98" s="214"/>
      <c r="TKD98" s="214"/>
      <c r="TKE98" s="214"/>
      <c r="TKF98" s="214"/>
      <c r="TKG98" s="214"/>
      <c r="TKH98" s="214"/>
      <c r="TKI98" s="214"/>
      <c r="TKJ98" s="214"/>
      <c r="TKK98" s="214"/>
      <c r="TKL98" s="214"/>
      <c r="TKM98" s="214"/>
      <c r="TKN98" s="214"/>
      <c r="TKO98" s="214"/>
      <c r="TKP98" s="214"/>
      <c r="TKQ98" s="214"/>
      <c r="TKR98" s="214"/>
      <c r="TKS98" s="214"/>
      <c r="TKT98" s="214"/>
      <c r="TKU98" s="214"/>
      <c r="TKV98" s="214"/>
      <c r="TKW98" s="214"/>
      <c r="TKX98" s="214"/>
      <c r="TKY98" s="214"/>
      <c r="TKZ98" s="214"/>
      <c r="TLA98" s="214"/>
      <c r="TLB98" s="214"/>
      <c r="TLC98" s="214"/>
      <c r="TLD98" s="214"/>
      <c r="TLE98" s="214"/>
      <c r="TLF98" s="214"/>
      <c r="TLG98" s="214"/>
      <c r="TLH98" s="214"/>
      <c r="TLI98" s="214"/>
      <c r="TLJ98" s="214"/>
      <c r="TLK98" s="214"/>
      <c r="TLL98" s="214"/>
      <c r="TLM98" s="214"/>
      <c r="TLN98" s="214"/>
      <c r="TLO98" s="214"/>
      <c r="TLP98" s="214"/>
      <c r="TLQ98" s="214"/>
      <c r="TLR98" s="214"/>
      <c r="TLS98" s="214"/>
      <c r="TLT98" s="214"/>
      <c r="TLU98" s="214"/>
      <c r="TLV98" s="214"/>
      <c r="TLW98" s="214"/>
      <c r="TLX98" s="214"/>
      <c r="TLY98" s="214"/>
      <c r="TLZ98" s="214"/>
      <c r="TMA98" s="214"/>
      <c r="TMB98" s="214"/>
      <c r="TMC98" s="214"/>
      <c r="TMD98" s="214"/>
      <c r="TME98" s="214"/>
      <c r="TMF98" s="214"/>
      <c r="TMG98" s="214"/>
      <c r="TMH98" s="214"/>
      <c r="TMI98" s="214"/>
      <c r="TMJ98" s="214"/>
      <c r="TMK98" s="214"/>
      <c r="TML98" s="214"/>
      <c r="TMM98" s="214"/>
      <c r="TMN98" s="214"/>
      <c r="TMO98" s="214"/>
      <c r="TMP98" s="214"/>
      <c r="TMQ98" s="214"/>
      <c r="TMR98" s="214"/>
      <c r="TMS98" s="214"/>
      <c r="TMT98" s="214"/>
      <c r="TMU98" s="214"/>
      <c r="TMV98" s="214"/>
      <c r="TMW98" s="214"/>
      <c r="TMX98" s="214"/>
      <c r="TMY98" s="214"/>
      <c r="TMZ98" s="214"/>
      <c r="TNA98" s="214"/>
      <c r="TNB98" s="214"/>
      <c r="TNC98" s="214"/>
      <c r="TND98" s="214"/>
      <c r="TNE98" s="214"/>
      <c r="TNF98" s="214"/>
      <c r="TNG98" s="214"/>
      <c r="TNH98" s="214"/>
      <c r="TNI98" s="214"/>
      <c r="TNJ98" s="214"/>
      <c r="TNK98" s="214"/>
      <c r="TNL98" s="214"/>
      <c r="TNM98" s="214"/>
      <c r="TNN98" s="214"/>
      <c r="TNO98" s="214"/>
      <c r="TNP98" s="214"/>
      <c r="TNQ98" s="214"/>
      <c r="TNR98" s="214"/>
      <c r="TNS98" s="214"/>
      <c r="TNT98" s="214"/>
      <c r="TNU98" s="214"/>
      <c r="TNV98" s="214"/>
      <c r="TNW98" s="214"/>
      <c r="TNX98" s="214"/>
      <c r="TNY98" s="214"/>
      <c r="TNZ98" s="214"/>
      <c r="TOA98" s="214"/>
      <c r="TOB98" s="214"/>
      <c r="TOC98" s="214"/>
      <c r="TOD98" s="214"/>
      <c r="TOE98" s="214"/>
      <c r="TOF98" s="214"/>
      <c r="TOG98" s="214"/>
      <c r="TOH98" s="214"/>
      <c r="TOI98" s="214"/>
      <c r="TOJ98" s="214"/>
      <c r="TOK98" s="214"/>
      <c r="TOL98" s="214"/>
      <c r="TOM98" s="214"/>
      <c r="TON98" s="214"/>
      <c r="TOO98" s="214"/>
      <c r="TOP98" s="214"/>
      <c r="TOQ98" s="214"/>
      <c r="TOR98" s="214"/>
      <c r="TOS98" s="214"/>
      <c r="TOT98" s="214"/>
      <c r="TOU98" s="214"/>
      <c r="TOV98" s="214"/>
      <c r="TOW98" s="214"/>
      <c r="TOX98" s="214"/>
      <c r="TOY98" s="214"/>
      <c r="TOZ98" s="214"/>
      <c r="TPA98" s="214"/>
      <c r="TPB98" s="214"/>
      <c r="TPC98" s="214"/>
      <c r="TPD98" s="214"/>
      <c r="TPE98" s="214"/>
      <c r="TPF98" s="214"/>
      <c r="TPG98" s="214"/>
      <c r="TPH98" s="214"/>
      <c r="TPI98" s="214"/>
      <c r="TPJ98" s="214"/>
      <c r="TPK98" s="214"/>
      <c r="TPL98" s="214"/>
      <c r="TPM98" s="214"/>
      <c r="TPN98" s="214"/>
      <c r="TPO98" s="214"/>
      <c r="TPP98" s="214"/>
      <c r="TPQ98" s="214"/>
      <c r="TPR98" s="214"/>
      <c r="TPS98" s="214"/>
      <c r="TPT98" s="214"/>
      <c r="TPU98" s="214"/>
      <c r="TPV98" s="214"/>
      <c r="TPW98" s="214"/>
      <c r="TPX98" s="214"/>
      <c r="TPY98" s="214"/>
      <c r="TPZ98" s="214"/>
      <c r="TQA98" s="214"/>
      <c r="TQB98" s="214"/>
      <c r="TQC98" s="214"/>
      <c r="TQD98" s="214"/>
      <c r="TQE98" s="214"/>
      <c r="TQF98" s="214"/>
      <c r="TQG98" s="214"/>
      <c r="TQH98" s="214"/>
      <c r="TQI98" s="214"/>
      <c r="TQJ98" s="214"/>
      <c r="TQK98" s="214"/>
      <c r="TQL98" s="214"/>
      <c r="TQM98" s="214"/>
      <c r="TQN98" s="214"/>
      <c r="TQO98" s="214"/>
      <c r="TQP98" s="214"/>
      <c r="TQQ98" s="214"/>
      <c r="TQR98" s="214"/>
      <c r="TQS98" s="214"/>
      <c r="TQT98" s="214"/>
      <c r="TQU98" s="214"/>
      <c r="TQV98" s="214"/>
      <c r="TQW98" s="214"/>
      <c r="TQX98" s="214"/>
      <c r="TQY98" s="214"/>
      <c r="TQZ98" s="214"/>
      <c r="TRA98" s="214"/>
      <c r="TRB98" s="214"/>
      <c r="TRC98" s="214"/>
      <c r="TRD98" s="214"/>
      <c r="TRE98" s="214"/>
      <c r="TRF98" s="214"/>
      <c r="TRG98" s="214"/>
      <c r="TRH98" s="214"/>
      <c r="TRI98" s="214"/>
      <c r="TRJ98" s="214"/>
      <c r="TRK98" s="214"/>
      <c r="TRL98" s="214"/>
      <c r="TRM98" s="214"/>
      <c r="TRN98" s="214"/>
      <c r="TRO98" s="214"/>
      <c r="TRP98" s="214"/>
      <c r="TRQ98" s="214"/>
      <c r="TRR98" s="214"/>
      <c r="TRS98" s="214"/>
      <c r="TRT98" s="214"/>
      <c r="TRU98" s="214"/>
      <c r="TRV98" s="214"/>
      <c r="TRW98" s="214"/>
      <c r="TRX98" s="214"/>
      <c r="TRY98" s="214"/>
      <c r="TRZ98" s="214"/>
      <c r="TSA98" s="214"/>
      <c r="TSB98" s="214"/>
      <c r="TSC98" s="214"/>
      <c r="TSD98" s="214"/>
      <c r="TSE98" s="214"/>
      <c r="TSF98" s="214"/>
      <c r="TSG98" s="214"/>
      <c r="TSH98" s="214"/>
      <c r="TSI98" s="214"/>
      <c r="TSJ98" s="214"/>
      <c r="TSK98" s="214"/>
      <c r="TSL98" s="214"/>
      <c r="TSM98" s="214"/>
      <c r="TSN98" s="214"/>
      <c r="TSO98" s="214"/>
      <c r="TSP98" s="214"/>
      <c r="TSQ98" s="214"/>
      <c r="TSR98" s="214"/>
      <c r="TSS98" s="214"/>
      <c r="TST98" s="214"/>
      <c r="TSU98" s="214"/>
      <c r="TSV98" s="214"/>
      <c r="TSW98" s="214"/>
      <c r="TSX98" s="214"/>
      <c r="TSY98" s="214"/>
      <c r="TSZ98" s="214"/>
      <c r="TTA98" s="214"/>
      <c r="TTB98" s="214"/>
      <c r="TTC98" s="214"/>
      <c r="TTD98" s="214"/>
      <c r="TTE98" s="214"/>
      <c r="TTF98" s="214"/>
      <c r="TTG98" s="214"/>
      <c r="TTH98" s="214"/>
      <c r="TTI98" s="214"/>
      <c r="TTJ98" s="214"/>
      <c r="TTK98" s="214"/>
      <c r="TTL98" s="214"/>
      <c r="TTM98" s="214"/>
      <c r="TTN98" s="214"/>
      <c r="TTO98" s="214"/>
      <c r="TTP98" s="214"/>
      <c r="TTQ98" s="214"/>
      <c r="TTR98" s="214"/>
      <c r="TTS98" s="214"/>
      <c r="TTT98" s="214"/>
      <c r="TTU98" s="214"/>
      <c r="TTV98" s="214"/>
      <c r="TTW98" s="214"/>
      <c r="TTX98" s="214"/>
      <c r="TTY98" s="214"/>
      <c r="TTZ98" s="214"/>
      <c r="TUA98" s="214"/>
      <c r="TUB98" s="214"/>
      <c r="TUC98" s="214"/>
      <c r="TUD98" s="214"/>
      <c r="TUE98" s="214"/>
      <c r="TUF98" s="214"/>
      <c r="TUG98" s="214"/>
      <c r="TUH98" s="214"/>
      <c r="TUI98" s="214"/>
      <c r="TUJ98" s="214"/>
      <c r="TUK98" s="214"/>
      <c r="TUL98" s="214"/>
      <c r="TUM98" s="214"/>
      <c r="TUN98" s="214"/>
      <c r="TUO98" s="214"/>
      <c r="TUP98" s="214"/>
      <c r="TUQ98" s="214"/>
      <c r="TUR98" s="214"/>
      <c r="TUS98" s="214"/>
      <c r="TUT98" s="214"/>
      <c r="TUU98" s="214"/>
      <c r="TUV98" s="214"/>
      <c r="TUW98" s="214"/>
      <c r="TUX98" s="214"/>
      <c r="TUY98" s="214"/>
      <c r="TUZ98" s="214"/>
      <c r="TVA98" s="214"/>
      <c r="TVB98" s="214"/>
      <c r="TVC98" s="214"/>
      <c r="TVD98" s="214"/>
      <c r="TVE98" s="214"/>
      <c r="TVF98" s="214"/>
      <c r="TVG98" s="214"/>
      <c r="TVH98" s="214"/>
      <c r="TVI98" s="214"/>
      <c r="TVJ98" s="214"/>
      <c r="TVK98" s="214"/>
      <c r="TVL98" s="214"/>
      <c r="TVM98" s="214"/>
      <c r="TVN98" s="214"/>
      <c r="TVO98" s="214"/>
      <c r="TVP98" s="214"/>
      <c r="TVQ98" s="214"/>
      <c r="TVR98" s="214"/>
      <c r="TVS98" s="214"/>
      <c r="TVT98" s="214"/>
      <c r="TVU98" s="214"/>
      <c r="TVV98" s="214"/>
      <c r="TVW98" s="214"/>
      <c r="TVX98" s="214"/>
      <c r="TVY98" s="214"/>
      <c r="TVZ98" s="214"/>
      <c r="TWA98" s="214"/>
      <c r="TWB98" s="214"/>
      <c r="TWC98" s="214"/>
      <c r="TWD98" s="214"/>
      <c r="TWE98" s="214"/>
      <c r="TWF98" s="214"/>
      <c r="TWG98" s="214"/>
      <c r="TWH98" s="214"/>
      <c r="TWI98" s="214"/>
      <c r="TWJ98" s="214"/>
      <c r="TWK98" s="214"/>
      <c r="TWL98" s="214"/>
      <c r="TWM98" s="214"/>
      <c r="TWN98" s="214"/>
      <c r="TWO98" s="214"/>
      <c r="TWP98" s="214"/>
      <c r="TWQ98" s="214"/>
      <c r="TWR98" s="214"/>
      <c r="TWS98" s="214"/>
      <c r="TWT98" s="214"/>
      <c r="TWU98" s="214"/>
      <c r="TWV98" s="214"/>
      <c r="TWW98" s="214"/>
      <c r="TWX98" s="214"/>
      <c r="TWY98" s="214"/>
      <c r="TWZ98" s="214"/>
      <c r="TXA98" s="214"/>
      <c r="TXB98" s="214"/>
      <c r="TXC98" s="214"/>
      <c r="TXD98" s="214"/>
      <c r="TXE98" s="214"/>
      <c r="TXF98" s="214"/>
      <c r="TXG98" s="214"/>
      <c r="TXH98" s="214"/>
      <c r="TXI98" s="214"/>
      <c r="TXJ98" s="214"/>
      <c r="TXK98" s="214"/>
      <c r="TXL98" s="214"/>
      <c r="TXM98" s="214"/>
      <c r="TXN98" s="214"/>
      <c r="TXO98" s="214"/>
      <c r="TXP98" s="214"/>
      <c r="TXQ98" s="214"/>
      <c r="TXR98" s="214"/>
      <c r="TXS98" s="214"/>
      <c r="TXT98" s="214"/>
      <c r="TXU98" s="214"/>
      <c r="TXV98" s="214"/>
      <c r="TXW98" s="214"/>
      <c r="TXX98" s="214"/>
      <c r="TXY98" s="214"/>
      <c r="TXZ98" s="214"/>
      <c r="TYA98" s="214"/>
      <c r="TYB98" s="214"/>
      <c r="TYC98" s="214"/>
      <c r="TYD98" s="214"/>
      <c r="TYE98" s="214"/>
      <c r="TYF98" s="214"/>
      <c r="TYG98" s="214"/>
      <c r="TYH98" s="214"/>
      <c r="TYI98" s="214"/>
      <c r="TYJ98" s="214"/>
      <c r="TYK98" s="214"/>
      <c r="TYL98" s="214"/>
      <c r="TYM98" s="214"/>
      <c r="TYN98" s="214"/>
      <c r="TYO98" s="214"/>
      <c r="TYP98" s="214"/>
      <c r="TYQ98" s="214"/>
      <c r="TYR98" s="214"/>
      <c r="TYS98" s="214"/>
      <c r="TYT98" s="214"/>
      <c r="TYU98" s="214"/>
      <c r="TYV98" s="214"/>
      <c r="TYW98" s="214"/>
      <c r="TYX98" s="214"/>
      <c r="TYY98" s="214"/>
      <c r="TYZ98" s="214"/>
      <c r="TZA98" s="214"/>
      <c r="TZB98" s="214"/>
      <c r="TZC98" s="214"/>
      <c r="TZD98" s="214"/>
      <c r="TZE98" s="214"/>
      <c r="TZF98" s="214"/>
      <c r="TZG98" s="214"/>
      <c r="TZH98" s="214"/>
      <c r="TZI98" s="214"/>
      <c r="TZJ98" s="214"/>
      <c r="TZK98" s="214"/>
      <c r="TZL98" s="214"/>
      <c r="TZM98" s="214"/>
      <c r="TZN98" s="214"/>
      <c r="TZO98" s="214"/>
      <c r="TZP98" s="214"/>
      <c r="TZQ98" s="214"/>
      <c r="TZR98" s="214"/>
      <c r="TZS98" s="214"/>
      <c r="TZT98" s="214"/>
      <c r="TZU98" s="214"/>
      <c r="TZV98" s="214"/>
      <c r="TZW98" s="214"/>
      <c r="TZX98" s="214"/>
      <c r="TZY98" s="214"/>
      <c r="TZZ98" s="214"/>
      <c r="UAA98" s="214"/>
      <c r="UAB98" s="214"/>
      <c r="UAC98" s="214"/>
      <c r="UAD98" s="214"/>
      <c r="UAE98" s="214"/>
      <c r="UAF98" s="214"/>
      <c r="UAG98" s="214"/>
      <c r="UAH98" s="214"/>
      <c r="UAI98" s="214"/>
      <c r="UAJ98" s="214"/>
      <c r="UAK98" s="214"/>
      <c r="UAL98" s="214"/>
      <c r="UAM98" s="214"/>
      <c r="UAN98" s="214"/>
      <c r="UAO98" s="214"/>
      <c r="UAP98" s="214"/>
      <c r="UAQ98" s="214"/>
      <c r="UAR98" s="214"/>
      <c r="UAS98" s="214"/>
      <c r="UAT98" s="214"/>
      <c r="UAU98" s="214"/>
      <c r="UAV98" s="214"/>
      <c r="UAW98" s="214"/>
      <c r="UAX98" s="214"/>
      <c r="UAY98" s="214"/>
      <c r="UAZ98" s="214"/>
      <c r="UBA98" s="214"/>
      <c r="UBB98" s="214"/>
      <c r="UBC98" s="214"/>
      <c r="UBD98" s="214"/>
      <c r="UBE98" s="214"/>
      <c r="UBF98" s="214"/>
      <c r="UBG98" s="214"/>
      <c r="UBH98" s="214"/>
      <c r="UBI98" s="214"/>
      <c r="UBJ98" s="214"/>
      <c r="UBK98" s="214"/>
      <c r="UBL98" s="214"/>
      <c r="UBM98" s="214"/>
      <c r="UBN98" s="214"/>
      <c r="UBO98" s="214"/>
      <c r="UBP98" s="214"/>
      <c r="UBQ98" s="214"/>
      <c r="UBR98" s="214"/>
      <c r="UBS98" s="214"/>
      <c r="UBT98" s="214"/>
      <c r="UBU98" s="214"/>
      <c r="UBV98" s="214"/>
      <c r="UBW98" s="214"/>
      <c r="UBX98" s="214"/>
      <c r="UBY98" s="214"/>
      <c r="UBZ98" s="214"/>
      <c r="UCA98" s="214"/>
      <c r="UCB98" s="214"/>
      <c r="UCC98" s="214"/>
      <c r="UCD98" s="214"/>
      <c r="UCE98" s="214"/>
      <c r="UCF98" s="214"/>
      <c r="UCG98" s="214"/>
      <c r="UCH98" s="214"/>
      <c r="UCI98" s="214"/>
      <c r="UCJ98" s="214"/>
      <c r="UCK98" s="214"/>
      <c r="UCL98" s="214"/>
      <c r="UCM98" s="214"/>
      <c r="UCN98" s="214"/>
      <c r="UCO98" s="214"/>
      <c r="UCP98" s="214"/>
      <c r="UCQ98" s="214"/>
      <c r="UCR98" s="214"/>
      <c r="UCS98" s="214"/>
      <c r="UCT98" s="214"/>
      <c r="UCU98" s="214"/>
      <c r="UCV98" s="214"/>
      <c r="UCW98" s="214"/>
      <c r="UCX98" s="214"/>
      <c r="UCY98" s="214"/>
      <c r="UCZ98" s="214"/>
      <c r="UDA98" s="214"/>
      <c r="UDB98" s="214"/>
      <c r="UDC98" s="214"/>
      <c r="UDD98" s="214"/>
      <c r="UDE98" s="214"/>
      <c r="UDF98" s="214"/>
      <c r="UDG98" s="214"/>
      <c r="UDH98" s="214"/>
      <c r="UDI98" s="214"/>
      <c r="UDJ98" s="214"/>
      <c r="UDK98" s="214"/>
      <c r="UDL98" s="214"/>
      <c r="UDM98" s="214"/>
      <c r="UDN98" s="214"/>
      <c r="UDO98" s="214"/>
      <c r="UDP98" s="214"/>
      <c r="UDQ98" s="214"/>
      <c r="UDR98" s="214"/>
      <c r="UDS98" s="214"/>
      <c r="UDT98" s="214"/>
      <c r="UDU98" s="214"/>
      <c r="UDV98" s="214"/>
      <c r="UDW98" s="214"/>
      <c r="UDX98" s="214"/>
      <c r="UDY98" s="214"/>
      <c r="UDZ98" s="214"/>
      <c r="UEA98" s="214"/>
      <c r="UEB98" s="214"/>
      <c r="UEC98" s="214"/>
      <c r="UED98" s="214"/>
      <c r="UEE98" s="214"/>
      <c r="UEF98" s="214"/>
      <c r="UEG98" s="214"/>
      <c r="UEH98" s="214"/>
      <c r="UEI98" s="214"/>
      <c r="UEJ98" s="214"/>
      <c r="UEK98" s="214"/>
      <c r="UEL98" s="214"/>
      <c r="UEM98" s="214"/>
      <c r="UEN98" s="214"/>
      <c r="UEO98" s="214"/>
      <c r="UEP98" s="214"/>
      <c r="UEQ98" s="214"/>
      <c r="UER98" s="214"/>
      <c r="UES98" s="214"/>
      <c r="UET98" s="214"/>
      <c r="UEU98" s="214"/>
      <c r="UEV98" s="214"/>
      <c r="UEW98" s="214"/>
      <c r="UEX98" s="214"/>
      <c r="UEY98" s="214"/>
      <c r="UEZ98" s="214"/>
      <c r="UFA98" s="214"/>
      <c r="UFB98" s="214"/>
      <c r="UFC98" s="214"/>
      <c r="UFD98" s="214"/>
      <c r="UFE98" s="214"/>
      <c r="UFF98" s="214"/>
      <c r="UFG98" s="214"/>
      <c r="UFH98" s="214"/>
      <c r="UFI98" s="214"/>
      <c r="UFJ98" s="214"/>
      <c r="UFK98" s="214"/>
      <c r="UFL98" s="214"/>
      <c r="UFM98" s="214"/>
      <c r="UFN98" s="214"/>
      <c r="UFO98" s="214"/>
      <c r="UFP98" s="214"/>
      <c r="UFQ98" s="214"/>
      <c r="UFR98" s="214"/>
      <c r="UFS98" s="214"/>
      <c r="UFT98" s="214"/>
      <c r="UFU98" s="214"/>
      <c r="UFV98" s="214"/>
      <c r="UFW98" s="214"/>
      <c r="UFX98" s="214"/>
      <c r="UFY98" s="214"/>
      <c r="UFZ98" s="214"/>
      <c r="UGA98" s="214"/>
      <c r="UGB98" s="214"/>
      <c r="UGC98" s="214"/>
      <c r="UGD98" s="214"/>
      <c r="UGE98" s="214"/>
      <c r="UGF98" s="214"/>
      <c r="UGG98" s="214"/>
      <c r="UGH98" s="214"/>
      <c r="UGI98" s="214"/>
      <c r="UGJ98" s="214"/>
      <c r="UGK98" s="214"/>
      <c r="UGL98" s="214"/>
      <c r="UGM98" s="214"/>
      <c r="UGN98" s="214"/>
      <c r="UGO98" s="214"/>
      <c r="UGP98" s="214"/>
      <c r="UGQ98" s="214"/>
      <c r="UGR98" s="214"/>
      <c r="UGS98" s="214"/>
      <c r="UGT98" s="214"/>
      <c r="UGU98" s="214"/>
      <c r="UGV98" s="214"/>
      <c r="UGW98" s="214"/>
      <c r="UGX98" s="214"/>
      <c r="UGY98" s="214"/>
      <c r="UGZ98" s="214"/>
      <c r="UHA98" s="214"/>
      <c r="UHB98" s="214"/>
      <c r="UHC98" s="214"/>
      <c r="UHD98" s="214"/>
      <c r="UHE98" s="214"/>
      <c r="UHF98" s="214"/>
      <c r="UHG98" s="214"/>
      <c r="UHH98" s="214"/>
      <c r="UHI98" s="214"/>
      <c r="UHJ98" s="214"/>
      <c r="UHK98" s="214"/>
      <c r="UHL98" s="214"/>
      <c r="UHM98" s="214"/>
      <c r="UHN98" s="214"/>
      <c r="UHO98" s="214"/>
      <c r="UHP98" s="214"/>
      <c r="UHQ98" s="214"/>
      <c r="UHR98" s="214"/>
      <c r="UHS98" s="214"/>
      <c r="UHT98" s="214"/>
      <c r="UHU98" s="214"/>
      <c r="UHV98" s="214"/>
      <c r="UHW98" s="214"/>
      <c r="UHX98" s="214"/>
      <c r="UHY98" s="214"/>
      <c r="UHZ98" s="214"/>
      <c r="UIA98" s="214"/>
      <c r="UIB98" s="214"/>
      <c r="UIC98" s="214"/>
      <c r="UID98" s="214"/>
      <c r="UIE98" s="214"/>
      <c r="UIF98" s="214"/>
      <c r="UIG98" s="214"/>
      <c r="UIH98" s="214"/>
      <c r="UII98" s="214"/>
      <c r="UIJ98" s="214"/>
      <c r="UIK98" s="214"/>
      <c r="UIL98" s="214"/>
      <c r="UIM98" s="214"/>
      <c r="UIN98" s="214"/>
      <c r="UIO98" s="214"/>
      <c r="UIP98" s="214"/>
      <c r="UIQ98" s="214"/>
      <c r="UIR98" s="214"/>
      <c r="UIS98" s="214"/>
      <c r="UIT98" s="214"/>
      <c r="UIU98" s="214"/>
      <c r="UIV98" s="214"/>
      <c r="UIW98" s="214"/>
      <c r="UIX98" s="214"/>
      <c r="UIY98" s="214"/>
      <c r="UIZ98" s="214"/>
      <c r="UJA98" s="214"/>
      <c r="UJB98" s="214"/>
      <c r="UJC98" s="214"/>
      <c r="UJD98" s="214"/>
      <c r="UJE98" s="214"/>
      <c r="UJF98" s="214"/>
      <c r="UJG98" s="214"/>
      <c r="UJH98" s="214"/>
      <c r="UJI98" s="214"/>
      <c r="UJJ98" s="214"/>
      <c r="UJK98" s="214"/>
      <c r="UJL98" s="214"/>
      <c r="UJM98" s="214"/>
      <c r="UJN98" s="214"/>
      <c r="UJO98" s="214"/>
      <c r="UJP98" s="214"/>
      <c r="UJQ98" s="214"/>
      <c r="UJR98" s="214"/>
      <c r="UJS98" s="214"/>
      <c r="UJT98" s="214"/>
      <c r="UJU98" s="214"/>
      <c r="UJV98" s="214"/>
      <c r="UJW98" s="214"/>
      <c r="UJX98" s="214"/>
      <c r="UJY98" s="214"/>
      <c r="UJZ98" s="214"/>
      <c r="UKA98" s="214"/>
      <c r="UKB98" s="214"/>
      <c r="UKC98" s="214"/>
      <c r="UKD98" s="214"/>
      <c r="UKE98" s="214"/>
      <c r="UKF98" s="214"/>
      <c r="UKG98" s="214"/>
      <c r="UKH98" s="214"/>
      <c r="UKI98" s="214"/>
      <c r="UKJ98" s="214"/>
      <c r="UKK98" s="214"/>
      <c r="UKL98" s="214"/>
      <c r="UKM98" s="214"/>
      <c r="UKN98" s="214"/>
      <c r="UKO98" s="214"/>
      <c r="UKP98" s="214"/>
      <c r="UKQ98" s="214"/>
      <c r="UKR98" s="214"/>
      <c r="UKS98" s="214"/>
      <c r="UKT98" s="214"/>
      <c r="UKU98" s="214"/>
      <c r="UKV98" s="214"/>
      <c r="UKW98" s="214"/>
      <c r="UKX98" s="214"/>
      <c r="UKY98" s="214"/>
      <c r="UKZ98" s="214"/>
      <c r="ULA98" s="214"/>
      <c r="ULB98" s="214"/>
      <c r="ULC98" s="214"/>
      <c r="ULD98" s="214"/>
      <c r="ULE98" s="214"/>
      <c r="ULF98" s="214"/>
      <c r="ULG98" s="214"/>
      <c r="ULH98" s="214"/>
      <c r="ULI98" s="214"/>
      <c r="ULJ98" s="214"/>
      <c r="ULK98" s="214"/>
      <c r="ULL98" s="214"/>
      <c r="ULM98" s="214"/>
      <c r="ULN98" s="214"/>
      <c r="ULO98" s="214"/>
      <c r="ULP98" s="214"/>
      <c r="ULQ98" s="214"/>
      <c r="ULR98" s="214"/>
      <c r="ULS98" s="214"/>
      <c r="ULT98" s="214"/>
      <c r="ULU98" s="214"/>
      <c r="ULV98" s="214"/>
      <c r="ULW98" s="214"/>
      <c r="ULX98" s="214"/>
      <c r="ULY98" s="214"/>
      <c r="ULZ98" s="214"/>
      <c r="UMA98" s="214"/>
      <c r="UMB98" s="214"/>
      <c r="UMC98" s="214"/>
      <c r="UMD98" s="214"/>
      <c r="UME98" s="214"/>
      <c r="UMF98" s="214"/>
      <c r="UMG98" s="214"/>
      <c r="UMH98" s="214"/>
      <c r="UMI98" s="214"/>
      <c r="UMJ98" s="214"/>
      <c r="UMK98" s="214"/>
      <c r="UML98" s="214"/>
      <c r="UMM98" s="214"/>
      <c r="UMN98" s="214"/>
      <c r="UMO98" s="214"/>
      <c r="UMP98" s="214"/>
      <c r="UMQ98" s="214"/>
      <c r="UMR98" s="214"/>
      <c r="UMS98" s="214"/>
      <c r="UMT98" s="214"/>
      <c r="UMU98" s="214"/>
      <c r="UMV98" s="214"/>
      <c r="UMW98" s="214"/>
      <c r="UMX98" s="214"/>
      <c r="UMY98" s="214"/>
      <c r="UMZ98" s="214"/>
      <c r="UNA98" s="214"/>
      <c r="UNB98" s="214"/>
      <c r="UNC98" s="214"/>
      <c r="UND98" s="214"/>
      <c r="UNE98" s="214"/>
      <c r="UNF98" s="214"/>
      <c r="UNG98" s="214"/>
      <c r="UNH98" s="214"/>
      <c r="UNI98" s="214"/>
      <c r="UNJ98" s="214"/>
      <c r="UNK98" s="214"/>
      <c r="UNL98" s="214"/>
      <c r="UNM98" s="214"/>
      <c r="UNN98" s="214"/>
      <c r="UNO98" s="214"/>
      <c r="UNP98" s="214"/>
      <c r="UNQ98" s="214"/>
      <c r="UNR98" s="214"/>
      <c r="UNS98" s="214"/>
      <c r="UNT98" s="214"/>
      <c r="UNU98" s="214"/>
      <c r="UNV98" s="214"/>
      <c r="UNW98" s="214"/>
      <c r="UNX98" s="214"/>
      <c r="UNY98" s="214"/>
      <c r="UNZ98" s="214"/>
      <c r="UOA98" s="214"/>
      <c r="UOB98" s="214"/>
      <c r="UOC98" s="214"/>
      <c r="UOD98" s="214"/>
      <c r="UOE98" s="214"/>
      <c r="UOF98" s="214"/>
      <c r="UOG98" s="214"/>
      <c r="UOH98" s="214"/>
      <c r="UOI98" s="214"/>
      <c r="UOJ98" s="214"/>
      <c r="UOK98" s="214"/>
      <c r="UOL98" s="214"/>
      <c r="UOM98" s="214"/>
      <c r="UON98" s="214"/>
      <c r="UOO98" s="214"/>
      <c r="UOP98" s="214"/>
      <c r="UOQ98" s="214"/>
      <c r="UOR98" s="214"/>
      <c r="UOS98" s="214"/>
      <c r="UOT98" s="214"/>
      <c r="UOU98" s="214"/>
      <c r="UOV98" s="214"/>
      <c r="UOW98" s="214"/>
      <c r="UOX98" s="214"/>
      <c r="UOY98" s="214"/>
      <c r="UOZ98" s="214"/>
      <c r="UPA98" s="214"/>
      <c r="UPB98" s="214"/>
      <c r="UPC98" s="214"/>
      <c r="UPD98" s="214"/>
      <c r="UPE98" s="214"/>
      <c r="UPF98" s="214"/>
      <c r="UPG98" s="214"/>
      <c r="UPH98" s="214"/>
      <c r="UPI98" s="214"/>
      <c r="UPJ98" s="214"/>
      <c r="UPK98" s="214"/>
      <c r="UPL98" s="214"/>
      <c r="UPM98" s="214"/>
      <c r="UPN98" s="214"/>
      <c r="UPO98" s="214"/>
      <c r="UPP98" s="214"/>
      <c r="UPQ98" s="214"/>
      <c r="UPR98" s="214"/>
      <c r="UPS98" s="214"/>
      <c r="UPT98" s="214"/>
      <c r="UPU98" s="214"/>
      <c r="UPV98" s="214"/>
      <c r="UPW98" s="214"/>
      <c r="UPX98" s="214"/>
      <c r="UPY98" s="214"/>
      <c r="UPZ98" s="214"/>
      <c r="UQA98" s="214"/>
      <c r="UQB98" s="214"/>
      <c r="UQC98" s="214"/>
      <c r="UQD98" s="214"/>
      <c r="UQE98" s="214"/>
      <c r="UQF98" s="214"/>
      <c r="UQG98" s="214"/>
      <c r="UQH98" s="214"/>
      <c r="UQI98" s="214"/>
      <c r="UQJ98" s="214"/>
      <c r="UQK98" s="214"/>
      <c r="UQL98" s="214"/>
      <c r="UQM98" s="214"/>
      <c r="UQN98" s="214"/>
      <c r="UQO98" s="214"/>
      <c r="UQP98" s="214"/>
      <c r="UQQ98" s="214"/>
      <c r="UQR98" s="214"/>
      <c r="UQS98" s="214"/>
      <c r="UQT98" s="214"/>
      <c r="UQU98" s="214"/>
      <c r="UQV98" s="214"/>
      <c r="UQW98" s="214"/>
      <c r="UQX98" s="214"/>
      <c r="UQY98" s="214"/>
      <c r="UQZ98" s="214"/>
      <c r="URA98" s="214"/>
      <c r="URB98" s="214"/>
      <c r="URC98" s="214"/>
      <c r="URD98" s="214"/>
      <c r="URE98" s="214"/>
      <c r="URF98" s="214"/>
      <c r="URG98" s="214"/>
      <c r="URH98" s="214"/>
      <c r="URI98" s="214"/>
      <c r="URJ98" s="214"/>
      <c r="URK98" s="214"/>
      <c r="URL98" s="214"/>
      <c r="URM98" s="214"/>
      <c r="URN98" s="214"/>
      <c r="URO98" s="214"/>
      <c r="URP98" s="214"/>
      <c r="URQ98" s="214"/>
      <c r="URR98" s="214"/>
      <c r="URS98" s="214"/>
      <c r="URT98" s="214"/>
      <c r="URU98" s="214"/>
      <c r="URV98" s="214"/>
      <c r="URW98" s="214"/>
      <c r="URX98" s="214"/>
      <c r="URY98" s="214"/>
      <c r="URZ98" s="214"/>
      <c r="USA98" s="214"/>
      <c r="USB98" s="214"/>
      <c r="USC98" s="214"/>
      <c r="USD98" s="214"/>
      <c r="USE98" s="214"/>
      <c r="USF98" s="214"/>
      <c r="USG98" s="214"/>
      <c r="USH98" s="214"/>
      <c r="USI98" s="214"/>
      <c r="USJ98" s="214"/>
      <c r="USK98" s="214"/>
      <c r="USL98" s="214"/>
      <c r="USM98" s="214"/>
      <c r="USN98" s="214"/>
      <c r="USO98" s="214"/>
      <c r="USP98" s="214"/>
      <c r="USQ98" s="214"/>
      <c r="USR98" s="214"/>
      <c r="USS98" s="214"/>
      <c r="UST98" s="214"/>
      <c r="USU98" s="214"/>
      <c r="USV98" s="214"/>
      <c r="USW98" s="214"/>
      <c r="USX98" s="214"/>
      <c r="USY98" s="214"/>
      <c r="USZ98" s="214"/>
      <c r="UTA98" s="214"/>
      <c r="UTB98" s="214"/>
      <c r="UTC98" s="214"/>
      <c r="UTD98" s="214"/>
      <c r="UTE98" s="214"/>
      <c r="UTF98" s="214"/>
      <c r="UTG98" s="214"/>
      <c r="UTH98" s="214"/>
      <c r="UTI98" s="214"/>
      <c r="UTJ98" s="214"/>
      <c r="UTK98" s="214"/>
      <c r="UTL98" s="214"/>
      <c r="UTM98" s="214"/>
      <c r="UTN98" s="214"/>
      <c r="UTO98" s="214"/>
      <c r="UTP98" s="214"/>
      <c r="UTQ98" s="214"/>
      <c r="UTR98" s="214"/>
      <c r="UTS98" s="214"/>
      <c r="UTT98" s="214"/>
      <c r="UTU98" s="214"/>
      <c r="UTV98" s="214"/>
      <c r="UTW98" s="214"/>
      <c r="UTX98" s="214"/>
      <c r="UTY98" s="214"/>
      <c r="UTZ98" s="214"/>
      <c r="UUA98" s="214"/>
      <c r="UUB98" s="214"/>
      <c r="UUC98" s="214"/>
      <c r="UUD98" s="214"/>
      <c r="UUE98" s="214"/>
      <c r="UUF98" s="214"/>
      <c r="UUG98" s="214"/>
      <c r="UUH98" s="214"/>
      <c r="UUI98" s="214"/>
      <c r="UUJ98" s="214"/>
      <c r="UUK98" s="214"/>
      <c r="UUL98" s="214"/>
      <c r="UUM98" s="214"/>
      <c r="UUN98" s="214"/>
      <c r="UUO98" s="214"/>
      <c r="UUP98" s="214"/>
      <c r="UUQ98" s="214"/>
      <c r="UUR98" s="214"/>
      <c r="UUS98" s="214"/>
      <c r="UUT98" s="214"/>
      <c r="UUU98" s="214"/>
      <c r="UUV98" s="214"/>
      <c r="UUW98" s="214"/>
      <c r="UUX98" s="214"/>
      <c r="UUY98" s="214"/>
      <c r="UUZ98" s="214"/>
      <c r="UVA98" s="214"/>
      <c r="UVB98" s="214"/>
      <c r="UVC98" s="214"/>
      <c r="UVD98" s="214"/>
      <c r="UVE98" s="214"/>
      <c r="UVF98" s="214"/>
      <c r="UVG98" s="214"/>
      <c r="UVH98" s="214"/>
      <c r="UVI98" s="214"/>
      <c r="UVJ98" s="214"/>
      <c r="UVK98" s="214"/>
      <c r="UVL98" s="214"/>
      <c r="UVM98" s="214"/>
      <c r="UVN98" s="214"/>
      <c r="UVO98" s="214"/>
      <c r="UVP98" s="214"/>
      <c r="UVQ98" s="214"/>
      <c r="UVR98" s="214"/>
      <c r="UVS98" s="214"/>
      <c r="UVT98" s="214"/>
      <c r="UVU98" s="214"/>
      <c r="UVV98" s="214"/>
      <c r="UVW98" s="214"/>
      <c r="UVX98" s="214"/>
      <c r="UVY98" s="214"/>
      <c r="UVZ98" s="214"/>
      <c r="UWA98" s="214"/>
      <c r="UWB98" s="214"/>
      <c r="UWC98" s="214"/>
      <c r="UWD98" s="214"/>
      <c r="UWE98" s="214"/>
      <c r="UWF98" s="214"/>
      <c r="UWG98" s="214"/>
      <c r="UWH98" s="214"/>
      <c r="UWI98" s="214"/>
      <c r="UWJ98" s="214"/>
      <c r="UWK98" s="214"/>
      <c r="UWL98" s="214"/>
      <c r="UWM98" s="214"/>
      <c r="UWN98" s="214"/>
      <c r="UWO98" s="214"/>
      <c r="UWP98" s="214"/>
      <c r="UWQ98" s="214"/>
      <c r="UWR98" s="214"/>
      <c r="UWS98" s="214"/>
      <c r="UWT98" s="214"/>
      <c r="UWU98" s="214"/>
      <c r="UWV98" s="214"/>
      <c r="UWW98" s="214"/>
      <c r="UWX98" s="214"/>
      <c r="UWY98" s="214"/>
      <c r="UWZ98" s="214"/>
      <c r="UXA98" s="214"/>
      <c r="UXB98" s="214"/>
      <c r="UXC98" s="214"/>
      <c r="UXD98" s="214"/>
      <c r="UXE98" s="214"/>
      <c r="UXF98" s="214"/>
      <c r="UXG98" s="214"/>
      <c r="UXH98" s="214"/>
      <c r="UXI98" s="214"/>
      <c r="UXJ98" s="214"/>
      <c r="UXK98" s="214"/>
      <c r="UXL98" s="214"/>
      <c r="UXM98" s="214"/>
      <c r="UXN98" s="214"/>
      <c r="UXO98" s="214"/>
      <c r="UXP98" s="214"/>
      <c r="UXQ98" s="214"/>
      <c r="UXR98" s="214"/>
      <c r="UXS98" s="214"/>
      <c r="UXT98" s="214"/>
      <c r="UXU98" s="214"/>
      <c r="UXV98" s="214"/>
      <c r="UXW98" s="214"/>
      <c r="UXX98" s="214"/>
      <c r="UXY98" s="214"/>
      <c r="UXZ98" s="214"/>
      <c r="UYA98" s="214"/>
      <c r="UYB98" s="214"/>
      <c r="UYC98" s="214"/>
      <c r="UYD98" s="214"/>
      <c r="UYE98" s="214"/>
      <c r="UYF98" s="214"/>
      <c r="UYG98" s="214"/>
      <c r="UYH98" s="214"/>
      <c r="UYI98" s="214"/>
      <c r="UYJ98" s="214"/>
      <c r="UYK98" s="214"/>
      <c r="UYL98" s="214"/>
      <c r="UYM98" s="214"/>
      <c r="UYN98" s="214"/>
      <c r="UYO98" s="214"/>
      <c r="UYP98" s="214"/>
      <c r="UYQ98" s="214"/>
      <c r="UYR98" s="214"/>
      <c r="UYS98" s="214"/>
      <c r="UYT98" s="214"/>
      <c r="UYU98" s="214"/>
      <c r="UYV98" s="214"/>
      <c r="UYW98" s="214"/>
      <c r="UYX98" s="214"/>
      <c r="UYY98" s="214"/>
      <c r="UYZ98" s="214"/>
      <c r="UZA98" s="214"/>
      <c r="UZB98" s="214"/>
      <c r="UZC98" s="214"/>
      <c r="UZD98" s="214"/>
      <c r="UZE98" s="214"/>
      <c r="UZF98" s="214"/>
      <c r="UZG98" s="214"/>
      <c r="UZH98" s="214"/>
      <c r="UZI98" s="214"/>
      <c r="UZJ98" s="214"/>
      <c r="UZK98" s="214"/>
      <c r="UZL98" s="214"/>
      <c r="UZM98" s="214"/>
      <c r="UZN98" s="214"/>
      <c r="UZO98" s="214"/>
      <c r="UZP98" s="214"/>
      <c r="UZQ98" s="214"/>
      <c r="UZR98" s="214"/>
      <c r="UZS98" s="214"/>
      <c r="UZT98" s="214"/>
      <c r="UZU98" s="214"/>
      <c r="UZV98" s="214"/>
      <c r="UZW98" s="214"/>
      <c r="UZX98" s="214"/>
      <c r="UZY98" s="214"/>
      <c r="UZZ98" s="214"/>
      <c r="VAA98" s="214"/>
      <c r="VAB98" s="214"/>
      <c r="VAC98" s="214"/>
      <c r="VAD98" s="214"/>
      <c r="VAE98" s="214"/>
      <c r="VAF98" s="214"/>
      <c r="VAG98" s="214"/>
      <c r="VAH98" s="214"/>
      <c r="VAI98" s="214"/>
      <c r="VAJ98" s="214"/>
      <c r="VAK98" s="214"/>
      <c r="VAL98" s="214"/>
      <c r="VAM98" s="214"/>
      <c r="VAN98" s="214"/>
      <c r="VAO98" s="214"/>
      <c r="VAP98" s="214"/>
      <c r="VAQ98" s="214"/>
      <c r="VAR98" s="214"/>
      <c r="VAS98" s="214"/>
      <c r="VAT98" s="214"/>
      <c r="VAU98" s="214"/>
      <c r="VAV98" s="214"/>
      <c r="VAW98" s="214"/>
      <c r="VAX98" s="214"/>
      <c r="VAY98" s="214"/>
      <c r="VAZ98" s="214"/>
      <c r="VBA98" s="214"/>
      <c r="VBB98" s="214"/>
      <c r="VBC98" s="214"/>
      <c r="VBD98" s="214"/>
      <c r="VBE98" s="214"/>
      <c r="VBF98" s="214"/>
      <c r="VBG98" s="214"/>
      <c r="VBH98" s="214"/>
      <c r="VBI98" s="214"/>
      <c r="VBJ98" s="214"/>
      <c r="VBK98" s="214"/>
      <c r="VBL98" s="214"/>
      <c r="VBM98" s="214"/>
      <c r="VBN98" s="214"/>
      <c r="VBO98" s="214"/>
      <c r="VBP98" s="214"/>
      <c r="VBQ98" s="214"/>
      <c r="VBR98" s="214"/>
      <c r="VBS98" s="214"/>
      <c r="VBT98" s="214"/>
      <c r="VBU98" s="214"/>
      <c r="VBV98" s="214"/>
      <c r="VBW98" s="214"/>
      <c r="VBX98" s="214"/>
      <c r="VBY98" s="214"/>
      <c r="VBZ98" s="214"/>
      <c r="VCA98" s="214"/>
      <c r="VCB98" s="214"/>
      <c r="VCC98" s="214"/>
      <c r="VCD98" s="214"/>
      <c r="VCE98" s="214"/>
      <c r="VCF98" s="214"/>
      <c r="VCG98" s="214"/>
      <c r="VCH98" s="214"/>
      <c r="VCI98" s="214"/>
      <c r="VCJ98" s="214"/>
      <c r="VCK98" s="214"/>
      <c r="VCL98" s="214"/>
      <c r="VCM98" s="214"/>
      <c r="VCN98" s="214"/>
      <c r="VCO98" s="214"/>
      <c r="VCP98" s="214"/>
      <c r="VCQ98" s="214"/>
      <c r="VCR98" s="214"/>
      <c r="VCS98" s="214"/>
      <c r="VCT98" s="214"/>
      <c r="VCU98" s="214"/>
      <c r="VCV98" s="214"/>
      <c r="VCW98" s="214"/>
      <c r="VCX98" s="214"/>
      <c r="VCY98" s="214"/>
      <c r="VCZ98" s="214"/>
      <c r="VDA98" s="214"/>
      <c r="VDB98" s="214"/>
      <c r="VDC98" s="214"/>
      <c r="VDD98" s="214"/>
      <c r="VDE98" s="214"/>
      <c r="VDF98" s="214"/>
      <c r="VDG98" s="214"/>
      <c r="VDH98" s="214"/>
      <c r="VDI98" s="214"/>
      <c r="VDJ98" s="214"/>
      <c r="VDK98" s="214"/>
      <c r="VDL98" s="214"/>
      <c r="VDM98" s="214"/>
      <c r="VDN98" s="214"/>
      <c r="VDO98" s="214"/>
      <c r="VDP98" s="214"/>
      <c r="VDQ98" s="214"/>
      <c r="VDR98" s="214"/>
      <c r="VDS98" s="214"/>
      <c r="VDT98" s="214"/>
      <c r="VDU98" s="214"/>
      <c r="VDV98" s="214"/>
      <c r="VDW98" s="214"/>
      <c r="VDX98" s="214"/>
      <c r="VDY98" s="214"/>
      <c r="VDZ98" s="214"/>
      <c r="VEA98" s="214"/>
      <c r="VEB98" s="214"/>
      <c r="VEC98" s="214"/>
      <c r="VED98" s="214"/>
      <c r="VEE98" s="214"/>
      <c r="VEF98" s="214"/>
      <c r="VEG98" s="214"/>
      <c r="VEH98" s="214"/>
      <c r="VEI98" s="214"/>
      <c r="VEJ98" s="214"/>
      <c r="VEK98" s="214"/>
      <c r="VEL98" s="214"/>
      <c r="VEM98" s="214"/>
      <c r="VEN98" s="214"/>
      <c r="VEO98" s="214"/>
      <c r="VEP98" s="214"/>
      <c r="VEQ98" s="214"/>
      <c r="VER98" s="214"/>
      <c r="VES98" s="214"/>
      <c r="VET98" s="214"/>
      <c r="VEU98" s="214"/>
      <c r="VEV98" s="214"/>
      <c r="VEW98" s="214"/>
      <c r="VEX98" s="214"/>
      <c r="VEY98" s="214"/>
      <c r="VEZ98" s="214"/>
      <c r="VFA98" s="214"/>
      <c r="VFB98" s="214"/>
      <c r="VFC98" s="214"/>
      <c r="VFD98" s="214"/>
      <c r="VFE98" s="214"/>
      <c r="VFF98" s="214"/>
      <c r="VFG98" s="214"/>
      <c r="VFH98" s="214"/>
      <c r="VFI98" s="214"/>
      <c r="VFJ98" s="214"/>
      <c r="VFK98" s="214"/>
      <c r="VFL98" s="214"/>
      <c r="VFM98" s="214"/>
      <c r="VFN98" s="214"/>
      <c r="VFO98" s="214"/>
      <c r="VFP98" s="214"/>
      <c r="VFQ98" s="214"/>
      <c r="VFR98" s="214"/>
      <c r="VFS98" s="214"/>
      <c r="VFT98" s="214"/>
      <c r="VFU98" s="214"/>
      <c r="VFV98" s="214"/>
      <c r="VFW98" s="214"/>
      <c r="VFX98" s="214"/>
      <c r="VFY98" s="214"/>
      <c r="VFZ98" s="214"/>
      <c r="VGA98" s="214"/>
      <c r="VGB98" s="214"/>
      <c r="VGC98" s="214"/>
      <c r="VGD98" s="214"/>
      <c r="VGE98" s="214"/>
      <c r="VGF98" s="214"/>
      <c r="VGG98" s="214"/>
      <c r="VGH98" s="214"/>
      <c r="VGI98" s="214"/>
      <c r="VGJ98" s="214"/>
      <c r="VGK98" s="214"/>
      <c r="VGL98" s="214"/>
      <c r="VGM98" s="214"/>
      <c r="VGN98" s="214"/>
      <c r="VGO98" s="214"/>
      <c r="VGP98" s="214"/>
      <c r="VGQ98" s="214"/>
      <c r="VGR98" s="214"/>
      <c r="VGS98" s="214"/>
      <c r="VGT98" s="214"/>
      <c r="VGU98" s="214"/>
      <c r="VGV98" s="214"/>
      <c r="VGW98" s="214"/>
      <c r="VGX98" s="214"/>
      <c r="VGY98" s="214"/>
      <c r="VGZ98" s="214"/>
      <c r="VHA98" s="214"/>
      <c r="VHB98" s="214"/>
      <c r="VHC98" s="214"/>
      <c r="VHD98" s="214"/>
      <c r="VHE98" s="214"/>
      <c r="VHF98" s="214"/>
      <c r="VHG98" s="214"/>
      <c r="VHH98" s="214"/>
      <c r="VHI98" s="214"/>
      <c r="VHJ98" s="214"/>
      <c r="VHK98" s="214"/>
      <c r="VHL98" s="214"/>
      <c r="VHM98" s="214"/>
      <c r="VHN98" s="214"/>
      <c r="VHO98" s="214"/>
      <c r="VHP98" s="214"/>
      <c r="VHQ98" s="214"/>
      <c r="VHR98" s="214"/>
      <c r="VHS98" s="214"/>
      <c r="VHT98" s="214"/>
      <c r="VHU98" s="214"/>
      <c r="VHV98" s="214"/>
      <c r="VHW98" s="214"/>
      <c r="VHX98" s="214"/>
      <c r="VHY98" s="214"/>
      <c r="VHZ98" s="214"/>
      <c r="VIA98" s="214"/>
      <c r="VIB98" s="214"/>
      <c r="VIC98" s="214"/>
      <c r="VID98" s="214"/>
      <c r="VIE98" s="214"/>
      <c r="VIF98" s="214"/>
      <c r="VIG98" s="214"/>
      <c r="VIH98" s="214"/>
      <c r="VII98" s="214"/>
      <c r="VIJ98" s="214"/>
      <c r="VIK98" s="214"/>
      <c r="VIL98" s="214"/>
      <c r="VIM98" s="214"/>
      <c r="VIN98" s="214"/>
      <c r="VIO98" s="214"/>
      <c r="VIP98" s="214"/>
      <c r="VIQ98" s="214"/>
      <c r="VIR98" s="214"/>
      <c r="VIS98" s="214"/>
      <c r="VIT98" s="214"/>
      <c r="VIU98" s="214"/>
      <c r="VIV98" s="214"/>
      <c r="VIW98" s="214"/>
      <c r="VIX98" s="214"/>
      <c r="VIY98" s="214"/>
      <c r="VIZ98" s="214"/>
      <c r="VJA98" s="214"/>
      <c r="VJB98" s="214"/>
      <c r="VJC98" s="214"/>
      <c r="VJD98" s="214"/>
      <c r="VJE98" s="214"/>
      <c r="VJF98" s="214"/>
      <c r="VJG98" s="214"/>
      <c r="VJH98" s="214"/>
      <c r="VJI98" s="214"/>
      <c r="VJJ98" s="214"/>
      <c r="VJK98" s="214"/>
      <c r="VJL98" s="214"/>
      <c r="VJM98" s="214"/>
      <c r="VJN98" s="214"/>
      <c r="VJO98" s="214"/>
      <c r="VJP98" s="214"/>
      <c r="VJQ98" s="214"/>
      <c r="VJR98" s="214"/>
      <c r="VJS98" s="214"/>
      <c r="VJT98" s="214"/>
      <c r="VJU98" s="214"/>
      <c r="VJV98" s="214"/>
      <c r="VJW98" s="214"/>
      <c r="VJX98" s="214"/>
      <c r="VJY98" s="214"/>
      <c r="VJZ98" s="214"/>
      <c r="VKA98" s="214"/>
      <c r="VKB98" s="214"/>
      <c r="VKC98" s="214"/>
      <c r="VKD98" s="214"/>
      <c r="VKE98" s="214"/>
      <c r="VKF98" s="214"/>
      <c r="VKG98" s="214"/>
      <c r="VKH98" s="214"/>
      <c r="VKI98" s="214"/>
      <c r="VKJ98" s="214"/>
      <c r="VKK98" s="214"/>
      <c r="VKL98" s="214"/>
      <c r="VKM98" s="214"/>
      <c r="VKN98" s="214"/>
      <c r="VKO98" s="214"/>
      <c r="VKP98" s="214"/>
      <c r="VKQ98" s="214"/>
      <c r="VKR98" s="214"/>
      <c r="VKS98" s="214"/>
      <c r="VKT98" s="214"/>
      <c r="VKU98" s="214"/>
      <c r="VKV98" s="214"/>
      <c r="VKW98" s="214"/>
      <c r="VKX98" s="214"/>
      <c r="VKY98" s="214"/>
      <c r="VKZ98" s="214"/>
      <c r="VLA98" s="214"/>
      <c r="VLB98" s="214"/>
      <c r="VLC98" s="214"/>
      <c r="VLD98" s="214"/>
      <c r="VLE98" s="214"/>
      <c r="VLF98" s="214"/>
      <c r="VLG98" s="214"/>
      <c r="VLH98" s="214"/>
      <c r="VLI98" s="214"/>
      <c r="VLJ98" s="214"/>
      <c r="VLK98" s="214"/>
      <c r="VLL98" s="214"/>
      <c r="VLM98" s="214"/>
      <c r="VLN98" s="214"/>
      <c r="VLO98" s="214"/>
      <c r="VLP98" s="214"/>
      <c r="VLQ98" s="214"/>
      <c r="VLR98" s="214"/>
      <c r="VLS98" s="214"/>
      <c r="VLT98" s="214"/>
      <c r="VLU98" s="214"/>
      <c r="VLV98" s="214"/>
      <c r="VLW98" s="214"/>
      <c r="VLX98" s="214"/>
      <c r="VLY98" s="214"/>
      <c r="VLZ98" s="214"/>
      <c r="VMA98" s="214"/>
      <c r="VMB98" s="214"/>
      <c r="VMC98" s="214"/>
      <c r="VMD98" s="214"/>
      <c r="VME98" s="214"/>
      <c r="VMF98" s="214"/>
      <c r="VMG98" s="214"/>
      <c r="VMH98" s="214"/>
      <c r="VMI98" s="214"/>
      <c r="VMJ98" s="214"/>
      <c r="VMK98" s="214"/>
      <c r="VML98" s="214"/>
      <c r="VMM98" s="214"/>
      <c r="VMN98" s="214"/>
      <c r="VMO98" s="214"/>
      <c r="VMP98" s="214"/>
      <c r="VMQ98" s="214"/>
      <c r="VMR98" s="214"/>
      <c r="VMS98" s="214"/>
      <c r="VMT98" s="214"/>
      <c r="VMU98" s="214"/>
      <c r="VMV98" s="214"/>
      <c r="VMW98" s="214"/>
      <c r="VMX98" s="214"/>
      <c r="VMY98" s="214"/>
      <c r="VMZ98" s="214"/>
      <c r="VNA98" s="214"/>
      <c r="VNB98" s="214"/>
      <c r="VNC98" s="214"/>
      <c r="VND98" s="214"/>
      <c r="VNE98" s="214"/>
      <c r="VNF98" s="214"/>
      <c r="VNG98" s="214"/>
      <c r="VNH98" s="214"/>
      <c r="VNI98" s="214"/>
      <c r="VNJ98" s="214"/>
      <c r="VNK98" s="214"/>
      <c r="VNL98" s="214"/>
      <c r="VNM98" s="214"/>
      <c r="VNN98" s="214"/>
      <c r="VNO98" s="214"/>
      <c r="VNP98" s="214"/>
      <c r="VNQ98" s="214"/>
      <c r="VNR98" s="214"/>
      <c r="VNS98" s="214"/>
      <c r="VNT98" s="214"/>
      <c r="VNU98" s="214"/>
      <c r="VNV98" s="214"/>
      <c r="VNW98" s="214"/>
      <c r="VNX98" s="214"/>
      <c r="VNY98" s="214"/>
      <c r="VNZ98" s="214"/>
      <c r="VOA98" s="214"/>
      <c r="VOB98" s="214"/>
      <c r="VOC98" s="214"/>
      <c r="VOD98" s="214"/>
      <c r="VOE98" s="214"/>
      <c r="VOF98" s="214"/>
      <c r="VOG98" s="214"/>
      <c r="VOH98" s="214"/>
      <c r="VOI98" s="214"/>
      <c r="VOJ98" s="214"/>
      <c r="VOK98" s="214"/>
      <c r="VOL98" s="214"/>
      <c r="VOM98" s="214"/>
      <c r="VON98" s="214"/>
      <c r="VOO98" s="214"/>
      <c r="VOP98" s="214"/>
      <c r="VOQ98" s="214"/>
      <c r="VOR98" s="214"/>
      <c r="VOS98" s="214"/>
      <c r="VOT98" s="214"/>
      <c r="VOU98" s="214"/>
      <c r="VOV98" s="214"/>
      <c r="VOW98" s="214"/>
      <c r="VOX98" s="214"/>
      <c r="VOY98" s="214"/>
      <c r="VOZ98" s="214"/>
      <c r="VPA98" s="214"/>
      <c r="VPB98" s="214"/>
      <c r="VPC98" s="214"/>
      <c r="VPD98" s="214"/>
      <c r="VPE98" s="214"/>
      <c r="VPF98" s="214"/>
      <c r="VPG98" s="214"/>
      <c r="VPH98" s="214"/>
      <c r="VPI98" s="214"/>
      <c r="VPJ98" s="214"/>
      <c r="VPK98" s="214"/>
      <c r="VPL98" s="214"/>
      <c r="VPM98" s="214"/>
      <c r="VPN98" s="214"/>
      <c r="VPO98" s="214"/>
      <c r="VPP98" s="214"/>
      <c r="VPQ98" s="214"/>
      <c r="VPR98" s="214"/>
      <c r="VPS98" s="214"/>
      <c r="VPT98" s="214"/>
      <c r="VPU98" s="214"/>
      <c r="VPV98" s="214"/>
      <c r="VPW98" s="214"/>
      <c r="VPX98" s="214"/>
      <c r="VPY98" s="214"/>
      <c r="VPZ98" s="214"/>
      <c r="VQA98" s="214"/>
      <c r="VQB98" s="214"/>
      <c r="VQC98" s="214"/>
      <c r="VQD98" s="214"/>
      <c r="VQE98" s="214"/>
      <c r="VQF98" s="214"/>
      <c r="VQG98" s="214"/>
      <c r="VQH98" s="214"/>
      <c r="VQI98" s="214"/>
      <c r="VQJ98" s="214"/>
      <c r="VQK98" s="214"/>
      <c r="VQL98" s="214"/>
      <c r="VQM98" s="214"/>
      <c r="VQN98" s="214"/>
      <c r="VQO98" s="214"/>
      <c r="VQP98" s="214"/>
      <c r="VQQ98" s="214"/>
      <c r="VQR98" s="214"/>
      <c r="VQS98" s="214"/>
      <c r="VQT98" s="214"/>
      <c r="VQU98" s="214"/>
      <c r="VQV98" s="214"/>
      <c r="VQW98" s="214"/>
      <c r="VQX98" s="214"/>
      <c r="VQY98" s="214"/>
      <c r="VQZ98" s="214"/>
      <c r="VRA98" s="214"/>
      <c r="VRB98" s="214"/>
      <c r="VRC98" s="214"/>
      <c r="VRD98" s="214"/>
      <c r="VRE98" s="214"/>
      <c r="VRF98" s="214"/>
      <c r="VRG98" s="214"/>
      <c r="VRH98" s="214"/>
      <c r="VRI98" s="214"/>
      <c r="VRJ98" s="214"/>
      <c r="VRK98" s="214"/>
      <c r="VRL98" s="214"/>
      <c r="VRM98" s="214"/>
      <c r="VRN98" s="214"/>
      <c r="VRO98" s="214"/>
      <c r="VRP98" s="214"/>
      <c r="VRQ98" s="214"/>
      <c r="VRR98" s="214"/>
      <c r="VRS98" s="214"/>
      <c r="VRT98" s="214"/>
      <c r="VRU98" s="214"/>
      <c r="VRV98" s="214"/>
      <c r="VRW98" s="214"/>
      <c r="VRX98" s="214"/>
      <c r="VRY98" s="214"/>
      <c r="VRZ98" s="214"/>
      <c r="VSA98" s="214"/>
      <c r="VSB98" s="214"/>
      <c r="VSC98" s="214"/>
      <c r="VSD98" s="214"/>
      <c r="VSE98" s="214"/>
      <c r="VSF98" s="214"/>
      <c r="VSG98" s="214"/>
      <c r="VSH98" s="214"/>
      <c r="VSI98" s="214"/>
      <c r="VSJ98" s="214"/>
      <c r="VSK98" s="214"/>
      <c r="VSL98" s="214"/>
      <c r="VSM98" s="214"/>
      <c r="VSN98" s="214"/>
      <c r="VSO98" s="214"/>
      <c r="VSP98" s="214"/>
      <c r="VSQ98" s="214"/>
      <c r="VSR98" s="214"/>
      <c r="VSS98" s="214"/>
      <c r="VST98" s="214"/>
      <c r="VSU98" s="214"/>
      <c r="VSV98" s="214"/>
      <c r="VSW98" s="214"/>
      <c r="VSX98" s="214"/>
      <c r="VSY98" s="214"/>
      <c r="VSZ98" s="214"/>
      <c r="VTA98" s="214"/>
      <c r="VTB98" s="214"/>
      <c r="VTC98" s="214"/>
      <c r="VTD98" s="214"/>
      <c r="VTE98" s="214"/>
      <c r="VTF98" s="214"/>
      <c r="VTG98" s="214"/>
      <c r="VTH98" s="214"/>
      <c r="VTI98" s="214"/>
      <c r="VTJ98" s="214"/>
      <c r="VTK98" s="214"/>
      <c r="VTL98" s="214"/>
      <c r="VTM98" s="214"/>
      <c r="VTN98" s="214"/>
      <c r="VTO98" s="214"/>
      <c r="VTP98" s="214"/>
      <c r="VTQ98" s="214"/>
      <c r="VTR98" s="214"/>
      <c r="VTS98" s="214"/>
      <c r="VTT98" s="214"/>
      <c r="VTU98" s="214"/>
      <c r="VTV98" s="214"/>
      <c r="VTW98" s="214"/>
      <c r="VTX98" s="214"/>
      <c r="VTY98" s="214"/>
      <c r="VTZ98" s="214"/>
      <c r="VUA98" s="214"/>
      <c r="VUB98" s="214"/>
      <c r="VUC98" s="214"/>
      <c r="VUD98" s="214"/>
      <c r="VUE98" s="214"/>
      <c r="VUF98" s="214"/>
      <c r="VUG98" s="214"/>
      <c r="VUH98" s="214"/>
      <c r="VUI98" s="214"/>
      <c r="VUJ98" s="214"/>
      <c r="VUK98" s="214"/>
      <c r="VUL98" s="214"/>
      <c r="VUM98" s="214"/>
      <c r="VUN98" s="214"/>
      <c r="VUO98" s="214"/>
      <c r="VUP98" s="214"/>
      <c r="VUQ98" s="214"/>
      <c r="VUR98" s="214"/>
      <c r="VUS98" s="214"/>
      <c r="VUT98" s="214"/>
      <c r="VUU98" s="214"/>
      <c r="VUV98" s="214"/>
      <c r="VUW98" s="214"/>
      <c r="VUX98" s="214"/>
      <c r="VUY98" s="214"/>
      <c r="VUZ98" s="214"/>
      <c r="VVA98" s="214"/>
      <c r="VVB98" s="214"/>
      <c r="VVC98" s="214"/>
      <c r="VVD98" s="214"/>
      <c r="VVE98" s="214"/>
      <c r="VVF98" s="214"/>
      <c r="VVG98" s="214"/>
      <c r="VVH98" s="214"/>
      <c r="VVI98" s="214"/>
      <c r="VVJ98" s="214"/>
      <c r="VVK98" s="214"/>
      <c r="VVL98" s="214"/>
      <c r="VVM98" s="214"/>
      <c r="VVN98" s="214"/>
      <c r="VVO98" s="214"/>
      <c r="VVP98" s="214"/>
      <c r="VVQ98" s="214"/>
      <c r="VVR98" s="214"/>
      <c r="VVS98" s="214"/>
      <c r="VVT98" s="214"/>
      <c r="VVU98" s="214"/>
      <c r="VVV98" s="214"/>
      <c r="VVW98" s="214"/>
      <c r="VVX98" s="214"/>
      <c r="VVY98" s="214"/>
      <c r="VVZ98" s="214"/>
      <c r="VWA98" s="214"/>
      <c r="VWB98" s="214"/>
      <c r="VWC98" s="214"/>
      <c r="VWD98" s="214"/>
      <c r="VWE98" s="214"/>
      <c r="VWF98" s="214"/>
      <c r="VWG98" s="214"/>
      <c r="VWH98" s="214"/>
      <c r="VWI98" s="214"/>
      <c r="VWJ98" s="214"/>
      <c r="VWK98" s="214"/>
      <c r="VWL98" s="214"/>
      <c r="VWM98" s="214"/>
      <c r="VWN98" s="214"/>
      <c r="VWO98" s="214"/>
      <c r="VWP98" s="214"/>
      <c r="VWQ98" s="214"/>
      <c r="VWR98" s="214"/>
      <c r="VWS98" s="214"/>
      <c r="VWT98" s="214"/>
      <c r="VWU98" s="214"/>
      <c r="VWV98" s="214"/>
      <c r="VWW98" s="214"/>
      <c r="VWX98" s="214"/>
      <c r="VWY98" s="214"/>
      <c r="VWZ98" s="214"/>
      <c r="VXA98" s="214"/>
      <c r="VXB98" s="214"/>
      <c r="VXC98" s="214"/>
      <c r="VXD98" s="214"/>
      <c r="VXE98" s="214"/>
      <c r="VXF98" s="214"/>
      <c r="VXG98" s="214"/>
      <c r="VXH98" s="214"/>
      <c r="VXI98" s="214"/>
      <c r="VXJ98" s="214"/>
      <c r="VXK98" s="214"/>
      <c r="VXL98" s="214"/>
      <c r="VXM98" s="214"/>
      <c r="VXN98" s="214"/>
      <c r="VXO98" s="214"/>
      <c r="VXP98" s="214"/>
      <c r="VXQ98" s="214"/>
      <c r="VXR98" s="214"/>
      <c r="VXS98" s="214"/>
      <c r="VXT98" s="214"/>
      <c r="VXU98" s="214"/>
      <c r="VXV98" s="214"/>
      <c r="VXW98" s="214"/>
      <c r="VXX98" s="214"/>
      <c r="VXY98" s="214"/>
      <c r="VXZ98" s="214"/>
      <c r="VYA98" s="214"/>
      <c r="VYB98" s="214"/>
      <c r="VYC98" s="214"/>
      <c r="VYD98" s="214"/>
      <c r="VYE98" s="214"/>
      <c r="VYF98" s="214"/>
      <c r="VYG98" s="214"/>
      <c r="VYH98" s="214"/>
      <c r="VYI98" s="214"/>
      <c r="VYJ98" s="214"/>
      <c r="VYK98" s="214"/>
      <c r="VYL98" s="214"/>
      <c r="VYM98" s="214"/>
      <c r="VYN98" s="214"/>
      <c r="VYO98" s="214"/>
      <c r="VYP98" s="214"/>
      <c r="VYQ98" s="214"/>
      <c r="VYR98" s="214"/>
      <c r="VYS98" s="214"/>
      <c r="VYT98" s="214"/>
      <c r="VYU98" s="214"/>
      <c r="VYV98" s="214"/>
      <c r="VYW98" s="214"/>
      <c r="VYX98" s="214"/>
      <c r="VYY98" s="214"/>
      <c r="VYZ98" s="214"/>
      <c r="VZA98" s="214"/>
      <c r="VZB98" s="214"/>
      <c r="VZC98" s="214"/>
      <c r="VZD98" s="214"/>
      <c r="VZE98" s="214"/>
      <c r="VZF98" s="214"/>
      <c r="VZG98" s="214"/>
      <c r="VZH98" s="214"/>
      <c r="VZI98" s="214"/>
      <c r="VZJ98" s="214"/>
      <c r="VZK98" s="214"/>
      <c r="VZL98" s="214"/>
      <c r="VZM98" s="214"/>
      <c r="VZN98" s="214"/>
      <c r="VZO98" s="214"/>
      <c r="VZP98" s="214"/>
      <c r="VZQ98" s="214"/>
      <c r="VZR98" s="214"/>
      <c r="VZS98" s="214"/>
      <c r="VZT98" s="214"/>
      <c r="VZU98" s="214"/>
      <c r="VZV98" s="214"/>
      <c r="VZW98" s="214"/>
      <c r="VZX98" s="214"/>
      <c r="VZY98" s="214"/>
      <c r="VZZ98" s="214"/>
      <c r="WAA98" s="214"/>
      <c r="WAB98" s="214"/>
      <c r="WAC98" s="214"/>
      <c r="WAD98" s="214"/>
      <c r="WAE98" s="214"/>
      <c r="WAF98" s="214"/>
      <c r="WAG98" s="214"/>
      <c r="WAH98" s="214"/>
      <c r="WAI98" s="214"/>
      <c r="WAJ98" s="214"/>
      <c r="WAK98" s="214"/>
      <c r="WAL98" s="214"/>
      <c r="WAM98" s="214"/>
      <c r="WAN98" s="214"/>
      <c r="WAO98" s="214"/>
      <c r="WAP98" s="214"/>
      <c r="WAQ98" s="214"/>
      <c r="WAR98" s="214"/>
      <c r="WAS98" s="214"/>
      <c r="WAT98" s="214"/>
      <c r="WAU98" s="214"/>
      <c r="WAV98" s="214"/>
      <c r="WAW98" s="214"/>
      <c r="WAX98" s="214"/>
      <c r="WAY98" s="214"/>
      <c r="WAZ98" s="214"/>
      <c r="WBA98" s="214"/>
      <c r="WBB98" s="214"/>
      <c r="WBC98" s="214"/>
      <c r="WBD98" s="214"/>
      <c r="WBE98" s="214"/>
      <c r="WBF98" s="214"/>
      <c r="WBG98" s="214"/>
      <c r="WBH98" s="214"/>
      <c r="WBI98" s="214"/>
      <c r="WBJ98" s="214"/>
      <c r="WBK98" s="214"/>
      <c r="WBL98" s="214"/>
      <c r="WBM98" s="214"/>
      <c r="WBN98" s="214"/>
      <c r="WBO98" s="214"/>
      <c r="WBP98" s="214"/>
      <c r="WBQ98" s="214"/>
      <c r="WBR98" s="214"/>
      <c r="WBS98" s="214"/>
      <c r="WBT98" s="214"/>
      <c r="WBU98" s="214"/>
      <c r="WBV98" s="214"/>
      <c r="WBW98" s="214"/>
      <c r="WBX98" s="214"/>
      <c r="WBY98" s="214"/>
      <c r="WBZ98" s="214"/>
      <c r="WCA98" s="214"/>
      <c r="WCB98" s="214"/>
      <c r="WCC98" s="214"/>
      <c r="WCD98" s="214"/>
      <c r="WCE98" s="214"/>
      <c r="WCF98" s="214"/>
      <c r="WCG98" s="214"/>
      <c r="WCH98" s="214"/>
      <c r="WCI98" s="214"/>
      <c r="WCJ98" s="214"/>
      <c r="WCK98" s="214"/>
      <c r="WCL98" s="214"/>
      <c r="WCM98" s="214"/>
      <c r="WCN98" s="214"/>
      <c r="WCO98" s="214"/>
      <c r="WCP98" s="214"/>
      <c r="WCQ98" s="214"/>
      <c r="WCR98" s="214"/>
      <c r="WCS98" s="214"/>
      <c r="WCT98" s="214"/>
      <c r="WCU98" s="214"/>
      <c r="WCV98" s="214"/>
      <c r="WCW98" s="214"/>
      <c r="WCX98" s="214"/>
      <c r="WCY98" s="214"/>
      <c r="WCZ98" s="214"/>
      <c r="WDA98" s="214"/>
      <c r="WDB98" s="214"/>
      <c r="WDC98" s="214"/>
      <c r="WDD98" s="214"/>
      <c r="WDE98" s="214"/>
      <c r="WDF98" s="214"/>
      <c r="WDG98" s="214"/>
      <c r="WDH98" s="214"/>
      <c r="WDI98" s="214"/>
      <c r="WDJ98" s="214"/>
      <c r="WDK98" s="214"/>
      <c r="WDL98" s="214"/>
      <c r="WDM98" s="214"/>
      <c r="WDN98" s="214"/>
      <c r="WDO98" s="214"/>
      <c r="WDP98" s="214"/>
      <c r="WDQ98" s="214"/>
      <c r="WDR98" s="214"/>
      <c r="WDS98" s="214"/>
      <c r="WDT98" s="214"/>
      <c r="WDU98" s="214"/>
      <c r="WDV98" s="214"/>
      <c r="WDW98" s="214"/>
      <c r="WDX98" s="214"/>
      <c r="WDY98" s="214"/>
      <c r="WDZ98" s="214"/>
      <c r="WEA98" s="214"/>
      <c r="WEB98" s="214"/>
      <c r="WEC98" s="214"/>
      <c r="WED98" s="214"/>
      <c r="WEE98" s="214"/>
      <c r="WEF98" s="214"/>
      <c r="WEG98" s="214"/>
      <c r="WEH98" s="214"/>
      <c r="WEI98" s="214"/>
      <c r="WEJ98" s="214"/>
      <c r="WEK98" s="214"/>
      <c r="WEL98" s="214"/>
      <c r="WEM98" s="214"/>
      <c r="WEN98" s="214"/>
      <c r="WEO98" s="214"/>
      <c r="WEP98" s="214"/>
      <c r="WEQ98" s="214"/>
      <c r="WER98" s="214"/>
      <c r="WES98" s="214"/>
      <c r="WET98" s="214"/>
      <c r="WEU98" s="214"/>
      <c r="WEV98" s="214"/>
      <c r="WEW98" s="214"/>
      <c r="WEX98" s="214"/>
      <c r="WEY98" s="214"/>
      <c r="WEZ98" s="214"/>
      <c r="WFA98" s="214"/>
      <c r="WFB98" s="214"/>
      <c r="WFC98" s="214"/>
      <c r="WFD98" s="214"/>
      <c r="WFE98" s="214"/>
      <c r="WFF98" s="214"/>
      <c r="WFG98" s="214"/>
      <c r="WFH98" s="214"/>
      <c r="WFI98" s="214"/>
      <c r="WFJ98" s="214"/>
      <c r="WFK98" s="214"/>
      <c r="WFL98" s="214"/>
      <c r="WFM98" s="214"/>
      <c r="WFN98" s="214"/>
      <c r="WFO98" s="214"/>
      <c r="WFP98" s="214"/>
      <c r="WFQ98" s="214"/>
      <c r="WFR98" s="214"/>
      <c r="WFS98" s="214"/>
      <c r="WFT98" s="214"/>
      <c r="WFU98" s="214"/>
      <c r="WFV98" s="214"/>
      <c r="WFW98" s="214"/>
      <c r="WFX98" s="214"/>
      <c r="WFY98" s="214"/>
      <c r="WFZ98" s="214"/>
      <c r="WGA98" s="214"/>
      <c r="WGB98" s="214"/>
      <c r="WGC98" s="214"/>
      <c r="WGD98" s="214"/>
      <c r="WGE98" s="214"/>
      <c r="WGF98" s="214"/>
      <c r="WGG98" s="214"/>
      <c r="WGH98" s="214"/>
      <c r="WGI98" s="214"/>
      <c r="WGJ98" s="214"/>
      <c r="WGK98" s="214"/>
      <c r="WGL98" s="214"/>
      <c r="WGM98" s="214"/>
      <c r="WGN98" s="214"/>
      <c r="WGO98" s="214"/>
      <c r="WGP98" s="214"/>
      <c r="WGQ98" s="214"/>
      <c r="WGR98" s="214"/>
      <c r="WGS98" s="214"/>
      <c r="WGT98" s="214"/>
      <c r="WGU98" s="214"/>
      <c r="WGV98" s="214"/>
      <c r="WGW98" s="214"/>
      <c r="WGX98" s="214"/>
      <c r="WGY98" s="214"/>
      <c r="WGZ98" s="214"/>
      <c r="WHA98" s="214"/>
      <c r="WHB98" s="214"/>
      <c r="WHC98" s="214"/>
      <c r="WHD98" s="214"/>
      <c r="WHE98" s="214"/>
      <c r="WHF98" s="214"/>
      <c r="WHG98" s="214"/>
      <c r="WHH98" s="214"/>
      <c r="WHI98" s="214"/>
      <c r="WHJ98" s="214"/>
      <c r="WHK98" s="214"/>
      <c r="WHL98" s="214"/>
      <c r="WHM98" s="214"/>
      <c r="WHN98" s="214"/>
      <c r="WHO98" s="214"/>
      <c r="WHP98" s="214"/>
      <c r="WHQ98" s="214"/>
      <c r="WHR98" s="214"/>
      <c r="WHS98" s="214"/>
      <c r="WHT98" s="214"/>
      <c r="WHU98" s="214"/>
      <c r="WHV98" s="214"/>
      <c r="WHW98" s="214"/>
      <c r="WHX98" s="214"/>
      <c r="WHY98" s="214"/>
      <c r="WHZ98" s="214"/>
      <c r="WIA98" s="214"/>
      <c r="WIB98" s="214"/>
      <c r="WIC98" s="214"/>
      <c r="WID98" s="214"/>
      <c r="WIE98" s="214"/>
      <c r="WIF98" s="214"/>
      <c r="WIG98" s="214"/>
      <c r="WIH98" s="214"/>
      <c r="WII98" s="214"/>
      <c r="WIJ98" s="214"/>
      <c r="WIK98" s="214"/>
      <c r="WIL98" s="214"/>
      <c r="WIM98" s="214"/>
      <c r="WIN98" s="214"/>
      <c r="WIO98" s="214"/>
      <c r="WIP98" s="214"/>
      <c r="WIQ98" s="214"/>
      <c r="WIR98" s="214"/>
      <c r="WIS98" s="214"/>
      <c r="WIT98" s="214"/>
      <c r="WIU98" s="214"/>
      <c r="WIV98" s="214"/>
      <c r="WIW98" s="214"/>
      <c r="WIX98" s="214"/>
      <c r="WIY98" s="214"/>
      <c r="WIZ98" s="214"/>
      <c r="WJA98" s="214"/>
      <c r="WJB98" s="214"/>
      <c r="WJC98" s="214"/>
      <c r="WJD98" s="214"/>
      <c r="WJE98" s="214"/>
      <c r="WJF98" s="214"/>
      <c r="WJG98" s="214"/>
      <c r="WJH98" s="214"/>
      <c r="WJI98" s="214"/>
      <c r="WJJ98" s="214"/>
      <c r="WJK98" s="214"/>
      <c r="WJL98" s="214"/>
      <c r="WJM98" s="214"/>
      <c r="WJN98" s="214"/>
      <c r="WJO98" s="214"/>
      <c r="WJP98" s="214"/>
      <c r="WJQ98" s="214"/>
      <c r="WJR98" s="214"/>
      <c r="WJS98" s="214"/>
      <c r="WJT98" s="214"/>
      <c r="WJU98" s="214"/>
      <c r="WJV98" s="214"/>
      <c r="WJW98" s="214"/>
      <c r="WJX98" s="214"/>
      <c r="WJY98" s="214"/>
      <c r="WJZ98" s="214"/>
      <c r="WKA98" s="214"/>
      <c r="WKB98" s="214"/>
      <c r="WKC98" s="214"/>
      <c r="WKD98" s="214"/>
      <c r="WKE98" s="214"/>
      <c r="WKF98" s="214"/>
      <c r="WKG98" s="214"/>
      <c r="WKH98" s="214"/>
      <c r="WKI98" s="214"/>
      <c r="WKJ98" s="214"/>
      <c r="WKK98" s="214"/>
      <c r="WKL98" s="214"/>
      <c r="WKM98" s="214"/>
      <c r="WKN98" s="214"/>
      <c r="WKO98" s="214"/>
      <c r="WKP98" s="214"/>
      <c r="WKQ98" s="214"/>
      <c r="WKR98" s="214"/>
      <c r="WKS98" s="214"/>
      <c r="WKT98" s="214"/>
      <c r="WKU98" s="214"/>
      <c r="WKV98" s="214"/>
      <c r="WKW98" s="214"/>
      <c r="WKX98" s="214"/>
      <c r="WKY98" s="214"/>
      <c r="WKZ98" s="214"/>
      <c r="WLA98" s="214"/>
      <c r="WLB98" s="214"/>
      <c r="WLC98" s="214"/>
      <c r="WLD98" s="214"/>
      <c r="WLE98" s="214"/>
      <c r="WLF98" s="214"/>
      <c r="WLG98" s="214"/>
      <c r="WLH98" s="214"/>
      <c r="WLI98" s="214"/>
      <c r="WLJ98" s="214"/>
      <c r="WLK98" s="214"/>
      <c r="WLL98" s="214"/>
      <c r="WLM98" s="214"/>
      <c r="WLN98" s="214"/>
      <c r="WLO98" s="214"/>
      <c r="WLP98" s="214"/>
      <c r="WLQ98" s="214"/>
      <c r="WLR98" s="214"/>
      <c r="WLS98" s="214"/>
      <c r="WLT98" s="214"/>
      <c r="WLU98" s="214"/>
      <c r="WLV98" s="214"/>
      <c r="WLW98" s="214"/>
      <c r="WLX98" s="214"/>
      <c r="WLY98" s="214"/>
      <c r="WLZ98" s="214"/>
      <c r="WMA98" s="214"/>
      <c r="WMB98" s="214"/>
      <c r="WMC98" s="214"/>
      <c r="WMD98" s="214"/>
      <c r="WME98" s="214"/>
      <c r="WMF98" s="214"/>
      <c r="WMG98" s="214"/>
      <c r="WMH98" s="214"/>
      <c r="WMI98" s="214"/>
      <c r="WMJ98" s="214"/>
      <c r="WMK98" s="214"/>
      <c r="WML98" s="214"/>
      <c r="WMM98" s="214"/>
      <c r="WMN98" s="214"/>
      <c r="WMO98" s="214"/>
      <c r="WMP98" s="214"/>
      <c r="WMQ98" s="214"/>
      <c r="WMR98" s="214"/>
      <c r="WMS98" s="214"/>
      <c r="WMT98" s="214"/>
      <c r="WMU98" s="214"/>
      <c r="WMV98" s="214"/>
      <c r="WMW98" s="214"/>
      <c r="WMX98" s="214"/>
      <c r="WMY98" s="214"/>
      <c r="WMZ98" s="214"/>
      <c r="WNA98" s="214"/>
      <c r="WNB98" s="214"/>
      <c r="WNC98" s="214"/>
      <c r="WND98" s="214"/>
      <c r="WNE98" s="214"/>
      <c r="WNF98" s="214"/>
      <c r="WNG98" s="214"/>
      <c r="WNH98" s="214"/>
      <c r="WNI98" s="214"/>
      <c r="WNJ98" s="214"/>
      <c r="WNK98" s="214"/>
      <c r="WNL98" s="214"/>
      <c r="WNM98" s="214"/>
      <c r="WNN98" s="214"/>
      <c r="WNO98" s="214"/>
      <c r="WNP98" s="214"/>
      <c r="WNQ98" s="214"/>
      <c r="WNR98" s="214"/>
      <c r="WNS98" s="214"/>
      <c r="WNT98" s="214"/>
      <c r="WNU98" s="214"/>
      <c r="WNV98" s="214"/>
      <c r="WNW98" s="214"/>
      <c r="WNX98" s="214"/>
      <c r="WNY98" s="214"/>
      <c r="WNZ98" s="214"/>
      <c r="WOA98" s="214"/>
      <c r="WOB98" s="214"/>
      <c r="WOC98" s="214"/>
      <c r="WOD98" s="214"/>
      <c r="WOE98" s="214"/>
      <c r="WOF98" s="214"/>
      <c r="WOG98" s="214"/>
      <c r="WOH98" s="214"/>
      <c r="WOI98" s="214"/>
      <c r="WOJ98" s="214"/>
      <c r="WOK98" s="214"/>
      <c r="WOL98" s="214"/>
      <c r="WOM98" s="214"/>
      <c r="WON98" s="214"/>
      <c r="WOO98" s="214"/>
      <c r="WOP98" s="214"/>
      <c r="WOQ98" s="214"/>
      <c r="WOR98" s="214"/>
      <c r="WOS98" s="214"/>
      <c r="WOT98" s="214"/>
      <c r="WOU98" s="214"/>
      <c r="WOV98" s="214"/>
      <c r="WOW98" s="214"/>
      <c r="WOX98" s="214"/>
      <c r="WOY98" s="214"/>
      <c r="WOZ98" s="214"/>
      <c r="WPA98" s="214"/>
      <c r="WPB98" s="214"/>
      <c r="WPC98" s="214"/>
      <c r="WPD98" s="214"/>
      <c r="WPE98" s="214"/>
      <c r="WPF98" s="214"/>
      <c r="WPG98" s="214"/>
      <c r="WPH98" s="214"/>
      <c r="WPI98" s="214"/>
      <c r="WPJ98" s="214"/>
      <c r="WPK98" s="214"/>
      <c r="WPL98" s="214"/>
      <c r="WPM98" s="214"/>
      <c r="WPN98" s="214"/>
      <c r="WPO98" s="214"/>
      <c r="WPP98" s="214"/>
      <c r="WPQ98" s="214"/>
      <c r="WPR98" s="214"/>
      <c r="WPS98" s="214"/>
      <c r="WPT98" s="214"/>
      <c r="WPU98" s="214"/>
      <c r="WPV98" s="214"/>
      <c r="WPW98" s="214"/>
      <c r="WPX98" s="214"/>
      <c r="WPY98" s="214"/>
      <c r="WPZ98" s="214"/>
      <c r="WQA98" s="214"/>
      <c r="WQB98" s="214"/>
      <c r="WQC98" s="214"/>
      <c r="WQD98" s="214"/>
      <c r="WQE98" s="214"/>
      <c r="WQF98" s="214"/>
      <c r="WQG98" s="214"/>
      <c r="WQH98" s="214"/>
      <c r="WQI98" s="214"/>
      <c r="WQJ98" s="214"/>
      <c r="WQK98" s="214"/>
      <c r="WQL98" s="214"/>
      <c r="WQM98" s="214"/>
      <c r="WQN98" s="214"/>
      <c r="WQO98" s="214"/>
      <c r="WQP98" s="214"/>
      <c r="WQQ98" s="214"/>
      <c r="WQR98" s="214"/>
      <c r="WQS98" s="214"/>
      <c r="WQT98" s="214"/>
      <c r="WQU98" s="214"/>
      <c r="WQV98" s="214"/>
      <c r="WQW98" s="214"/>
      <c r="WQX98" s="214"/>
      <c r="WQY98" s="214"/>
      <c r="WQZ98" s="214"/>
      <c r="WRA98" s="214"/>
      <c r="WRB98" s="214"/>
      <c r="WRC98" s="214"/>
      <c r="WRD98" s="214"/>
      <c r="WRE98" s="214"/>
      <c r="WRF98" s="214"/>
      <c r="WRG98" s="214"/>
      <c r="WRH98" s="214"/>
      <c r="WRI98" s="214"/>
      <c r="WRJ98" s="214"/>
      <c r="WRK98" s="214"/>
      <c r="WRL98" s="214"/>
      <c r="WRM98" s="214"/>
      <c r="WRN98" s="214"/>
      <c r="WRO98" s="214"/>
      <c r="WRP98" s="214"/>
      <c r="WRQ98" s="214"/>
      <c r="WRR98" s="214"/>
      <c r="WRS98" s="214"/>
      <c r="WRT98" s="214"/>
      <c r="WRU98" s="214"/>
      <c r="WRV98" s="214"/>
      <c r="WRW98" s="214"/>
      <c r="WRX98" s="214"/>
      <c r="WRY98" s="214"/>
      <c r="WRZ98" s="214"/>
      <c r="WSA98" s="214"/>
      <c r="WSB98" s="214"/>
      <c r="WSC98" s="214"/>
      <c r="WSD98" s="214"/>
      <c r="WSE98" s="214"/>
      <c r="WSF98" s="214"/>
      <c r="WSG98" s="214"/>
      <c r="WSH98" s="214"/>
      <c r="WSI98" s="214"/>
      <c r="WSJ98" s="214"/>
      <c r="WSK98" s="214"/>
      <c r="WSL98" s="214"/>
      <c r="WSM98" s="214"/>
      <c r="WSN98" s="214"/>
      <c r="WSO98" s="214"/>
      <c r="WSP98" s="214"/>
      <c r="WSQ98" s="214"/>
      <c r="WSR98" s="214"/>
      <c r="WSS98" s="214"/>
      <c r="WST98" s="214"/>
      <c r="WSU98" s="214"/>
      <c r="WSV98" s="214"/>
      <c r="WSW98" s="214"/>
      <c r="WSX98" s="214"/>
      <c r="WSY98" s="214"/>
      <c r="WSZ98" s="214"/>
      <c r="WTA98" s="214"/>
      <c r="WTB98" s="214"/>
      <c r="WTC98" s="214"/>
      <c r="WTD98" s="214"/>
      <c r="WTE98" s="214"/>
      <c r="WTF98" s="214"/>
      <c r="WTG98" s="214"/>
      <c r="WTH98" s="214"/>
      <c r="WTI98" s="214"/>
      <c r="WTJ98" s="214"/>
      <c r="WTK98" s="214"/>
      <c r="WTL98" s="214"/>
      <c r="WTM98" s="214"/>
      <c r="WTN98" s="214"/>
      <c r="WTO98" s="214"/>
      <c r="WTP98" s="214"/>
      <c r="WTQ98" s="214"/>
      <c r="WTR98" s="214"/>
      <c r="WTS98" s="214"/>
      <c r="WTT98" s="214"/>
      <c r="WTU98" s="214"/>
      <c r="WTV98" s="214"/>
      <c r="WTW98" s="214"/>
      <c r="WTX98" s="214"/>
      <c r="WTY98" s="214"/>
      <c r="WTZ98" s="214"/>
      <c r="WUA98" s="214"/>
      <c r="WUB98" s="214"/>
      <c r="WUC98" s="214"/>
      <c r="WUD98" s="214"/>
      <c r="WUE98" s="214"/>
      <c r="WUF98" s="214"/>
      <c r="WUG98" s="214"/>
      <c r="WUH98" s="214"/>
      <c r="WUI98" s="214"/>
      <c r="WUJ98" s="214"/>
      <c r="WUK98" s="214"/>
      <c r="WUL98" s="214"/>
      <c r="WUM98" s="214"/>
      <c r="WUN98" s="214"/>
      <c r="WUO98" s="214"/>
      <c r="WUP98" s="214"/>
      <c r="WUQ98" s="214"/>
      <c r="WUR98" s="214"/>
      <c r="WUS98" s="214"/>
      <c r="WUT98" s="214"/>
      <c r="WUU98" s="214"/>
      <c r="WUV98" s="214"/>
      <c r="WUW98" s="214"/>
      <c r="WUX98" s="214"/>
      <c r="WUY98" s="214"/>
      <c r="WUZ98" s="214"/>
      <c r="WVA98" s="214"/>
      <c r="WVB98" s="214"/>
      <c r="WVC98" s="214"/>
      <c r="WVD98" s="214"/>
      <c r="WVE98" s="214"/>
      <c r="WVF98" s="214"/>
      <c r="WVG98" s="214"/>
      <c r="WVH98" s="214"/>
      <c r="WVI98" s="214"/>
      <c r="WVJ98" s="214"/>
      <c r="WVK98" s="214"/>
      <c r="WVL98" s="214"/>
      <c r="WVM98" s="214"/>
      <c r="WVN98" s="214"/>
      <c r="WVO98" s="214"/>
      <c r="WVP98" s="214"/>
      <c r="WVQ98" s="214"/>
      <c r="WVR98" s="214"/>
      <c r="WVS98" s="214"/>
      <c r="WVT98" s="214"/>
      <c r="WVU98" s="214"/>
      <c r="WVV98" s="214"/>
      <c r="WVW98" s="214"/>
      <c r="WVX98" s="214"/>
      <c r="WVY98" s="214"/>
      <c r="WVZ98" s="214"/>
      <c r="WWA98" s="214"/>
      <c r="WWB98" s="214"/>
      <c r="WWC98" s="214"/>
      <c r="WWD98" s="214"/>
      <c r="WWE98" s="214"/>
      <c r="WWF98" s="214"/>
      <c r="WWG98" s="214"/>
      <c r="WWH98" s="214"/>
      <c r="WWI98" s="214"/>
      <c r="WWJ98" s="214"/>
      <c r="WWK98" s="214"/>
      <c r="WWL98" s="214"/>
      <c r="WWM98" s="214"/>
      <c r="WWN98" s="214"/>
      <c r="WWO98" s="214"/>
      <c r="WWP98" s="214"/>
      <c r="WWQ98" s="214"/>
      <c r="WWR98" s="214"/>
      <c r="WWS98" s="214"/>
      <c r="WWT98" s="214"/>
      <c r="WWU98" s="214"/>
      <c r="WWV98" s="214"/>
      <c r="WWW98" s="214"/>
      <c r="WWX98" s="214"/>
      <c r="WWY98" s="214"/>
      <c r="WWZ98" s="214"/>
      <c r="WXA98" s="214"/>
      <c r="WXB98" s="214"/>
      <c r="WXC98" s="214"/>
      <c r="WXD98" s="214"/>
      <c r="WXE98" s="214"/>
      <c r="WXF98" s="214"/>
      <c r="WXG98" s="214"/>
      <c r="WXH98" s="214"/>
      <c r="WXI98" s="214"/>
      <c r="WXJ98" s="214"/>
      <c r="WXK98" s="214"/>
      <c r="WXL98" s="214"/>
      <c r="WXM98" s="214"/>
      <c r="WXN98" s="214"/>
      <c r="WXO98" s="214"/>
      <c r="WXP98" s="214"/>
      <c r="WXQ98" s="214"/>
      <c r="WXR98" s="214"/>
      <c r="WXS98" s="214"/>
      <c r="WXT98" s="214"/>
      <c r="WXU98" s="214"/>
      <c r="WXV98" s="214"/>
      <c r="WXW98" s="214"/>
      <c r="WXX98" s="214"/>
      <c r="WXY98" s="214"/>
      <c r="WXZ98" s="214"/>
      <c r="WYA98" s="214"/>
      <c r="WYB98" s="214"/>
      <c r="WYC98" s="214"/>
      <c r="WYD98" s="214"/>
      <c r="WYE98" s="214"/>
      <c r="WYF98" s="214"/>
      <c r="WYG98" s="214"/>
      <c r="WYH98" s="214"/>
      <c r="WYI98" s="214"/>
      <c r="WYJ98" s="214"/>
      <c r="WYK98" s="214"/>
      <c r="WYL98" s="214"/>
      <c r="WYM98" s="214"/>
      <c r="WYN98" s="214"/>
      <c r="WYO98" s="214"/>
      <c r="WYP98" s="214"/>
      <c r="WYQ98" s="214"/>
      <c r="WYR98" s="214"/>
      <c r="WYS98" s="214"/>
      <c r="WYT98" s="214"/>
      <c r="WYU98" s="214"/>
      <c r="WYV98" s="214"/>
      <c r="WYW98" s="214"/>
      <c r="WYX98" s="214"/>
      <c r="WYY98" s="214"/>
      <c r="WYZ98" s="214"/>
      <c r="WZA98" s="214"/>
      <c r="WZB98" s="214"/>
      <c r="WZC98" s="214"/>
      <c r="WZD98" s="214"/>
      <c r="WZE98" s="214"/>
      <c r="WZF98" s="214"/>
      <c r="WZG98" s="214"/>
      <c r="WZH98" s="214"/>
      <c r="WZI98" s="214"/>
      <c r="WZJ98" s="214"/>
      <c r="WZK98" s="214"/>
      <c r="WZL98" s="214"/>
      <c r="WZM98" s="214"/>
      <c r="WZN98" s="214"/>
      <c r="WZO98" s="214"/>
      <c r="WZP98" s="214"/>
      <c r="WZQ98" s="214"/>
      <c r="WZR98" s="214"/>
      <c r="WZS98" s="214"/>
      <c r="WZT98" s="214"/>
      <c r="WZU98" s="214"/>
      <c r="WZV98" s="214"/>
      <c r="WZW98" s="214"/>
      <c r="WZX98" s="214"/>
      <c r="WZY98" s="214"/>
      <c r="WZZ98" s="214"/>
      <c r="XAA98" s="214"/>
      <c r="XAB98" s="214"/>
      <c r="XAC98" s="214"/>
      <c r="XAD98" s="214"/>
      <c r="XAE98" s="214"/>
      <c r="XAF98" s="214"/>
      <c r="XAG98" s="214"/>
      <c r="XAH98" s="214"/>
      <c r="XAI98" s="214"/>
      <c r="XAJ98" s="214"/>
      <c r="XAK98" s="214"/>
      <c r="XAL98" s="214"/>
      <c r="XAM98" s="214"/>
      <c r="XAN98" s="214"/>
      <c r="XAO98" s="214"/>
      <c r="XAP98" s="214"/>
      <c r="XAQ98" s="214"/>
      <c r="XAR98" s="214"/>
      <c r="XAS98" s="214"/>
      <c r="XAT98" s="214"/>
      <c r="XAU98" s="214"/>
      <c r="XAV98" s="214"/>
      <c r="XAW98" s="214"/>
      <c r="XAX98" s="214"/>
      <c r="XAY98" s="214"/>
      <c r="XAZ98" s="214"/>
      <c r="XBA98" s="214"/>
      <c r="XBB98" s="214"/>
      <c r="XBC98" s="214"/>
      <c r="XBD98" s="214"/>
      <c r="XBE98" s="214"/>
      <c r="XBF98" s="214"/>
      <c r="XBG98" s="214"/>
      <c r="XBH98" s="214"/>
      <c r="XBI98" s="214"/>
      <c r="XBJ98" s="214"/>
      <c r="XBK98" s="214"/>
      <c r="XBL98" s="214"/>
      <c r="XBM98" s="214"/>
      <c r="XBN98" s="214"/>
      <c r="XBO98" s="214"/>
      <c r="XBP98" s="214"/>
      <c r="XBQ98" s="214"/>
      <c r="XBR98" s="214"/>
      <c r="XBS98" s="214"/>
      <c r="XBT98" s="214"/>
      <c r="XBU98" s="214"/>
      <c r="XBV98" s="214"/>
      <c r="XBW98" s="214"/>
      <c r="XBX98" s="214"/>
      <c r="XBY98" s="214"/>
      <c r="XBZ98" s="214"/>
      <c r="XCA98" s="214"/>
      <c r="XCB98" s="214"/>
      <c r="XCC98" s="214"/>
      <c r="XCD98" s="214"/>
      <c r="XCE98" s="214"/>
      <c r="XCF98" s="214"/>
      <c r="XCG98" s="214"/>
      <c r="XCH98" s="214"/>
      <c r="XCI98" s="214"/>
      <c r="XCJ98" s="214"/>
      <c r="XCK98" s="214"/>
      <c r="XCL98" s="214"/>
      <c r="XCM98" s="214"/>
      <c r="XCN98" s="214"/>
      <c r="XCO98" s="214"/>
      <c r="XCP98" s="214"/>
      <c r="XCQ98" s="214"/>
      <c r="XCR98" s="214"/>
      <c r="XCS98" s="214"/>
      <c r="XCT98" s="214"/>
      <c r="XCU98" s="214"/>
      <c r="XCV98" s="214"/>
      <c r="XCW98" s="214"/>
      <c r="XCX98" s="214"/>
      <c r="XCY98" s="214"/>
      <c r="XCZ98" s="214"/>
      <c r="XDA98" s="214"/>
      <c r="XDB98" s="214"/>
      <c r="XDC98" s="214"/>
      <c r="XDD98" s="214"/>
      <c r="XDE98" s="214"/>
      <c r="XDF98" s="214"/>
      <c r="XDG98" s="214"/>
      <c r="XDH98" s="214"/>
      <c r="XDI98" s="214"/>
      <c r="XDJ98" s="214"/>
      <c r="XDK98" s="214"/>
      <c r="XDL98" s="214"/>
      <c r="XDM98" s="214"/>
      <c r="XDN98" s="214"/>
      <c r="XDO98" s="214"/>
      <c r="XDP98" s="214"/>
      <c r="XDQ98" s="214"/>
      <c r="XDR98" s="214"/>
      <c r="XDS98" s="214"/>
      <c r="XDT98" s="214"/>
      <c r="XDU98" s="214"/>
      <c r="XDV98" s="214"/>
      <c r="XDW98" s="214"/>
      <c r="XDX98" s="214"/>
      <c r="XDY98" s="214"/>
      <c r="XDZ98" s="214"/>
      <c r="XEA98" s="214"/>
      <c r="XEB98" s="214"/>
      <c r="XEC98" s="214"/>
      <c r="XED98" s="214"/>
      <c r="XEE98" s="214"/>
      <c r="XEF98" s="214"/>
      <c r="XEG98" s="214"/>
      <c r="XEH98" s="214"/>
      <c r="XEI98" s="214"/>
      <c r="XEJ98" s="214"/>
      <c r="XEK98" s="214"/>
      <c r="XEL98" s="214"/>
      <c r="XEM98" s="214"/>
      <c r="XEN98" s="214"/>
      <c r="XEO98" s="214"/>
      <c r="XEP98" s="214"/>
      <c r="XEQ98" s="214"/>
      <c r="XER98" s="214"/>
      <c r="XES98" s="214"/>
      <c r="XET98" s="214"/>
      <c r="XEU98" s="214"/>
      <c r="XEV98" s="214"/>
      <c r="XEW98" s="214"/>
      <c r="XEX98" s="214"/>
      <c r="XEY98" s="214"/>
      <c r="XEZ98" s="214"/>
      <c r="XFA98" s="214"/>
      <c r="XFB98" s="214"/>
      <c r="XFC98" s="214"/>
      <c r="XFD98" s="214"/>
    </row>
    <row r="99" spans="2:16384" x14ac:dyDescent="0.25">
      <c r="B99" s="156">
        <v>39630</v>
      </c>
      <c r="C99" s="227">
        <v>63.157894736842103</v>
      </c>
      <c r="D99" s="227">
        <v>57.894736842105267</v>
      </c>
      <c r="E99" s="227">
        <v>52.631578947368418</v>
      </c>
      <c r="F99" s="227">
        <v>31.578947368421051</v>
      </c>
      <c r="G99" s="227">
        <v>5.2631578947368416</v>
      </c>
      <c r="H99" s="227">
        <v>68.421052631578945</v>
      </c>
      <c r="I99" s="227">
        <v>-42.105263157894733</v>
      </c>
      <c r="J99" s="227">
        <v>15.789473684210526</v>
      </c>
      <c r="K99" s="227">
        <v>-15.789473684210526</v>
      </c>
      <c r="L99" s="227">
        <v>5.2631578947368416</v>
      </c>
      <c r="M99" s="227">
        <v>-5.2631578947368416</v>
      </c>
    </row>
    <row r="100" spans="2:16384" x14ac:dyDescent="0.25">
      <c r="B100" s="156">
        <v>39722</v>
      </c>
      <c r="C100" s="227">
        <v>66.666666666666657</v>
      </c>
      <c r="D100" s="227">
        <v>47.619047619047613</v>
      </c>
      <c r="E100" s="227">
        <v>42.857142857142854</v>
      </c>
      <c r="F100" s="227">
        <v>-4.7619047619047619</v>
      </c>
      <c r="G100" s="227">
        <v>-14.285714285714285</v>
      </c>
      <c r="H100" s="227">
        <v>61.904761904761905</v>
      </c>
      <c r="I100" s="227">
        <v>-14.285714285714285</v>
      </c>
      <c r="J100" s="227">
        <v>14.285714285714285</v>
      </c>
      <c r="K100" s="227">
        <v>-14.285714285714285</v>
      </c>
      <c r="L100" s="227">
        <v>0</v>
      </c>
      <c r="M100" s="227">
        <v>0</v>
      </c>
    </row>
    <row r="101" spans="2:16384" x14ac:dyDescent="0.25">
      <c r="B101" s="156">
        <v>39873</v>
      </c>
      <c r="C101" s="227">
        <v>60</v>
      </c>
      <c r="D101" s="227">
        <v>65</v>
      </c>
      <c r="E101" s="227">
        <v>30</v>
      </c>
      <c r="F101" s="227">
        <v>-30</v>
      </c>
      <c r="G101" s="227">
        <v>-25</v>
      </c>
      <c r="H101" s="227">
        <v>30</v>
      </c>
      <c r="I101" s="227">
        <v>-30</v>
      </c>
      <c r="J101" s="227">
        <v>-30</v>
      </c>
      <c r="K101" s="227">
        <v>-40</v>
      </c>
      <c r="L101" s="227">
        <v>0</v>
      </c>
      <c r="M101" s="227">
        <v>0</v>
      </c>
    </row>
    <row r="102" spans="2:16384" x14ac:dyDescent="0.25">
      <c r="B102" s="156">
        <v>39965</v>
      </c>
      <c r="C102" s="227">
        <v>59.090909090909093</v>
      </c>
      <c r="D102" s="227">
        <v>68.181818181818173</v>
      </c>
      <c r="E102" s="227">
        <v>45.454545454545453</v>
      </c>
      <c r="F102" s="227">
        <v>-9.0909090909090917</v>
      </c>
      <c r="G102" s="227">
        <v>-40.909090909090914</v>
      </c>
      <c r="H102" s="227">
        <v>45.454545454545453</v>
      </c>
      <c r="I102" s="227">
        <v>-59.090909090909093</v>
      </c>
      <c r="J102" s="227">
        <v>-31.818181818181817</v>
      </c>
      <c r="K102" s="227">
        <v>-18.181818181818183</v>
      </c>
      <c r="L102" s="227">
        <v>9.0909090909090917</v>
      </c>
      <c r="M102" s="227">
        <v>0</v>
      </c>
    </row>
    <row r="103" spans="2:16384" x14ac:dyDescent="0.25">
      <c r="B103" s="156">
        <v>40057</v>
      </c>
      <c r="C103" s="227">
        <v>59.090909090909093</v>
      </c>
      <c r="D103" s="227">
        <v>68.181818181818173</v>
      </c>
      <c r="E103" s="227">
        <v>45.454545454545453</v>
      </c>
      <c r="F103" s="227">
        <v>-9.0909090909090917</v>
      </c>
      <c r="G103" s="227">
        <v>-40.909090909090914</v>
      </c>
      <c r="H103" s="227">
        <v>45.454545454545453</v>
      </c>
      <c r="I103" s="227">
        <v>-59.090909090909093</v>
      </c>
      <c r="J103" s="227">
        <v>-31.818181818181817</v>
      </c>
      <c r="K103" s="227">
        <v>-18.181818181818183</v>
      </c>
      <c r="L103" s="227">
        <v>9.0909090909090917</v>
      </c>
      <c r="M103" s="227">
        <v>0</v>
      </c>
    </row>
    <row r="104" spans="2:16384" x14ac:dyDescent="0.25">
      <c r="B104" s="156">
        <v>40148</v>
      </c>
      <c r="C104" s="227">
        <v>36.363636363636367</v>
      </c>
      <c r="D104" s="227">
        <v>50</v>
      </c>
      <c r="E104" s="227">
        <v>13.636363636363635</v>
      </c>
      <c r="F104" s="227">
        <v>0</v>
      </c>
      <c r="G104" s="227">
        <v>-54.54545454545454</v>
      </c>
      <c r="H104" s="227">
        <v>36.363636363636367</v>
      </c>
      <c r="I104" s="227">
        <v>-50</v>
      </c>
      <c r="J104" s="227">
        <v>0</v>
      </c>
      <c r="K104" s="227">
        <v>-22.727272727272727</v>
      </c>
      <c r="L104" s="227">
        <v>9.0909090909090917</v>
      </c>
      <c r="M104" s="227">
        <v>0</v>
      </c>
    </row>
    <row r="105" spans="2:16384" x14ac:dyDescent="0.25">
      <c r="B105" s="156">
        <v>40238</v>
      </c>
      <c r="C105" s="227">
        <v>50</v>
      </c>
      <c r="D105" s="227">
        <v>50</v>
      </c>
      <c r="E105" s="227">
        <v>40.909090909090914</v>
      </c>
      <c r="F105" s="227">
        <v>27.27272727272727</v>
      </c>
      <c r="G105" s="227">
        <v>-31.818181818181817</v>
      </c>
      <c r="H105" s="227">
        <v>68.181818181818173</v>
      </c>
      <c r="I105" s="227">
        <v>-9.0909090909090917</v>
      </c>
      <c r="J105" s="227">
        <v>22.727272727272727</v>
      </c>
      <c r="K105" s="227">
        <v>-13.636363636363635</v>
      </c>
      <c r="L105" s="227">
        <v>31.818181818181817</v>
      </c>
      <c r="M105" s="227">
        <v>-4.5454545454545459</v>
      </c>
    </row>
    <row r="106" spans="2:16384" x14ac:dyDescent="0.25">
      <c r="B106" s="156">
        <v>40330</v>
      </c>
      <c r="C106" s="227">
        <v>55.555555555555557</v>
      </c>
      <c r="D106" s="227">
        <v>72.222222222222214</v>
      </c>
      <c r="E106" s="227">
        <v>33.333333333333329</v>
      </c>
      <c r="F106" s="227">
        <v>5.5555555555555554</v>
      </c>
      <c r="G106" s="227">
        <v>-55.555555555555557</v>
      </c>
      <c r="H106" s="227">
        <v>38.888888888888893</v>
      </c>
      <c r="I106" s="227">
        <v>-38.888888888888893</v>
      </c>
      <c r="J106" s="227">
        <v>-5.5555555555555554</v>
      </c>
      <c r="K106" s="227">
        <v>-16.666666666666664</v>
      </c>
      <c r="L106" s="227">
        <v>27.777777777777779</v>
      </c>
      <c r="M106" s="227">
        <v>-5.5555555555555554</v>
      </c>
    </row>
    <row r="107" spans="2:16384" x14ac:dyDescent="0.25">
      <c r="B107" s="156">
        <v>40422</v>
      </c>
      <c r="C107" s="227">
        <v>77.777777777777786</v>
      </c>
      <c r="D107" s="227">
        <v>72.222222222222214</v>
      </c>
      <c r="E107" s="227">
        <v>72.222222222222214</v>
      </c>
      <c r="F107" s="227">
        <v>33.333333333333329</v>
      </c>
      <c r="G107" s="227">
        <v>-50</v>
      </c>
      <c r="H107" s="227">
        <v>50</v>
      </c>
      <c r="I107" s="227">
        <v>-33.333333333333329</v>
      </c>
      <c r="J107" s="227">
        <v>11.111111111111111</v>
      </c>
      <c r="K107" s="227">
        <v>-16.666666666666664</v>
      </c>
      <c r="L107" s="227">
        <v>44.444444444444443</v>
      </c>
      <c r="M107" s="227">
        <v>5.5555555555555554</v>
      </c>
    </row>
    <row r="108" spans="2:16384" x14ac:dyDescent="0.25">
      <c r="B108" s="156">
        <v>40513</v>
      </c>
      <c r="C108" s="227">
        <v>83.333333333333343</v>
      </c>
      <c r="D108" s="227">
        <v>88.888888888888886</v>
      </c>
      <c r="E108" s="227">
        <v>72.222222222222214</v>
      </c>
      <c r="F108" s="227">
        <v>50</v>
      </c>
      <c r="G108" s="227">
        <v>-61.111111111111114</v>
      </c>
      <c r="H108" s="227">
        <v>50</v>
      </c>
      <c r="I108" s="227">
        <v>-50</v>
      </c>
      <c r="J108" s="227">
        <v>5.5555555555555554</v>
      </c>
      <c r="K108" s="227">
        <v>-16.666666666666664</v>
      </c>
      <c r="L108" s="227">
        <v>66.666666666666657</v>
      </c>
      <c r="M108" s="227">
        <v>5.5555555555555554</v>
      </c>
    </row>
    <row r="109" spans="2:16384" x14ac:dyDescent="0.25">
      <c r="B109" s="156">
        <v>40603</v>
      </c>
      <c r="C109" s="227">
        <v>93.75</v>
      </c>
      <c r="D109" s="227">
        <v>81.25</v>
      </c>
      <c r="E109" s="227">
        <v>62.5</v>
      </c>
      <c r="F109" s="227">
        <v>43.75</v>
      </c>
      <c r="G109" s="227">
        <v>-68.75</v>
      </c>
      <c r="H109" s="227">
        <v>37.5</v>
      </c>
      <c r="I109" s="227">
        <v>25</v>
      </c>
      <c r="J109" s="227">
        <v>31.25</v>
      </c>
      <c r="K109" s="227">
        <v>-18.75</v>
      </c>
      <c r="L109" s="227">
        <v>62.5</v>
      </c>
      <c r="M109" s="227">
        <v>0</v>
      </c>
    </row>
    <row r="110" spans="2:16384" x14ac:dyDescent="0.25">
      <c r="B110" s="156">
        <v>40695</v>
      </c>
      <c r="C110" s="227">
        <v>93.75</v>
      </c>
      <c r="D110" s="227">
        <v>93.75</v>
      </c>
      <c r="E110" s="227">
        <v>68.75</v>
      </c>
      <c r="F110" s="227">
        <v>43.75</v>
      </c>
      <c r="G110" s="227">
        <v>-62.5</v>
      </c>
      <c r="H110" s="227">
        <v>68.75</v>
      </c>
      <c r="I110" s="227">
        <v>-25</v>
      </c>
      <c r="J110" s="227">
        <v>25</v>
      </c>
      <c r="K110" s="227">
        <v>-25</v>
      </c>
      <c r="L110" s="227">
        <v>75</v>
      </c>
      <c r="M110" s="227">
        <v>0</v>
      </c>
    </row>
    <row r="111" spans="2:16384" x14ac:dyDescent="0.25">
      <c r="B111" s="156">
        <v>40787</v>
      </c>
      <c r="C111" s="227">
        <v>100</v>
      </c>
      <c r="D111" s="227">
        <v>92.857142857142861</v>
      </c>
      <c r="E111" s="227">
        <v>78.571428571428569</v>
      </c>
      <c r="F111" s="227">
        <v>57.142857142857139</v>
      </c>
      <c r="G111" s="227">
        <v>-57.142857142857139</v>
      </c>
      <c r="H111" s="227">
        <v>57.142857142857139</v>
      </c>
      <c r="I111" s="227">
        <v>28.571428571428569</v>
      </c>
      <c r="J111" s="227">
        <v>64.285714285714292</v>
      </c>
      <c r="K111" s="227">
        <v>-21.428571428571427</v>
      </c>
      <c r="L111" s="227">
        <v>64.285714285714292</v>
      </c>
      <c r="M111" s="227">
        <v>0</v>
      </c>
    </row>
    <row r="112" spans="2:16384" x14ac:dyDescent="0.25">
      <c r="B112" s="156">
        <v>40878</v>
      </c>
      <c r="C112" s="227">
        <v>78.571428571428569</v>
      </c>
      <c r="D112" s="227">
        <v>78.571428571428569</v>
      </c>
      <c r="E112" s="227">
        <v>85.714285714285708</v>
      </c>
      <c r="F112" s="227">
        <v>14.285714285714285</v>
      </c>
      <c r="G112" s="227">
        <v>-57.142857142857139</v>
      </c>
      <c r="H112" s="227">
        <v>35.714285714285715</v>
      </c>
      <c r="I112" s="227">
        <v>-7.1428571428571423</v>
      </c>
      <c r="J112" s="227">
        <v>42.857142857142854</v>
      </c>
      <c r="K112" s="227">
        <v>-21.428571428571427</v>
      </c>
      <c r="L112" s="227">
        <v>71.428571428571431</v>
      </c>
      <c r="M112" s="227">
        <v>-7.1428571428571423</v>
      </c>
    </row>
    <row r="113" spans="2:14" x14ac:dyDescent="0.25">
      <c r="B113" s="156">
        <v>40969</v>
      </c>
      <c r="C113" s="227">
        <v>80</v>
      </c>
      <c r="D113" s="227">
        <v>80</v>
      </c>
      <c r="E113" s="227">
        <v>73.333333333333329</v>
      </c>
      <c r="F113" s="227">
        <v>20</v>
      </c>
      <c r="G113" s="227">
        <v>-53.333333333333336</v>
      </c>
      <c r="H113" s="227">
        <v>40</v>
      </c>
      <c r="I113" s="227">
        <v>-20</v>
      </c>
      <c r="J113" s="227">
        <v>40</v>
      </c>
      <c r="K113" s="227">
        <v>-26.666666666666668</v>
      </c>
      <c r="L113" s="227">
        <v>66.666666666666657</v>
      </c>
      <c r="M113" s="227">
        <v>0</v>
      </c>
    </row>
    <row r="114" spans="2:14" x14ac:dyDescent="0.25">
      <c r="B114" s="156">
        <v>41061</v>
      </c>
      <c r="C114" s="227">
        <v>86.666666666666671</v>
      </c>
      <c r="D114" s="227">
        <v>73.333333333333329</v>
      </c>
      <c r="E114" s="227">
        <v>60</v>
      </c>
      <c r="F114" s="227">
        <v>40</v>
      </c>
      <c r="G114" s="227">
        <v>-66.666666666666657</v>
      </c>
      <c r="H114" s="227">
        <v>40</v>
      </c>
      <c r="I114" s="227">
        <v>0</v>
      </c>
      <c r="J114" s="227">
        <v>13.333333333333334</v>
      </c>
      <c r="K114" s="227">
        <v>6.666666666666667</v>
      </c>
      <c r="L114" s="227">
        <v>66.666666666666657</v>
      </c>
      <c r="M114" s="227">
        <v>0</v>
      </c>
    </row>
    <row r="115" spans="2:14" x14ac:dyDescent="0.25">
      <c r="B115" s="156">
        <v>41153</v>
      </c>
      <c r="C115" s="227">
        <v>92.307692307692307</v>
      </c>
      <c r="D115" s="227">
        <v>84.615384615384613</v>
      </c>
      <c r="E115" s="227">
        <v>76.923076923076934</v>
      </c>
      <c r="F115" s="227">
        <v>46.153846153846153</v>
      </c>
      <c r="G115" s="227">
        <v>-69.230769230769226</v>
      </c>
      <c r="H115" s="227">
        <v>46</v>
      </c>
      <c r="I115" s="227">
        <v>7.6923076923076925</v>
      </c>
      <c r="J115" s="227">
        <v>61.53846153846154</v>
      </c>
      <c r="K115" s="227">
        <v>7.6923076923076925</v>
      </c>
      <c r="L115" s="227">
        <v>61.53846153846154</v>
      </c>
      <c r="M115" s="227">
        <v>0</v>
      </c>
    </row>
    <row r="116" spans="2:14" x14ac:dyDescent="0.25">
      <c r="B116" s="156">
        <v>41244</v>
      </c>
      <c r="C116" s="227">
        <v>93.333333333333329</v>
      </c>
      <c r="D116" s="227">
        <v>100</v>
      </c>
      <c r="E116" s="227">
        <v>80</v>
      </c>
      <c r="F116" s="227">
        <v>53.333333333333336</v>
      </c>
      <c r="G116" s="227">
        <v>-60</v>
      </c>
      <c r="H116" s="227">
        <v>40</v>
      </c>
      <c r="I116" s="227">
        <v>13.333333333333334</v>
      </c>
      <c r="J116" s="227">
        <v>46.666666666666664</v>
      </c>
      <c r="K116" s="227">
        <v>-20</v>
      </c>
      <c r="L116" s="227">
        <v>60</v>
      </c>
      <c r="M116" s="227">
        <v>0</v>
      </c>
    </row>
    <row r="117" spans="2:14" x14ac:dyDescent="0.25">
      <c r="B117" s="156">
        <v>41334</v>
      </c>
      <c r="C117" s="227">
        <v>75</v>
      </c>
      <c r="D117" s="227">
        <v>93.75</v>
      </c>
      <c r="E117" s="227">
        <v>100</v>
      </c>
      <c r="F117" s="227">
        <v>43.75</v>
      </c>
      <c r="G117" s="227">
        <v>-56.25</v>
      </c>
      <c r="H117" s="227">
        <v>68.75</v>
      </c>
      <c r="I117" s="227">
        <v>0</v>
      </c>
      <c r="J117" s="227">
        <v>50</v>
      </c>
      <c r="K117" s="227">
        <v>31.25</v>
      </c>
      <c r="L117" s="227">
        <v>50</v>
      </c>
      <c r="M117" s="227">
        <v>0</v>
      </c>
    </row>
    <row r="118" spans="2:14" x14ac:dyDescent="0.25">
      <c r="B118" s="156">
        <v>41426</v>
      </c>
      <c r="C118" s="227">
        <v>73.333333333333329</v>
      </c>
      <c r="D118" s="227">
        <v>73.333333333333329</v>
      </c>
      <c r="E118" s="227">
        <v>66.666666666666657</v>
      </c>
      <c r="F118" s="227">
        <v>26.666666666666668</v>
      </c>
      <c r="G118" s="227">
        <v>-53.333333333333336</v>
      </c>
      <c r="H118" s="227">
        <v>33.333333333333329</v>
      </c>
      <c r="I118" s="227">
        <v>6.666666666666667</v>
      </c>
      <c r="J118" s="227">
        <v>26.666666666666668</v>
      </c>
      <c r="K118" s="227">
        <v>-13.333333333333334</v>
      </c>
      <c r="L118" s="227">
        <v>40</v>
      </c>
      <c r="M118" s="227">
        <v>0</v>
      </c>
    </row>
    <row r="119" spans="2:14" x14ac:dyDescent="0.25">
      <c r="B119" s="156">
        <v>41518</v>
      </c>
      <c r="C119" s="227">
        <v>52.941176470588239</v>
      </c>
      <c r="D119" s="227">
        <v>64.705882352941174</v>
      </c>
      <c r="E119" s="227">
        <v>70.588235294117652</v>
      </c>
      <c r="F119" s="227">
        <v>47.058823529411761</v>
      </c>
      <c r="G119" s="227">
        <v>-58.82352941176471</v>
      </c>
      <c r="H119" s="227">
        <v>52.941176470588239</v>
      </c>
      <c r="I119" s="227">
        <v>0</v>
      </c>
      <c r="J119" s="227">
        <v>29.411764705882355</v>
      </c>
      <c r="K119" s="227">
        <v>-17.647058823529413</v>
      </c>
      <c r="L119" s="227">
        <v>47.058823529411761</v>
      </c>
      <c r="M119" s="227">
        <v>0</v>
      </c>
    </row>
    <row r="120" spans="2:14" x14ac:dyDescent="0.25">
      <c r="B120" s="156">
        <v>41609</v>
      </c>
      <c r="C120" s="227">
        <v>14.285714285714285</v>
      </c>
      <c r="D120" s="227">
        <v>42.857142857142854</v>
      </c>
      <c r="E120" s="227">
        <v>21.428571428571427</v>
      </c>
      <c r="F120" s="227">
        <v>50</v>
      </c>
      <c r="G120" s="227">
        <v>-50</v>
      </c>
      <c r="H120" s="227">
        <v>7.1428571428571423</v>
      </c>
      <c r="I120" s="227">
        <v>0</v>
      </c>
      <c r="J120" s="227">
        <v>46.153846153846153</v>
      </c>
      <c r="K120" s="227">
        <v>-7.1428571428571423</v>
      </c>
      <c r="L120" s="227">
        <v>50</v>
      </c>
      <c r="M120" s="227">
        <v>0</v>
      </c>
    </row>
    <row r="121" spans="2:14" x14ac:dyDescent="0.25">
      <c r="B121" s="156">
        <v>41699</v>
      </c>
      <c r="C121" s="227">
        <v>30</v>
      </c>
      <c r="D121" s="227">
        <v>70</v>
      </c>
      <c r="E121" s="227">
        <v>80</v>
      </c>
      <c r="F121" s="227">
        <v>30</v>
      </c>
      <c r="G121" s="227">
        <v>-80</v>
      </c>
      <c r="H121" s="227">
        <v>30</v>
      </c>
      <c r="I121" s="227">
        <v>-30</v>
      </c>
      <c r="J121" s="227">
        <v>0</v>
      </c>
      <c r="K121" s="227">
        <v>-30</v>
      </c>
      <c r="L121" s="227">
        <v>60</v>
      </c>
      <c r="M121" s="227">
        <v>0</v>
      </c>
      <c r="N121" s="229"/>
    </row>
    <row r="122" spans="2:14" ht="14.25" customHeight="1" x14ac:dyDescent="0.25">
      <c r="B122" s="156">
        <v>41791</v>
      </c>
      <c r="C122" s="227">
        <v>27.27272727272727</v>
      </c>
      <c r="D122" s="227">
        <v>81.818181818181827</v>
      </c>
      <c r="E122" s="227">
        <v>54.54545454545454</v>
      </c>
      <c r="F122" s="227">
        <v>36.363636363636367</v>
      </c>
      <c r="G122" s="227">
        <v>-72.727272727272734</v>
      </c>
      <c r="H122" s="227">
        <v>27.27272727272727</v>
      </c>
      <c r="I122" s="227">
        <v>-9.0909090909090917</v>
      </c>
      <c r="J122" s="227">
        <v>9.0909090909090917</v>
      </c>
      <c r="K122" s="227">
        <v>-27.27272727272727</v>
      </c>
      <c r="L122" s="227">
        <v>63.636363636363633</v>
      </c>
      <c r="M122" s="227">
        <v>0</v>
      </c>
      <c r="N122" s="229"/>
    </row>
    <row r="123" spans="2:14" ht="14.25" customHeight="1" x14ac:dyDescent="0.25">
      <c r="B123" s="156">
        <v>41883</v>
      </c>
      <c r="C123" s="227">
        <v>57.142857142857139</v>
      </c>
      <c r="D123" s="227">
        <v>57.142857142857139</v>
      </c>
      <c r="E123" s="227">
        <v>57.142857142857139</v>
      </c>
      <c r="F123" s="227">
        <v>64.285714285714292</v>
      </c>
      <c r="G123" s="227">
        <v>-50</v>
      </c>
      <c r="H123" s="227">
        <v>28.571428571428569</v>
      </c>
      <c r="I123" s="227">
        <v>14.285714285714285</v>
      </c>
      <c r="J123" s="227">
        <v>35.714285714285715</v>
      </c>
      <c r="K123" s="227">
        <v>0</v>
      </c>
      <c r="L123" s="227">
        <v>64.285714285714292</v>
      </c>
      <c r="M123" s="227">
        <v>-7.1428571428571423</v>
      </c>
      <c r="N123" s="229"/>
    </row>
    <row r="124" spans="2:14" ht="14.25" customHeight="1" x14ac:dyDescent="0.25">
      <c r="B124" s="156">
        <v>41974</v>
      </c>
      <c r="C124" s="227">
        <v>44.444444444444443</v>
      </c>
      <c r="D124" s="225">
        <v>66.666666666666657</v>
      </c>
      <c r="E124" s="227">
        <v>66.666666666666657</v>
      </c>
      <c r="F124" s="227">
        <v>66.666666666666657</v>
      </c>
      <c r="G124" s="227">
        <v>-77.777777777777786</v>
      </c>
      <c r="H124" s="227">
        <v>66.666666666666657</v>
      </c>
      <c r="I124" s="227">
        <v>22.222222222222221</v>
      </c>
      <c r="J124" s="227">
        <v>22.222222222222221</v>
      </c>
      <c r="K124" s="227">
        <v>0</v>
      </c>
      <c r="L124" s="227">
        <v>66.666666666666657</v>
      </c>
      <c r="M124" s="227">
        <v>-22.222222222222221</v>
      </c>
    </row>
    <row r="125" spans="2:14" ht="14.25" customHeight="1" x14ac:dyDescent="0.25">
      <c r="B125" s="156">
        <v>42064</v>
      </c>
      <c r="C125" s="227">
        <v>66.666666666666657</v>
      </c>
      <c r="D125" s="225">
        <v>77.777777777777786</v>
      </c>
      <c r="E125" s="227">
        <v>66.666666666666657</v>
      </c>
      <c r="F125" s="227">
        <v>22.222222222222221</v>
      </c>
      <c r="G125" s="227">
        <v>-77.777777777777786</v>
      </c>
      <c r="H125" s="227">
        <v>55.555555555555557</v>
      </c>
      <c r="I125" s="227">
        <v>44.444444444444443</v>
      </c>
      <c r="J125" s="227">
        <v>-11.111111111111111</v>
      </c>
      <c r="K125" s="227">
        <v>-22.222222222222221</v>
      </c>
      <c r="L125" s="227">
        <v>77.777777777777786</v>
      </c>
      <c r="M125" s="227">
        <v>-11.111111111111111</v>
      </c>
    </row>
    <row r="126" spans="2:14" x14ac:dyDescent="0.25">
      <c r="B126" s="156">
        <v>42156</v>
      </c>
      <c r="C126" s="77">
        <v>42.857142857142854</v>
      </c>
      <c r="D126" s="77">
        <v>35.714285714285715</v>
      </c>
      <c r="E126" s="77">
        <v>57.142857142857139</v>
      </c>
      <c r="F126" s="77">
        <v>57.142857142857139</v>
      </c>
      <c r="G126" s="77">
        <v>-28.571428571428569</v>
      </c>
      <c r="H126" s="77">
        <v>35.714285714285715</v>
      </c>
      <c r="I126" s="77">
        <v>21.428571428571427</v>
      </c>
      <c r="J126" s="77">
        <v>14.285714285714285</v>
      </c>
      <c r="K126" s="77">
        <v>-14.285714285714285</v>
      </c>
      <c r="L126" s="77">
        <v>50</v>
      </c>
      <c r="M126" s="77">
        <v>-7.1428571428571423</v>
      </c>
    </row>
    <row r="127" spans="2:14" x14ac:dyDescent="0.25">
      <c r="B127" s="156">
        <v>42248</v>
      </c>
      <c r="C127" s="77">
        <v>69.230769230769226</v>
      </c>
      <c r="D127" s="77">
        <v>76.923076923076934</v>
      </c>
      <c r="E127" s="77">
        <v>38.461538461538467</v>
      </c>
      <c r="F127" s="77">
        <v>23.076923076923077</v>
      </c>
      <c r="G127" s="77">
        <v>-84.615384615384613</v>
      </c>
      <c r="H127" s="77">
        <v>15.384615384615385</v>
      </c>
      <c r="I127" s="77">
        <v>-7.6923076923076925</v>
      </c>
      <c r="J127" s="77">
        <v>-38.461538461538467</v>
      </c>
      <c r="K127" s="77">
        <v>-46.153846153846153</v>
      </c>
      <c r="L127" s="77">
        <v>30.76923076923077</v>
      </c>
      <c r="M127" s="77">
        <v>-15.384615384615385</v>
      </c>
    </row>
    <row r="128" spans="2:14" x14ac:dyDescent="0.25">
      <c r="B128" s="156">
        <v>42339</v>
      </c>
      <c r="C128" s="77">
        <v>63.636363636363633</v>
      </c>
      <c r="D128" s="77">
        <v>63.636363636363633</v>
      </c>
      <c r="E128" s="77">
        <v>63.636363636363633</v>
      </c>
      <c r="F128" s="77">
        <v>27.27272727272727</v>
      </c>
      <c r="G128" s="77">
        <v>-54.54545454545454</v>
      </c>
      <c r="H128" s="77">
        <v>36.363636363636367</v>
      </c>
      <c r="I128" s="77">
        <v>27.27272727272727</v>
      </c>
      <c r="J128" s="77">
        <v>-27.27272727272727</v>
      </c>
      <c r="K128" s="77">
        <v>-18.181818181818183</v>
      </c>
      <c r="L128" s="77">
        <v>36.363636363636367</v>
      </c>
      <c r="M128" s="77">
        <v>0</v>
      </c>
    </row>
    <row r="129" spans="2:13" x14ac:dyDescent="0.25">
      <c r="B129" s="156">
        <v>42430</v>
      </c>
      <c r="C129" s="77">
        <v>44.444444444444443</v>
      </c>
      <c r="D129" s="77">
        <v>11.111111111111111</v>
      </c>
      <c r="E129" s="77">
        <v>33.333333333333329</v>
      </c>
      <c r="F129" s="77">
        <v>22.222222222222221</v>
      </c>
      <c r="G129" s="77">
        <v>-55.555555555555557</v>
      </c>
      <c r="H129" s="77">
        <v>-22.222222222222221</v>
      </c>
      <c r="I129" s="77">
        <v>-11.111111111111111</v>
      </c>
      <c r="J129" s="77">
        <v>0</v>
      </c>
      <c r="K129" s="77">
        <v>-11.111111111111111</v>
      </c>
      <c r="L129" s="77">
        <v>44.444444444444443</v>
      </c>
      <c r="M129" s="77">
        <v>-11.111111111111111</v>
      </c>
    </row>
    <row r="130" spans="2:13" x14ac:dyDescent="0.25">
      <c r="B130" s="156">
        <v>42522</v>
      </c>
      <c r="C130" s="77">
        <v>70</v>
      </c>
      <c r="D130" s="77">
        <v>40</v>
      </c>
      <c r="E130" s="77">
        <v>80</v>
      </c>
      <c r="F130" s="77">
        <v>60</v>
      </c>
      <c r="G130" s="77">
        <v>-50</v>
      </c>
      <c r="H130" s="77">
        <v>70</v>
      </c>
      <c r="I130" s="77">
        <v>30</v>
      </c>
      <c r="J130" s="77">
        <v>-80</v>
      </c>
      <c r="K130" s="77">
        <v>-80</v>
      </c>
      <c r="L130" s="77">
        <v>30</v>
      </c>
      <c r="M130" s="77">
        <v>0</v>
      </c>
    </row>
    <row r="131" spans="2:13" x14ac:dyDescent="0.25">
      <c r="B131" s="156">
        <v>42614</v>
      </c>
      <c r="C131" s="77">
        <v>75</v>
      </c>
      <c r="D131" s="77">
        <v>50</v>
      </c>
      <c r="E131" s="77">
        <v>50</v>
      </c>
      <c r="F131" s="77">
        <v>62.5</v>
      </c>
      <c r="G131" s="77">
        <v>-50</v>
      </c>
      <c r="H131" s="77">
        <v>50</v>
      </c>
      <c r="I131" s="77">
        <v>37.5</v>
      </c>
      <c r="J131" s="77">
        <v>-25</v>
      </c>
      <c r="K131" s="77">
        <v>-37.5</v>
      </c>
      <c r="L131" s="77">
        <v>50</v>
      </c>
      <c r="M131" s="77">
        <v>12.5</v>
      </c>
    </row>
    <row r="132" spans="2:13" x14ac:dyDescent="0.25">
      <c r="B132" s="156">
        <v>42705</v>
      </c>
      <c r="C132" s="77">
        <v>90</v>
      </c>
      <c r="D132" s="77">
        <v>80</v>
      </c>
      <c r="E132" s="77">
        <v>80</v>
      </c>
      <c r="F132" s="77">
        <v>40</v>
      </c>
      <c r="G132" s="77">
        <v>-60</v>
      </c>
      <c r="H132" s="77">
        <v>60</v>
      </c>
      <c r="I132" s="77">
        <v>30</v>
      </c>
      <c r="J132" s="77">
        <v>-20</v>
      </c>
      <c r="K132" s="77">
        <v>-60</v>
      </c>
      <c r="L132" s="77">
        <v>-10</v>
      </c>
      <c r="M132" s="77">
        <v>0</v>
      </c>
    </row>
    <row r="133" spans="2:13" x14ac:dyDescent="0.25">
      <c r="B133" s="156">
        <v>42795</v>
      </c>
      <c r="C133" s="227">
        <v>60</v>
      </c>
      <c r="D133" s="227">
        <v>50</v>
      </c>
      <c r="E133" s="227">
        <v>50</v>
      </c>
      <c r="F133" s="227">
        <v>10</v>
      </c>
      <c r="G133" s="227">
        <v>-50</v>
      </c>
      <c r="H133" s="227">
        <v>10</v>
      </c>
      <c r="I133" s="227">
        <v>0</v>
      </c>
      <c r="J133" s="227">
        <v>-10</v>
      </c>
      <c r="K133" s="227">
        <v>-70</v>
      </c>
      <c r="L133" s="227">
        <v>40</v>
      </c>
      <c r="M133" s="227">
        <v>0</v>
      </c>
    </row>
    <row r="134" spans="2:13" x14ac:dyDescent="0.25">
      <c r="B134" s="156">
        <v>42887</v>
      </c>
      <c r="C134" s="227">
        <v>50</v>
      </c>
      <c r="D134" s="227">
        <v>50</v>
      </c>
      <c r="E134" s="227">
        <v>40</v>
      </c>
      <c r="F134" s="227">
        <v>-10</v>
      </c>
      <c r="G134" s="227">
        <v>-80</v>
      </c>
      <c r="H134" s="227">
        <v>30</v>
      </c>
      <c r="I134" s="227">
        <v>20</v>
      </c>
      <c r="J134" s="227">
        <v>-10</v>
      </c>
      <c r="K134" s="227">
        <v>-60</v>
      </c>
      <c r="L134" s="227">
        <v>20</v>
      </c>
      <c r="M134" s="227">
        <v>10</v>
      </c>
    </row>
    <row r="135" spans="2:13" x14ac:dyDescent="0.25">
      <c r="B135" s="156">
        <v>42979</v>
      </c>
      <c r="C135" s="227">
        <v>66.666666666666657</v>
      </c>
      <c r="D135" s="227">
        <v>11.111111111111111</v>
      </c>
      <c r="E135" s="227">
        <v>22.222222222222221</v>
      </c>
      <c r="F135" s="227">
        <v>-11.111111111111111</v>
      </c>
      <c r="G135" s="227">
        <v>-33.333333333333329</v>
      </c>
      <c r="H135" s="227">
        <v>-11.111111111111111</v>
      </c>
      <c r="I135" s="227">
        <v>44.444444444444443</v>
      </c>
      <c r="J135" s="227">
        <v>11.111111111111111</v>
      </c>
      <c r="K135" s="227">
        <v>-22.222222222222221</v>
      </c>
      <c r="L135" s="227">
        <v>22.222222222222221</v>
      </c>
      <c r="M135" s="227">
        <v>0</v>
      </c>
    </row>
    <row r="136" spans="2:13" x14ac:dyDescent="0.25">
      <c r="B136" s="156">
        <v>43070</v>
      </c>
      <c r="C136" s="227">
        <v>57.142857142857103</v>
      </c>
      <c r="D136" s="227">
        <v>71.428571428571431</v>
      </c>
      <c r="E136" s="227">
        <v>42.857142857142854</v>
      </c>
      <c r="F136" s="227">
        <v>42.857142857142854</v>
      </c>
      <c r="G136" s="227">
        <v>-28.571428571428569</v>
      </c>
      <c r="H136" s="227">
        <v>57.142857142857139</v>
      </c>
      <c r="I136" s="227">
        <v>14.285714285714285</v>
      </c>
      <c r="J136" s="227">
        <v>42.857142857142854</v>
      </c>
      <c r="K136" s="227">
        <v>-14.285714285714285</v>
      </c>
      <c r="L136" s="227">
        <v>57.142857142857139</v>
      </c>
      <c r="M136" s="227">
        <v>0</v>
      </c>
    </row>
    <row r="137" spans="2:13" x14ac:dyDescent="0.25">
      <c r="B137" s="156">
        <v>43160</v>
      </c>
      <c r="C137" s="227">
        <v>55.555555555555557</v>
      </c>
      <c r="D137" s="227">
        <v>33.333333333333329</v>
      </c>
      <c r="E137" s="227">
        <v>55.555555555555557</v>
      </c>
      <c r="F137" s="227">
        <v>-11.111111111111111</v>
      </c>
      <c r="G137" s="227">
        <v>-55.555555555555557</v>
      </c>
      <c r="H137" s="227">
        <v>11.111111111111111</v>
      </c>
      <c r="I137" s="227">
        <v>44.444444444444443</v>
      </c>
      <c r="J137" s="227">
        <v>33.333333333333329</v>
      </c>
      <c r="K137" s="227">
        <v>-33.333333333333329</v>
      </c>
      <c r="L137" s="227">
        <v>22.222222222222221</v>
      </c>
      <c r="M137" s="227">
        <v>0</v>
      </c>
    </row>
    <row r="138" spans="2:13" x14ac:dyDescent="0.25">
      <c r="B138" s="156">
        <v>43252</v>
      </c>
      <c r="C138" s="61">
        <v>62.5</v>
      </c>
      <c r="D138" s="61">
        <v>25</v>
      </c>
      <c r="E138" s="61">
        <v>37.5</v>
      </c>
      <c r="F138" s="61">
        <v>-12.5</v>
      </c>
      <c r="G138" s="61">
        <v>-25</v>
      </c>
      <c r="H138" s="61">
        <v>-25</v>
      </c>
      <c r="I138" s="61">
        <v>12.5</v>
      </c>
      <c r="J138" s="61">
        <v>-25</v>
      </c>
      <c r="K138" s="61">
        <v>-87.5</v>
      </c>
      <c r="L138" s="61">
        <v>25</v>
      </c>
      <c r="M138" s="61">
        <v>0</v>
      </c>
    </row>
    <row r="139" spans="2:13" x14ac:dyDescent="0.25">
      <c r="B139" s="156">
        <v>43344</v>
      </c>
      <c r="C139" s="227">
        <v>33.333333333333329</v>
      </c>
      <c r="D139" s="227">
        <v>55.555555555555557</v>
      </c>
      <c r="E139" s="227">
        <v>66.666666666666657</v>
      </c>
      <c r="F139" s="227">
        <v>0</v>
      </c>
      <c r="G139" s="227">
        <v>-33.333333333333329</v>
      </c>
      <c r="H139" s="227">
        <v>22.222222222222221</v>
      </c>
      <c r="I139" s="227">
        <v>22.222222222222221</v>
      </c>
      <c r="J139" s="227">
        <v>0</v>
      </c>
      <c r="K139" s="227">
        <v>0</v>
      </c>
      <c r="L139" s="227">
        <v>22.222222222222221</v>
      </c>
      <c r="M139" s="227">
        <v>11.111111111111111</v>
      </c>
    </row>
    <row r="140" spans="2:13" x14ac:dyDescent="0.25">
      <c r="B140" s="156">
        <v>43435</v>
      </c>
      <c r="C140" s="227">
        <v>62.5</v>
      </c>
      <c r="D140" s="227">
        <v>50</v>
      </c>
      <c r="E140" s="227">
        <v>62.5</v>
      </c>
      <c r="F140" s="227">
        <v>12.5</v>
      </c>
      <c r="G140" s="227">
        <v>-50</v>
      </c>
      <c r="H140" s="227">
        <v>12.5</v>
      </c>
      <c r="I140" s="227">
        <v>50</v>
      </c>
      <c r="J140" s="227">
        <v>37.5</v>
      </c>
      <c r="K140" s="227">
        <v>0</v>
      </c>
      <c r="L140" s="227">
        <v>50</v>
      </c>
      <c r="M140" s="227">
        <v>-12.5</v>
      </c>
    </row>
    <row r="141" spans="2:13" x14ac:dyDescent="0.25">
      <c r="B141" s="156">
        <v>43525</v>
      </c>
      <c r="C141" s="227">
        <v>25</v>
      </c>
      <c r="D141" s="227">
        <v>0</v>
      </c>
      <c r="E141" s="227">
        <v>37.5</v>
      </c>
      <c r="F141" s="227">
        <v>25</v>
      </c>
      <c r="G141" s="227">
        <v>-25</v>
      </c>
      <c r="H141" s="227">
        <v>37.5</v>
      </c>
      <c r="I141" s="227">
        <v>37.5</v>
      </c>
      <c r="J141" s="227">
        <v>37.5</v>
      </c>
      <c r="K141" s="227">
        <v>37.5</v>
      </c>
      <c r="L141" s="227">
        <v>-25</v>
      </c>
      <c r="M141" s="227">
        <v>0</v>
      </c>
    </row>
    <row r="142" spans="2:13" x14ac:dyDescent="0.25">
      <c r="B142" s="156">
        <v>43617</v>
      </c>
      <c r="C142" s="227">
        <v>71.428571428571431</v>
      </c>
      <c r="D142" s="227">
        <v>42.857142857142854</v>
      </c>
      <c r="E142" s="227">
        <v>57.142857142857139</v>
      </c>
      <c r="F142" s="227">
        <v>57.142857142857139</v>
      </c>
      <c r="G142" s="227">
        <v>0</v>
      </c>
      <c r="H142" s="227">
        <v>42.857142857142854</v>
      </c>
      <c r="I142" s="227">
        <v>71.428571428571431</v>
      </c>
      <c r="J142" s="227">
        <v>28.571428571428569</v>
      </c>
      <c r="K142" s="227">
        <v>57.142857142857139</v>
      </c>
      <c r="L142" s="227">
        <v>42.857142857142854</v>
      </c>
      <c r="M142" s="227">
        <v>0</v>
      </c>
    </row>
    <row r="143" spans="2:13" x14ac:dyDescent="0.25">
      <c r="B143" s="156"/>
      <c r="C143" s="227"/>
      <c r="D143" s="222"/>
      <c r="E143" s="222"/>
      <c r="F143" s="222"/>
      <c r="G143" s="222"/>
      <c r="H143" s="222"/>
      <c r="I143" s="222"/>
      <c r="J143" s="222"/>
      <c r="K143" s="222"/>
      <c r="L143" s="222"/>
      <c r="M143" s="222"/>
    </row>
    <row r="144" spans="2:13" x14ac:dyDescent="0.25">
      <c r="B144" s="223" t="s">
        <v>16</v>
      </c>
    </row>
    <row r="145" spans="2:13" x14ac:dyDescent="0.25">
      <c r="C145" s="131" t="s">
        <v>6</v>
      </c>
      <c r="D145" s="131" t="s">
        <v>7</v>
      </c>
      <c r="E145" s="131" t="s">
        <v>8</v>
      </c>
      <c r="F145" s="131" t="s">
        <v>9</v>
      </c>
      <c r="G145" s="131" t="s">
        <v>10</v>
      </c>
      <c r="H145" s="131" t="s">
        <v>12</v>
      </c>
      <c r="I145" s="131" t="s">
        <v>11</v>
      </c>
      <c r="J145" s="131" t="s">
        <v>13</v>
      </c>
      <c r="K145" s="131" t="s">
        <v>110</v>
      </c>
      <c r="L145" s="131" t="s">
        <v>14</v>
      </c>
      <c r="M145" s="131" t="s">
        <v>15</v>
      </c>
    </row>
    <row r="146" spans="2:13" x14ac:dyDescent="0.25">
      <c r="B146" s="224">
        <v>39539</v>
      </c>
      <c r="C146" s="225">
        <v>50</v>
      </c>
      <c r="D146" s="225">
        <v>25</v>
      </c>
      <c r="E146" s="225">
        <v>50</v>
      </c>
      <c r="F146" s="225">
        <v>50</v>
      </c>
      <c r="G146" s="225">
        <v>-25</v>
      </c>
      <c r="H146" s="225">
        <v>-75</v>
      </c>
      <c r="I146" s="225">
        <v>-50</v>
      </c>
      <c r="J146" s="225">
        <v>-50</v>
      </c>
      <c r="K146" s="225">
        <v>-50</v>
      </c>
      <c r="L146" s="225">
        <v>0</v>
      </c>
      <c r="M146" s="225">
        <v>-25</v>
      </c>
    </row>
    <row r="147" spans="2:13" x14ac:dyDescent="0.25">
      <c r="B147" s="156">
        <v>39630</v>
      </c>
      <c r="C147" s="227">
        <v>40</v>
      </c>
      <c r="D147" s="227">
        <v>60</v>
      </c>
      <c r="E147" s="227">
        <v>80</v>
      </c>
      <c r="F147" s="227">
        <v>20</v>
      </c>
      <c r="G147" s="227">
        <v>-20</v>
      </c>
      <c r="H147" s="227">
        <v>-20</v>
      </c>
      <c r="I147" s="227">
        <v>-20</v>
      </c>
      <c r="J147" s="227">
        <v>-40</v>
      </c>
      <c r="K147" s="227">
        <v>20</v>
      </c>
      <c r="L147" s="227">
        <v>100</v>
      </c>
      <c r="M147" s="227">
        <v>0</v>
      </c>
    </row>
    <row r="148" spans="2:13" x14ac:dyDescent="0.25">
      <c r="B148" s="156">
        <v>39722</v>
      </c>
      <c r="C148" s="227">
        <v>42.857142857142854</v>
      </c>
      <c r="D148" s="227">
        <v>28.571428571428569</v>
      </c>
      <c r="E148" s="227">
        <v>71.428571428571431</v>
      </c>
      <c r="F148" s="227">
        <v>0</v>
      </c>
      <c r="G148" s="227">
        <v>-28.571428571428569</v>
      </c>
      <c r="H148" s="227">
        <v>14.285714285714285</v>
      </c>
      <c r="I148" s="227">
        <v>-14.285714285714285</v>
      </c>
      <c r="J148" s="227">
        <v>71.428571428571431</v>
      </c>
      <c r="K148" s="227">
        <v>14.285714285714285</v>
      </c>
      <c r="L148" s="227">
        <v>57.142857142857139</v>
      </c>
      <c r="M148" s="227">
        <v>-14.285714285714285</v>
      </c>
    </row>
    <row r="149" spans="2:13" x14ac:dyDescent="0.25">
      <c r="B149" s="156">
        <v>39873</v>
      </c>
      <c r="C149" s="227">
        <v>57.142857142857139</v>
      </c>
      <c r="D149" s="227">
        <v>57.142857142857139</v>
      </c>
      <c r="E149" s="227">
        <v>42.857142857142854</v>
      </c>
      <c r="F149" s="227">
        <v>-14.285714285714285</v>
      </c>
      <c r="G149" s="227">
        <v>-42.857142857142854</v>
      </c>
      <c r="H149" s="227">
        <v>14.285714285714285</v>
      </c>
      <c r="I149" s="227">
        <v>0</v>
      </c>
      <c r="J149" s="227">
        <v>14.285714285714285</v>
      </c>
      <c r="K149" s="227">
        <v>-14.285714285714285</v>
      </c>
      <c r="L149" s="227">
        <v>42.857142857142854</v>
      </c>
      <c r="M149" s="227">
        <v>0</v>
      </c>
    </row>
    <row r="150" spans="2:13" x14ac:dyDescent="0.25">
      <c r="B150" s="156">
        <v>39965</v>
      </c>
      <c r="C150" s="227">
        <v>28.571428571428569</v>
      </c>
      <c r="D150" s="227">
        <v>14.285714285714285</v>
      </c>
      <c r="E150" s="227">
        <v>0</v>
      </c>
      <c r="F150" s="227">
        <v>-71.428571428571431</v>
      </c>
      <c r="G150" s="227">
        <v>-57.142857142857139</v>
      </c>
      <c r="H150" s="227">
        <v>0</v>
      </c>
      <c r="I150" s="227">
        <v>-71.428571428571431</v>
      </c>
      <c r="J150" s="227">
        <v>-42.857142857142854</v>
      </c>
      <c r="K150" s="227">
        <v>-28.571428571428569</v>
      </c>
      <c r="L150" s="227">
        <v>28.571428571428569</v>
      </c>
      <c r="M150" s="227">
        <v>0</v>
      </c>
    </row>
    <row r="151" spans="2:13" x14ac:dyDescent="0.25">
      <c r="B151" s="156">
        <v>40057</v>
      </c>
      <c r="C151" s="227">
        <v>33.333333333333329</v>
      </c>
      <c r="D151" s="227">
        <v>33.3333333333333</v>
      </c>
      <c r="E151" s="227">
        <v>33.333333333333329</v>
      </c>
      <c r="F151" s="227">
        <v>-50</v>
      </c>
      <c r="G151" s="227">
        <v>-50</v>
      </c>
      <c r="H151" s="227">
        <v>16.666666666666664</v>
      </c>
      <c r="I151" s="227">
        <v>-83.333333333333343</v>
      </c>
      <c r="J151" s="227">
        <v>-33.333333333333329</v>
      </c>
      <c r="K151" s="227">
        <v>-16.666666666666664</v>
      </c>
      <c r="L151" s="227">
        <v>50</v>
      </c>
      <c r="M151" s="227">
        <v>0</v>
      </c>
    </row>
    <row r="152" spans="2:13" x14ac:dyDescent="0.25">
      <c r="B152" s="156">
        <v>40148</v>
      </c>
      <c r="C152" s="227">
        <v>14.285714285714285</v>
      </c>
      <c r="D152" s="227">
        <v>14.285714285714285</v>
      </c>
      <c r="E152" s="227">
        <v>42.857142857142854</v>
      </c>
      <c r="F152" s="227">
        <v>-14.285714285714285</v>
      </c>
      <c r="G152" s="227">
        <v>-42.857142857142854</v>
      </c>
      <c r="H152" s="227">
        <v>0</v>
      </c>
      <c r="I152" s="227">
        <v>-85.714285714285708</v>
      </c>
      <c r="J152" s="227">
        <v>-42.857142857142854</v>
      </c>
      <c r="K152" s="227">
        <v>-28.571428571428569</v>
      </c>
      <c r="L152" s="227">
        <v>-28.571428571428569</v>
      </c>
      <c r="M152" s="227">
        <v>-14.285714285714285</v>
      </c>
    </row>
    <row r="153" spans="2:13" x14ac:dyDescent="0.25">
      <c r="B153" s="156">
        <v>40238</v>
      </c>
      <c r="C153" s="227">
        <v>0</v>
      </c>
      <c r="D153" s="227">
        <v>42.857142857142854</v>
      </c>
      <c r="E153" s="227">
        <v>42.857142857142854</v>
      </c>
      <c r="F153" s="227">
        <v>0</v>
      </c>
      <c r="G153" s="227">
        <v>-57.142857142857139</v>
      </c>
      <c r="H153" s="227">
        <v>14.285714285714285</v>
      </c>
      <c r="I153" s="227">
        <v>-57.142857142857139</v>
      </c>
      <c r="J153" s="227">
        <v>-14.285714285714285</v>
      </c>
      <c r="K153" s="227">
        <v>-28.571428571428569</v>
      </c>
      <c r="L153" s="227">
        <v>57.142857142857139</v>
      </c>
      <c r="M153" s="227">
        <v>0</v>
      </c>
    </row>
    <row r="154" spans="2:13" x14ac:dyDescent="0.25">
      <c r="B154" s="156">
        <v>40330</v>
      </c>
      <c r="C154" s="227">
        <v>14.285714285714285</v>
      </c>
      <c r="D154" s="227">
        <v>14.285714285714285</v>
      </c>
      <c r="E154" s="227">
        <v>57.142857142857139</v>
      </c>
      <c r="F154" s="227">
        <v>14.285714285714285</v>
      </c>
      <c r="G154" s="227">
        <v>-57.142857142857139</v>
      </c>
      <c r="H154" s="227">
        <v>-28.571428571428569</v>
      </c>
      <c r="I154" s="227">
        <v>-57.142857142857139</v>
      </c>
      <c r="J154" s="227">
        <v>-42.857142857142854</v>
      </c>
      <c r="K154" s="227">
        <v>-14.285714285714285</v>
      </c>
      <c r="L154" s="227">
        <v>57.142857142857139</v>
      </c>
      <c r="M154" s="227">
        <v>0</v>
      </c>
    </row>
    <row r="155" spans="2:13" x14ac:dyDescent="0.25">
      <c r="B155" s="156">
        <v>40422</v>
      </c>
      <c r="C155" s="227">
        <v>57.142857142857139</v>
      </c>
      <c r="D155" s="227">
        <v>42.857142857142854</v>
      </c>
      <c r="E155" s="227">
        <v>42.857142857142854</v>
      </c>
      <c r="F155" s="227">
        <v>0</v>
      </c>
      <c r="G155" s="227">
        <v>-57.142857142857139</v>
      </c>
      <c r="H155" s="227">
        <v>-14.285714285714285</v>
      </c>
      <c r="I155" s="227">
        <v>-57.142857142857139</v>
      </c>
      <c r="J155" s="227">
        <v>-42.857142857142854</v>
      </c>
      <c r="K155" s="227">
        <v>14.285714285714285</v>
      </c>
      <c r="L155" s="227">
        <v>57.142857142857139</v>
      </c>
      <c r="M155" s="227">
        <v>0</v>
      </c>
    </row>
    <row r="156" spans="2:13" x14ac:dyDescent="0.25">
      <c r="B156" s="156">
        <v>40513</v>
      </c>
      <c r="C156" s="227">
        <v>33.333333333333329</v>
      </c>
      <c r="D156" s="227">
        <v>66.666666666666657</v>
      </c>
      <c r="E156" s="227">
        <v>83.333333333333343</v>
      </c>
      <c r="F156" s="227">
        <v>33.333333333333329</v>
      </c>
      <c r="G156" s="227">
        <v>0</v>
      </c>
      <c r="H156" s="227">
        <v>83.333333333333343</v>
      </c>
      <c r="I156" s="227">
        <v>-33.333333333333329</v>
      </c>
      <c r="J156" s="227">
        <v>16.666666666666664</v>
      </c>
      <c r="K156" s="227">
        <v>16.666666666666664</v>
      </c>
      <c r="L156" s="227">
        <v>100</v>
      </c>
      <c r="M156" s="227">
        <v>0</v>
      </c>
    </row>
    <row r="157" spans="2:13" x14ac:dyDescent="0.25">
      <c r="B157" s="156">
        <v>40603</v>
      </c>
      <c r="C157" s="227">
        <v>14.285714285714285</v>
      </c>
      <c r="D157" s="227">
        <v>28.571428571428569</v>
      </c>
      <c r="E157" s="227">
        <v>85.714285714285708</v>
      </c>
      <c r="F157" s="227">
        <v>14.285714285714285</v>
      </c>
      <c r="G157" s="227">
        <v>-28.571428571428569</v>
      </c>
      <c r="H157" s="227">
        <v>14.285714285714285</v>
      </c>
      <c r="I157" s="227">
        <v>-42.857142857142854</v>
      </c>
      <c r="J157" s="227">
        <v>-14.285714285714285</v>
      </c>
      <c r="K157" s="227">
        <v>-42.857142857142854</v>
      </c>
      <c r="L157" s="227">
        <v>42.857142857142854</v>
      </c>
      <c r="M157" s="227">
        <v>0</v>
      </c>
    </row>
    <row r="158" spans="2:13" x14ac:dyDescent="0.25">
      <c r="B158" s="156">
        <v>40695</v>
      </c>
      <c r="C158" s="227">
        <v>16.666666666666664</v>
      </c>
      <c r="D158" s="227">
        <v>33.333333333333329</v>
      </c>
      <c r="E158" s="227">
        <v>50</v>
      </c>
      <c r="F158" s="227">
        <v>-16.666666666666664</v>
      </c>
      <c r="G158" s="227">
        <v>-83.333333333333343</v>
      </c>
      <c r="H158" s="227">
        <v>0</v>
      </c>
      <c r="I158" s="227">
        <v>-33.333333333333329</v>
      </c>
      <c r="J158" s="227">
        <v>16.666666666666664</v>
      </c>
      <c r="K158" s="227">
        <v>-50</v>
      </c>
      <c r="L158" s="227">
        <v>83.333333333333343</v>
      </c>
      <c r="M158" s="227">
        <v>0</v>
      </c>
    </row>
    <row r="159" spans="2:13" x14ac:dyDescent="0.25">
      <c r="B159" s="156">
        <v>40787</v>
      </c>
      <c r="C159" s="227">
        <v>57.142857142857139</v>
      </c>
      <c r="D159" s="227">
        <v>42.857142857142854</v>
      </c>
      <c r="E159" s="227">
        <v>57.142857142857139</v>
      </c>
      <c r="F159" s="227">
        <v>14.285714285714285</v>
      </c>
      <c r="G159" s="227">
        <v>-42.857142857142854</v>
      </c>
      <c r="H159" s="227">
        <v>14.285714285714285</v>
      </c>
      <c r="I159" s="227">
        <v>-71.428571428571431</v>
      </c>
      <c r="J159" s="227">
        <v>28.571428571428569</v>
      </c>
      <c r="K159" s="227">
        <v>14.285714285714285</v>
      </c>
      <c r="L159" s="227">
        <v>57.142857142857139</v>
      </c>
      <c r="M159" s="227">
        <v>0</v>
      </c>
    </row>
    <row r="160" spans="2:13" x14ac:dyDescent="0.25">
      <c r="B160" s="156">
        <v>40878</v>
      </c>
      <c r="C160" s="227">
        <v>57.142857142857139</v>
      </c>
      <c r="D160" s="227">
        <v>57.142857142857139</v>
      </c>
      <c r="E160" s="227">
        <v>85.714285714285708</v>
      </c>
      <c r="F160" s="227">
        <v>28.571428571428569</v>
      </c>
      <c r="G160" s="227">
        <v>-57.142857142857139</v>
      </c>
      <c r="H160" s="227">
        <v>14.285714285714285</v>
      </c>
      <c r="I160" s="227">
        <v>-71.428571428571431</v>
      </c>
      <c r="J160" s="227">
        <v>-14.285714285714285</v>
      </c>
      <c r="K160" s="227">
        <v>-14.285714285714285</v>
      </c>
      <c r="L160" s="227">
        <v>71.428571428571431</v>
      </c>
      <c r="M160" s="227">
        <v>0</v>
      </c>
    </row>
    <row r="161" spans="2:16" x14ac:dyDescent="0.25">
      <c r="B161" s="156">
        <v>40969</v>
      </c>
      <c r="C161" s="227">
        <v>42.857142857142854</v>
      </c>
      <c r="D161" s="227">
        <v>42.857142857142854</v>
      </c>
      <c r="E161" s="227">
        <v>57.142857142857139</v>
      </c>
      <c r="F161" s="227">
        <v>14.285714285714285</v>
      </c>
      <c r="G161" s="227">
        <v>-71.428571428571431</v>
      </c>
      <c r="H161" s="227">
        <v>-28.999999999999996</v>
      </c>
      <c r="I161" s="227">
        <v>-86</v>
      </c>
      <c r="J161" s="227">
        <v>28.571428571428569</v>
      </c>
      <c r="K161" s="227">
        <v>28.571428571428569</v>
      </c>
      <c r="L161" s="227">
        <v>85.714285714285708</v>
      </c>
      <c r="M161" s="227">
        <v>0</v>
      </c>
    </row>
    <row r="162" spans="2:16" x14ac:dyDescent="0.25">
      <c r="B162" s="156">
        <v>41061</v>
      </c>
      <c r="C162" s="227">
        <v>0</v>
      </c>
      <c r="D162" s="227">
        <v>14.285714285714285</v>
      </c>
      <c r="E162" s="227">
        <v>42.857142857142854</v>
      </c>
      <c r="F162" s="227">
        <v>0</v>
      </c>
      <c r="G162" s="227">
        <v>-42.857142857142854</v>
      </c>
      <c r="H162" s="227">
        <v>14.285714285714285</v>
      </c>
      <c r="I162" s="227">
        <v>-42.857142857142854</v>
      </c>
      <c r="J162" s="227">
        <v>0</v>
      </c>
      <c r="K162" s="227">
        <v>-28.571428571428569</v>
      </c>
      <c r="L162" s="227">
        <v>14.285714285714285</v>
      </c>
      <c r="M162" s="227">
        <v>-14.285714285714285</v>
      </c>
    </row>
    <row r="163" spans="2:16" x14ac:dyDescent="0.25">
      <c r="B163" s="156">
        <v>41153</v>
      </c>
      <c r="C163" s="227">
        <v>16.666666666666664</v>
      </c>
      <c r="D163" s="227">
        <v>0</v>
      </c>
      <c r="E163" s="227">
        <v>16.666666666666664</v>
      </c>
      <c r="F163" s="227">
        <v>-33.333333333333329</v>
      </c>
      <c r="G163" s="227">
        <v>-50</v>
      </c>
      <c r="H163" s="227">
        <v>-17</v>
      </c>
      <c r="I163" s="227">
        <v>-50</v>
      </c>
      <c r="J163" s="227">
        <v>-33.333333333333329</v>
      </c>
      <c r="K163" s="227">
        <v>-33.333333333333329</v>
      </c>
      <c r="L163" s="227">
        <v>16.666666666666664</v>
      </c>
      <c r="M163" s="227">
        <v>0</v>
      </c>
    </row>
    <row r="164" spans="2:16" x14ac:dyDescent="0.25">
      <c r="B164" s="156">
        <v>41244</v>
      </c>
      <c r="C164" s="227">
        <v>57.142857142857139</v>
      </c>
      <c r="D164" s="227">
        <v>57.142857142857139</v>
      </c>
      <c r="E164" s="227">
        <v>85.714285714285708</v>
      </c>
      <c r="F164" s="227">
        <v>14.285714285714285</v>
      </c>
      <c r="G164" s="227">
        <v>-71.428571428571431</v>
      </c>
      <c r="H164" s="227">
        <v>0</v>
      </c>
      <c r="I164" s="227">
        <v>-57.142857142857139</v>
      </c>
      <c r="J164" s="227">
        <v>0</v>
      </c>
      <c r="K164" s="227">
        <v>0</v>
      </c>
      <c r="L164" s="227">
        <v>28.571428571428569</v>
      </c>
      <c r="M164" s="227">
        <v>0</v>
      </c>
    </row>
    <row r="165" spans="2:16" x14ac:dyDescent="0.25">
      <c r="B165" s="156">
        <v>41334</v>
      </c>
      <c r="C165" s="227">
        <v>14.285714285714285</v>
      </c>
      <c r="D165" s="227">
        <v>42.857142857142854</v>
      </c>
      <c r="E165" s="227">
        <v>85.714285714285708</v>
      </c>
      <c r="F165" s="227">
        <v>14.285714285714285</v>
      </c>
      <c r="G165" s="227">
        <v>-71.428571428571431</v>
      </c>
      <c r="H165" s="227">
        <v>28.571428571428569</v>
      </c>
      <c r="I165" s="227">
        <v>-71.428571428571431</v>
      </c>
      <c r="J165" s="227">
        <v>0</v>
      </c>
      <c r="K165" s="227">
        <v>0</v>
      </c>
      <c r="L165" s="227">
        <v>71.428571428571431</v>
      </c>
      <c r="M165" s="227">
        <v>0</v>
      </c>
    </row>
    <row r="166" spans="2:16" x14ac:dyDescent="0.25">
      <c r="B166" s="156">
        <v>41426</v>
      </c>
      <c r="C166" s="227">
        <v>-14.285714285714285</v>
      </c>
      <c r="D166" s="227">
        <v>42.857142857142854</v>
      </c>
      <c r="E166" s="227">
        <v>57.142857142857139</v>
      </c>
      <c r="F166" s="227">
        <v>57.142857142857139</v>
      </c>
      <c r="G166" s="227">
        <v>-85.714285714285708</v>
      </c>
      <c r="H166" s="227">
        <v>0</v>
      </c>
      <c r="I166" s="227">
        <v>-50</v>
      </c>
      <c r="J166" s="227">
        <v>-28.571428571428569</v>
      </c>
      <c r="K166" s="227">
        <v>14.285714285714285</v>
      </c>
      <c r="L166" s="227">
        <v>57.142857142857139</v>
      </c>
      <c r="M166" s="227">
        <v>-100</v>
      </c>
    </row>
    <row r="167" spans="2:16" x14ac:dyDescent="0.25">
      <c r="B167" s="156">
        <v>41518</v>
      </c>
      <c r="C167" s="227">
        <v>14.285714285714285</v>
      </c>
      <c r="D167" s="227">
        <v>42.857142857142854</v>
      </c>
      <c r="E167" s="227">
        <v>57.142857142857139</v>
      </c>
      <c r="F167" s="227">
        <v>14.285714285714285</v>
      </c>
      <c r="G167" s="227">
        <v>-57.142857142857096</v>
      </c>
      <c r="H167" s="227">
        <v>0</v>
      </c>
      <c r="I167" s="227">
        <v>-71.428571428571431</v>
      </c>
      <c r="J167" s="227">
        <v>0</v>
      </c>
      <c r="K167" s="227">
        <v>0</v>
      </c>
      <c r="L167" s="227">
        <v>57.142857142857139</v>
      </c>
      <c r="M167" s="227">
        <v>100</v>
      </c>
      <c r="P167" s="2">
        <v>100</v>
      </c>
    </row>
    <row r="168" spans="2:16" x14ac:dyDescent="0.25">
      <c r="B168" s="156">
        <v>41609</v>
      </c>
      <c r="C168" s="227">
        <v>14.285714285714285</v>
      </c>
      <c r="D168" s="227">
        <v>71.428571428571431</v>
      </c>
      <c r="E168" s="227">
        <v>71.428571428571431</v>
      </c>
      <c r="F168" s="227">
        <v>0</v>
      </c>
      <c r="G168" s="227">
        <v>-100</v>
      </c>
      <c r="H168" s="227">
        <v>28.571428571428569</v>
      </c>
      <c r="I168" s="227">
        <v>-28.571428571428569</v>
      </c>
      <c r="J168" s="227">
        <v>-14.285714285714285</v>
      </c>
      <c r="K168" s="227">
        <v>-14.285714285714285</v>
      </c>
      <c r="L168" s="227">
        <v>42.857142857142854</v>
      </c>
      <c r="M168" s="227">
        <v>0</v>
      </c>
    </row>
    <row r="169" spans="2:16" x14ac:dyDescent="0.25">
      <c r="B169" s="156">
        <v>41699</v>
      </c>
      <c r="C169" s="227">
        <v>0</v>
      </c>
      <c r="D169" s="227">
        <v>50</v>
      </c>
      <c r="E169" s="227">
        <v>50</v>
      </c>
      <c r="F169" s="227">
        <v>16.666666666666664</v>
      </c>
      <c r="G169" s="227">
        <v>-33.333333333333329</v>
      </c>
      <c r="H169" s="227">
        <v>16.666666666666664</v>
      </c>
      <c r="I169" s="227">
        <v>-16.666666666666664</v>
      </c>
      <c r="J169" s="227">
        <v>0</v>
      </c>
      <c r="K169" s="227">
        <v>16.666666666666664</v>
      </c>
      <c r="L169" s="227">
        <v>50</v>
      </c>
      <c r="M169" s="227">
        <v>0</v>
      </c>
    </row>
    <row r="170" spans="2:16" x14ac:dyDescent="0.25">
      <c r="B170" s="156">
        <v>41791</v>
      </c>
      <c r="C170" s="227">
        <v>40</v>
      </c>
      <c r="D170" s="227">
        <v>60</v>
      </c>
      <c r="E170" s="227">
        <v>80</v>
      </c>
      <c r="F170" s="227">
        <v>40</v>
      </c>
      <c r="G170" s="227">
        <v>-60</v>
      </c>
      <c r="H170" s="227">
        <v>0</v>
      </c>
      <c r="I170" s="227">
        <v>0</v>
      </c>
      <c r="J170" s="227">
        <v>20</v>
      </c>
      <c r="K170" s="227">
        <v>0</v>
      </c>
      <c r="L170" s="227">
        <v>40</v>
      </c>
      <c r="M170" s="227">
        <v>0</v>
      </c>
    </row>
    <row r="171" spans="2:16" x14ac:dyDescent="0.25">
      <c r="B171" s="156">
        <v>41883</v>
      </c>
      <c r="C171" s="227">
        <v>0</v>
      </c>
      <c r="D171" s="227">
        <v>50</v>
      </c>
      <c r="E171" s="227">
        <v>50</v>
      </c>
      <c r="F171" s="227">
        <v>25</v>
      </c>
      <c r="G171" s="227">
        <v>-100</v>
      </c>
      <c r="H171" s="227">
        <v>0</v>
      </c>
      <c r="I171" s="227">
        <v>-25</v>
      </c>
      <c r="J171" s="227">
        <v>-25</v>
      </c>
      <c r="K171" s="227">
        <v>0</v>
      </c>
      <c r="L171" s="227">
        <v>25</v>
      </c>
      <c r="M171" s="227">
        <v>0</v>
      </c>
    </row>
    <row r="172" spans="2:16" x14ac:dyDescent="0.25">
      <c r="B172" s="156">
        <v>41974</v>
      </c>
      <c r="C172" s="227">
        <v>25</v>
      </c>
      <c r="D172" s="227">
        <v>100</v>
      </c>
      <c r="E172" s="227">
        <v>100</v>
      </c>
      <c r="F172" s="227">
        <v>0</v>
      </c>
      <c r="G172" s="227">
        <v>-50</v>
      </c>
      <c r="H172" s="227">
        <v>0</v>
      </c>
      <c r="I172" s="227">
        <v>0</v>
      </c>
      <c r="J172" s="227">
        <v>-75</v>
      </c>
      <c r="K172" s="227">
        <v>0</v>
      </c>
      <c r="L172" s="227">
        <v>75</v>
      </c>
      <c r="M172" s="227">
        <v>0</v>
      </c>
    </row>
    <row r="173" spans="2:16" x14ac:dyDescent="0.25">
      <c r="B173" s="156">
        <v>42064</v>
      </c>
      <c r="C173" s="77">
        <v>75</v>
      </c>
      <c r="D173" s="77">
        <v>100</v>
      </c>
      <c r="E173" s="77">
        <v>75</v>
      </c>
      <c r="F173" s="77">
        <v>25</v>
      </c>
      <c r="G173" s="77">
        <v>-50</v>
      </c>
      <c r="H173" s="77">
        <v>25</v>
      </c>
      <c r="I173" s="77">
        <v>25</v>
      </c>
      <c r="J173" s="77">
        <v>-25</v>
      </c>
      <c r="K173" s="77">
        <v>0</v>
      </c>
      <c r="L173" s="77">
        <v>100</v>
      </c>
      <c r="M173" s="77">
        <v>0</v>
      </c>
    </row>
    <row r="174" spans="2:16" x14ac:dyDescent="0.25">
      <c r="B174" s="156">
        <v>42156</v>
      </c>
      <c r="C174" s="77">
        <v>40</v>
      </c>
      <c r="D174" s="77">
        <v>60</v>
      </c>
      <c r="E174" s="77">
        <v>40</v>
      </c>
      <c r="F174" s="77">
        <v>-20</v>
      </c>
      <c r="G174" s="77">
        <v>-40</v>
      </c>
      <c r="H174" s="77">
        <v>0</v>
      </c>
      <c r="I174" s="77">
        <v>0</v>
      </c>
      <c r="J174" s="77">
        <v>-80</v>
      </c>
      <c r="K174" s="77">
        <v>-60</v>
      </c>
      <c r="L174" s="77">
        <v>40</v>
      </c>
      <c r="M174" s="77">
        <v>0</v>
      </c>
    </row>
    <row r="175" spans="2:16" x14ac:dyDescent="0.25">
      <c r="B175" s="156">
        <v>42248</v>
      </c>
      <c r="C175" s="77">
        <v>-20</v>
      </c>
      <c r="D175" s="77">
        <v>40</v>
      </c>
      <c r="E175" s="77">
        <v>40</v>
      </c>
      <c r="F175" s="77">
        <v>-40</v>
      </c>
      <c r="G175" s="77">
        <v>-60</v>
      </c>
      <c r="H175" s="77">
        <v>0</v>
      </c>
      <c r="I175" s="77">
        <v>-20</v>
      </c>
      <c r="J175" s="77">
        <v>-80</v>
      </c>
      <c r="K175" s="77">
        <v>-60</v>
      </c>
      <c r="L175" s="77">
        <v>40</v>
      </c>
      <c r="M175" s="77">
        <v>0</v>
      </c>
    </row>
    <row r="176" spans="2:16" x14ac:dyDescent="0.25">
      <c r="B176" s="156">
        <v>42339</v>
      </c>
      <c r="C176" s="77">
        <v>40</v>
      </c>
      <c r="D176" s="77">
        <v>60</v>
      </c>
      <c r="E176" s="77">
        <v>80</v>
      </c>
      <c r="F176" s="77">
        <v>0</v>
      </c>
      <c r="G176" s="77">
        <v>-20</v>
      </c>
      <c r="H176" s="77">
        <v>20</v>
      </c>
      <c r="I176" s="77">
        <v>-20</v>
      </c>
      <c r="J176" s="77">
        <v>-80</v>
      </c>
      <c r="K176" s="77">
        <v>-20</v>
      </c>
      <c r="L176" s="77">
        <v>40</v>
      </c>
      <c r="M176" s="77">
        <v>0</v>
      </c>
    </row>
    <row r="177" spans="2:13" x14ac:dyDescent="0.25">
      <c r="B177" s="156">
        <v>42430</v>
      </c>
      <c r="C177" s="77">
        <v>60</v>
      </c>
      <c r="D177" s="77">
        <v>80</v>
      </c>
      <c r="E177" s="77">
        <v>60</v>
      </c>
      <c r="F177" s="77">
        <v>20</v>
      </c>
      <c r="G177" s="77">
        <v>-60</v>
      </c>
      <c r="H177" s="77">
        <v>60</v>
      </c>
      <c r="I177" s="77">
        <v>20</v>
      </c>
      <c r="J177" s="77">
        <v>-80</v>
      </c>
      <c r="K177" s="77">
        <v>-20</v>
      </c>
      <c r="L177" s="77">
        <v>40</v>
      </c>
      <c r="M177" s="77">
        <v>0</v>
      </c>
    </row>
    <row r="178" spans="2:13" x14ac:dyDescent="0.25">
      <c r="B178" s="156">
        <v>42522</v>
      </c>
      <c r="C178" s="77">
        <v>0</v>
      </c>
      <c r="D178" s="77">
        <v>-40</v>
      </c>
      <c r="E178" s="77">
        <v>-40</v>
      </c>
      <c r="F178" s="77">
        <v>40</v>
      </c>
      <c r="G178" s="77">
        <v>20</v>
      </c>
      <c r="H178" s="77">
        <v>20</v>
      </c>
      <c r="I178" s="77">
        <v>60</v>
      </c>
      <c r="J178" s="77">
        <v>-20</v>
      </c>
      <c r="K178" s="77">
        <v>0</v>
      </c>
      <c r="L178" s="77">
        <v>0</v>
      </c>
      <c r="M178" s="77">
        <v>0</v>
      </c>
    </row>
    <row r="179" spans="2:13" x14ac:dyDescent="0.25">
      <c r="B179" s="156">
        <v>42614</v>
      </c>
      <c r="C179" s="77">
        <v>25</v>
      </c>
      <c r="D179" s="77">
        <v>25</v>
      </c>
      <c r="E179" s="77">
        <v>0</v>
      </c>
      <c r="F179" s="77">
        <v>25</v>
      </c>
      <c r="G179" s="77">
        <v>-75</v>
      </c>
      <c r="H179" s="77">
        <v>0</v>
      </c>
      <c r="I179" s="77">
        <v>0</v>
      </c>
      <c r="J179" s="77">
        <v>-100</v>
      </c>
      <c r="K179" s="77">
        <v>-100</v>
      </c>
      <c r="L179" s="77">
        <v>50</v>
      </c>
      <c r="M179" s="77">
        <v>0</v>
      </c>
    </row>
    <row r="180" spans="2:13" x14ac:dyDescent="0.25">
      <c r="B180" s="156">
        <v>42705</v>
      </c>
      <c r="C180" s="77">
        <v>40</v>
      </c>
      <c r="D180" s="77">
        <v>60</v>
      </c>
      <c r="E180" s="77">
        <v>60</v>
      </c>
      <c r="F180" s="77">
        <v>-40</v>
      </c>
      <c r="G180" s="77">
        <v>-60</v>
      </c>
      <c r="H180" s="77">
        <v>60</v>
      </c>
      <c r="I180" s="77">
        <v>-20</v>
      </c>
      <c r="J180" s="77">
        <v>-60</v>
      </c>
      <c r="K180" s="77">
        <v>-100</v>
      </c>
      <c r="L180" s="77">
        <v>40</v>
      </c>
      <c r="M180" s="77">
        <v>0</v>
      </c>
    </row>
    <row r="181" spans="2:13" x14ac:dyDescent="0.25">
      <c r="B181" s="156">
        <v>42795</v>
      </c>
      <c r="C181" s="2">
        <v>75</v>
      </c>
      <c r="D181" s="2">
        <v>50</v>
      </c>
      <c r="E181" s="2">
        <v>50</v>
      </c>
      <c r="F181" s="2">
        <v>-25</v>
      </c>
      <c r="G181" s="2">
        <v>-75</v>
      </c>
      <c r="H181" s="2">
        <v>75</v>
      </c>
      <c r="I181" s="2">
        <v>0</v>
      </c>
      <c r="J181" s="2">
        <v>-25</v>
      </c>
      <c r="K181" s="2">
        <v>-100</v>
      </c>
      <c r="L181" s="2">
        <v>100</v>
      </c>
      <c r="M181" s="2">
        <v>0</v>
      </c>
    </row>
    <row r="182" spans="2:13" x14ac:dyDescent="0.25">
      <c r="B182" s="156">
        <v>42887</v>
      </c>
      <c r="C182" s="2">
        <v>50</v>
      </c>
      <c r="D182" s="2">
        <v>75</v>
      </c>
      <c r="E182" s="2">
        <v>50</v>
      </c>
      <c r="F182" s="2">
        <v>-25</v>
      </c>
      <c r="G182" s="2">
        <v>-75</v>
      </c>
      <c r="H182" s="2">
        <v>0</v>
      </c>
      <c r="I182" s="2">
        <v>-50</v>
      </c>
      <c r="J182" s="2">
        <v>-50</v>
      </c>
      <c r="K182" s="2">
        <v>-100</v>
      </c>
      <c r="L182" s="2">
        <v>75</v>
      </c>
      <c r="M182" s="2">
        <v>0</v>
      </c>
    </row>
    <row r="183" spans="2:13" x14ac:dyDescent="0.25">
      <c r="B183" s="156">
        <v>42979</v>
      </c>
      <c r="C183" s="2">
        <v>-33.333333333333329</v>
      </c>
      <c r="D183" s="2">
        <v>-33.333333333333329</v>
      </c>
      <c r="E183" s="2">
        <v>-66.666666666666657</v>
      </c>
      <c r="F183" s="2">
        <v>-33.333333333333329</v>
      </c>
      <c r="G183" s="2">
        <v>-100</v>
      </c>
      <c r="H183" s="2">
        <v>-33.333333333333329</v>
      </c>
      <c r="I183" s="2">
        <v>-33.333333333333329</v>
      </c>
      <c r="J183" s="2">
        <v>-100</v>
      </c>
      <c r="K183" s="2">
        <v>-100</v>
      </c>
      <c r="L183" s="2">
        <v>0</v>
      </c>
      <c r="M183" s="2">
        <v>0</v>
      </c>
    </row>
    <row r="184" spans="2:13" x14ac:dyDescent="0.25">
      <c r="B184" s="156">
        <v>43070</v>
      </c>
      <c r="C184" s="77">
        <v>0</v>
      </c>
      <c r="D184" s="77">
        <v>25</v>
      </c>
      <c r="E184" s="77">
        <v>50</v>
      </c>
      <c r="F184" s="77">
        <v>-25</v>
      </c>
      <c r="G184" s="77">
        <v>-50</v>
      </c>
      <c r="H184" s="77">
        <v>50</v>
      </c>
      <c r="I184" s="77">
        <v>-25</v>
      </c>
      <c r="J184" s="77">
        <v>-50</v>
      </c>
      <c r="K184" s="77">
        <v>-100</v>
      </c>
      <c r="L184" s="77">
        <v>50</v>
      </c>
      <c r="M184" s="77">
        <v>0</v>
      </c>
    </row>
    <row r="185" spans="2:13" x14ac:dyDescent="0.25">
      <c r="B185" s="156">
        <v>43160</v>
      </c>
      <c r="C185" s="77">
        <v>50</v>
      </c>
      <c r="D185" s="77">
        <v>50</v>
      </c>
      <c r="E185" s="77">
        <v>50</v>
      </c>
      <c r="F185" s="77">
        <v>-25</v>
      </c>
      <c r="G185" s="77">
        <v>-75</v>
      </c>
      <c r="H185" s="77">
        <v>50</v>
      </c>
      <c r="I185" s="77">
        <v>-25</v>
      </c>
      <c r="J185" s="77">
        <v>-75</v>
      </c>
      <c r="K185" s="77">
        <v>-100</v>
      </c>
      <c r="L185" s="77">
        <v>100</v>
      </c>
      <c r="M185" s="77">
        <v>0</v>
      </c>
    </row>
    <row r="186" spans="2:13" x14ac:dyDescent="0.25">
      <c r="B186" s="156">
        <v>43252</v>
      </c>
      <c r="C186" s="61">
        <v>0</v>
      </c>
      <c r="D186" s="61">
        <v>0</v>
      </c>
      <c r="E186" s="61">
        <v>25</v>
      </c>
      <c r="F186" s="61">
        <v>-50</v>
      </c>
      <c r="G186" s="61">
        <v>-50</v>
      </c>
      <c r="H186" s="61">
        <v>50</v>
      </c>
      <c r="I186" s="61">
        <v>-25</v>
      </c>
      <c r="J186" s="61">
        <v>0</v>
      </c>
      <c r="K186" s="61">
        <v>-100</v>
      </c>
      <c r="L186" s="61">
        <v>25</v>
      </c>
      <c r="M186" s="61">
        <v>0</v>
      </c>
    </row>
    <row r="187" spans="2:13" x14ac:dyDescent="0.25">
      <c r="B187" s="156">
        <v>43344</v>
      </c>
      <c r="C187" s="2">
        <v>25</v>
      </c>
      <c r="D187" s="2">
        <v>25</v>
      </c>
      <c r="E187" s="2">
        <v>50</v>
      </c>
      <c r="F187" s="2">
        <v>-25</v>
      </c>
      <c r="G187" s="2">
        <v>-25</v>
      </c>
      <c r="H187" s="2">
        <v>0</v>
      </c>
      <c r="I187" s="2">
        <v>-25</v>
      </c>
      <c r="J187" s="2">
        <v>0</v>
      </c>
      <c r="K187" s="2">
        <v>-50</v>
      </c>
      <c r="L187" s="2">
        <v>75</v>
      </c>
      <c r="M187" s="2">
        <v>0</v>
      </c>
    </row>
    <row r="188" spans="2:13" x14ac:dyDescent="0.25">
      <c r="B188" s="156">
        <v>43435</v>
      </c>
      <c r="C188" s="2">
        <v>50</v>
      </c>
      <c r="D188" s="2">
        <v>-25</v>
      </c>
      <c r="E188" s="2">
        <v>25</v>
      </c>
      <c r="F188" s="2">
        <v>-75</v>
      </c>
      <c r="G188" s="2">
        <v>-25</v>
      </c>
      <c r="H188" s="2">
        <v>25</v>
      </c>
      <c r="I188" s="2">
        <v>0</v>
      </c>
      <c r="J188" s="2">
        <v>0</v>
      </c>
      <c r="K188" s="2">
        <v>-50</v>
      </c>
      <c r="L188" s="2">
        <v>50</v>
      </c>
      <c r="M188" s="2">
        <v>0</v>
      </c>
    </row>
    <row r="189" spans="2:13" x14ac:dyDescent="0.25">
      <c r="B189" s="156">
        <v>43525</v>
      </c>
      <c r="C189" s="2">
        <v>40</v>
      </c>
      <c r="D189" s="2">
        <v>60</v>
      </c>
      <c r="E189" s="2">
        <v>60</v>
      </c>
      <c r="F189" s="2">
        <v>-60</v>
      </c>
      <c r="G189" s="2">
        <v>-20</v>
      </c>
      <c r="H189" s="2">
        <v>20</v>
      </c>
      <c r="I189" s="2">
        <v>-20</v>
      </c>
      <c r="J189" s="2">
        <v>-60</v>
      </c>
      <c r="K189" s="2">
        <v>-60</v>
      </c>
      <c r="L189" s="2">
        <v>60</v>
      </c>
      <c r="M189" s="2">
        <v>0</v>
      </c>
    </row>
    <row r="190" spans="2:13" x14ac:dyDescent="0.25">
      <c r="B190" s="156">
        <v>43617</v>
      </c>
      <c r="C190" s="2">
        <v>20</v>
      </c>
      <c r="D190" s="2">
        <v>40</v>
      </c>
      <c r="E190" s="2">
        <v>20</v>
      </c>
      <c r="F190" s="2">
        <v>-80</v>
      </c>
      <c r="G190" s="2">
        <v>-40</v>
      </c>
      <c r="H190" s="2">
        <v>20</v>
      </c>
      <c r="I190" s="2">
        <v>-20</v>
      </c>
      <c r="J190" s="2">
        <v>-40</v>
      </c>
      <c r="K190" s="2">
        <v>-60</v>
      </c>
      <c r="L190" s="2">
        <v>20</v>
      </c>
      <c r="M190" s="2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S80"/>
  <sheetViews>
    <sheetView view="pageBreakPreview" topLeftCell="A13" zoomScale="55" zoomScaleNormal="85" zoomScaleSheetLayoutView="55" workbookViewId="0">
      <selection activeCell="K38" sqref="K38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2" spans="2:19" x14ac:dyDescent="0.25">
      <c r="B2" s="359" t="s">
        <v>190</v>
      </c>
    </row>
    <row r="3" spans="2:19" x14ac:dyDescent="0.25">
      <c r="G3" s="5">
        <v>100</v>
      </c>
    </row>
    <row r="5" spans="2:19" x14ac:dyDescent="0.25">
      <c r="D5" s="382" t="s">
        <v>85</v>
      </c>
      <c r="E5" s="382"/>
      <c r="F5" s="382"/>
      <c r="G5" s="382"/>
      <c r="H5" s="382" t="s">
        <v>0</v>
      </c>
      <c r="I5" s="382"/>
      <c r="J5" s="382"/>
      <c r="K5" s="382"/>
      <c r="L5" s="382" t="s">
        <v>1</v>
      </c>
      <c r="M5" s="382"/>
      <c r="N5" s="382"/>
      <c r="O5" s="382"/>
      <c r="P5" s="382" t="s">
        <v>16</v>
      </c>
      <c r="Q5" s="382"/>
      <c r="R5" s="382"/>
      <c r="S5" s="382"/>
    </row>
    <row r="6" spans="2:19" x14ac:dyDescent="0.25">
      <c r="B6" s="38"/>
      <c r="C6" s="6" t="s">
        <v>86</v>
      </c>
      <c r="D6" s="6" t="s">
        <v>2</v>
      </c>
      <c r="E6" s="5" t="s">
        <v>3</v>
      </c>
      <c r="F6" s="5" t="s">
        <v>4</v>
      </c>
      <c r="G6" s="5" t="s">
        <v>87</v>
      </c>
      <c r="H6" s="6" t="s">
        <v>2</v>
      </c>
      <c r="I6" s="5" t="s">
        <v>3</v>
      </c>
      <c r="J6" s="5" t="s">
        <v>4</v>
      </c>
      <c r="K6" s="5" t="s">
        <v>5</v>
      </c>
      <c r="L6" s="6" t="s">
        <v>2</v>
      </c>
      <c r="M6" s="5" t="s">
        <v>3</v>
      </c>
      <c r="N6" s="5" t="s">
        <v>4</v>
      </c>
      <c r="O6" s="5" t="s">
        <v>5</v>
      </c>
      <c r="P6" s="6" t="s">
        <v>2</v>
      </c>
      <c r="Q6" s="5" t="s">
        <v>3</v>
      </c>
      <c r="R6" s="5" t="s">
        <v>4</v>
      </c>
      <c r="S6" s="5" t="s">
        <v>5</v>
      </c>
    </row>
    <row r="7" spans="2:19" x14ac:dyDescent="0.25">
      <c r="B7" s="38"/>
      <c r="C7" s="39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15">
        <v>40</v>
      </c>
      <c r="I7" s="15">
        <v>20.941710603538063</v>
      </c>
      <c r="J7" s="15">
        <v>20</v>
      </c>
      <c r="K7" s="15">
        <v>-20</v>
      </c>
      <c r="L7" s="15">
        <v>18.181818181818183</v>
      </c>
      <c r="M7" s="15">
        <v>21.89823075742672</v>
      </c>
      <c r="N7" s="15">
        <v>18.181818181818183</v>
      </c>
      <c r="O7" s="15">
        <v>0</v>
      </c>
      <c r="P7" s="15">
        <v>40</v>
      </c>
      <c r="Q7" s="15">
        <v>23.734568839897211</v>
      </c>
      <c r="R7" s="15">
        <v>20</v>
      </c>
      <c r="S7" s="15">
        <v>-20</v>
      </c>
    </row>
    <row r="8" spans="2:19" x14ac:dyDescent="0.25">
      <c r="B8" s="38"/>
      <c r="C8" s="39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15">
        <v>25</v>
      </c>
      <c r="I8" s="15">
        <v>-18.477218102133318</v>
      </c>
      <c r="J8" s="15">
        <v>25</v>
      </c>
      <c r="K8" s="15">
        <v>0</v>
      </c>
      <c r="L8" s="15">
        <v>28.571428571428569</v>
      </c>
      <c r="M8" s="15">
        <v>6.7031498002477639</v>
      </c>
      <c r="N8" s="15">
        <v>7.1428571428571423</v>
      </c>
      <c r="O8" s="15">
        <v>-7.1428571428571423</v>
      </c>
      <c r="P8" s="15">
        <v>25</v>
      </c>
      <c r="Q8" s="15">
        <v>-2.1004895504743875</v>
      </c>
      <c r="R8" s="15">
        <v>25</v>
      </c>
      <c r="S8" s="15">
        <v>0</v>
      </c>
    </row>
    <row r="9" spans="2:19" x14ac:dyDescent="0.25">
      <c r="B9" s="38"/>
      <c r="C9" s="39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15">
        <v>25</v>
      </c>
      <c r="I9" s="15">
        <v>-64.513918222040616</v>
      </c>
      <c r="J9" s="15">
        <v>25</v>
      </c>
      <c r="K9" s="15">
        <v>-25</v>
      </c>
      <c r="L9" s="15">
        <v>44.444444444444443</v>
      </c>
      <c r="M9" s="15">
        <v>10.68679557623059</v>
      </c>
      <c r="N9" s="15">
        <v>33.333333333333329</v>
      </c>
      <c r="O9" s="15">
        <v>-11.111111111111111</v>
      </c>
      <c r="P9" s="15">
        <v>25</v>
      </c>
      <c r="Q9" s="15">
        <v>-39.954484928776878</v>
      </c>
      <c r="R9" s="15">
        <v>25</v>
      </c>
      <c r="S9" s="15">
        <v>-25</v>
      </c>
    </row>
    <row r="10" spans="2:19" x14ac:dyDescent="0.25">
      <c r="B10" s="38"/>
      <c r="C10" s="39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15">
        <v>25</v>
      </c>
      <c r="I10" s="15">
        <v>-43.723860329380379</v>
      </c>
      <c r="J10" s="15">
        <v>75</v>
      </c>
      <c r="K10" s="15">
        <v>50</v>
      </c>
      <c r="L10" s="15">
        <v>25</v>
      </c>
      <c r="M10" s="15">
        <v>0</v>
      </c>
      <c r="N10" s="15">
        <v>12.5</v>
      </c>
      <c r="O10" s="15">
        <v>12.5</v>
      </c>
      <c r="P10" s="15">
        <v>25</v>
      </c>
      <c r="Q10" s="15">
        <v>-25.713690251797395</v>
      </c>
      <c r="R10" s="15">
        <v>75</v>
      </c>
      <c r="S10" s="15">
        <v>50</v>
      </c>
    </row>
    <row r="11" spans="2:19" x14ac:dyDescent="0.25">
      <c r="B11" s="6"/>
      <c r="C11" s="39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15">
        <v>20</v>
      </c>
      <c r="I11" s="15">
        <v>-14.618645283065144</v>
      </c>
      <c r="J11" s="15">
        <v>40</v>
      </c>
      <c r="K11" s="15">
        <v>40</v>
      </c>
      <c r="L11" s="15">
        <v>-14.285714285714285</v>
      </c>
      <c r="M11" s="15">
        <v>-2.9953176472343301</v>
      </c>
      <c r="N11" s="15">
        <v>7.1428571428571423</v>
      </c>
      <c r="O11" s="15">
        <v>0</v>
      </c>
      <c r="P11" s="15">
        <v>20</v>
      </c>
      <c r="Q11" s="15">
        <v>2.5334697957878072E-2</v>
      </c>
      <c r="R11" s="15">
        <v>40</v>
      </c>
      <c r="S11" s="15">
        <v>40</v>
      </c>
    </row>
    <row r="12" spans="2:19" x14ac:dyDescent="0.25">
      <c r="B12" s="6"/>
      <c r="C12" s="39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15">
        <v>0</v>
      </c>
      <c r="I12" s="15">
        <v>-52.640196991780684</v>
      </c>
      <c r="J12" s="15">
        <v>20</v>
      </c>
      <c r="K12" s="15">
        <v>-20</v>
      </c>
      <c r="L12" s="15">
        <v>23.076923076923077</v>
      </c>
      <c r="M12" s="15">
        <v>-1.6492272384543898</v>
      </c>
      <c r="N12" s="15">
        <v>7.6923076923076925</v>
      </c>
      <c r="O12" s="15">
        <v>7.6923076923076925</v>
      </c>
      <c r="P12" s="15">
        <v>0</v>
      </c>
      <c r="Q12" s="15">
        <v>-33.206946383896771</v>
      </c>
      <c r="R12" s="15">
        <v>20</v>
      </c>
      <c r="S12" s="15">
        <v>-20</v>
      </c>
    </row>
    <row r="13" spans="2:19" x14ac:dyDescent="0.25">
      <c r="B13" s="6"/>
      <c r="C13" s="39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15">
        <v>20</v>
      </c>
      <c r="I13" s="15">
        <v>-51.447769508194497</v>
      </c>
      <c r="J13" s="15">
        <v>40</v>
      </c>
      <c r="K13" s="15">
        <v>0</v>
      </c>
      <c r="L13" s="15">
        <v>18.181818181818183</v>
      </c>
      <c r="M13" s="15">
        <v>9.9878013725739283</v>
      </c>
      <c r="N13" s="15">
        <v>9.0909090909090917</v>
      </c>
      <c r="O13" s="15">
        <v>9.0909090909090917</v>
      </c>
      <c r="P13" s="15">
        <v>20</v>
      </c>
      <c r="Q13" s="15">
        <v>-22.078804491572228</v>
      </c>
      <c r="R13" s="15">
        <v>40</v>
      </c>
      <c r="S13" s="15">
        <v>0</v>
      </c>
    </row>
    <row r="14" spans="2:19" x14ac:dyDescent="0.25">
      <c r="C14" s="39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15">
        <v>20</v>
      </c>
      <c r="I14" s="15">
        <v>-51.325274620614103</v>
      </c>
      <c r="J14" s="15">
        <v>40</v>
      </c>
      <c r="K14" s="15">
        <v>0</v>
      </c>
      <c r="L14" s="15">
        <v>33.333333333333329</v>
      </c>
      <c r="M14" s="15">
        <v>12.884576938655574</v>
      </c>
      <c r="N14" s="15">
        <v>11.111111111111111</v>
      </c>
      <c r="O14" s="15">
        <v>0</v>
      </c>
      <c r="P14" s="15">
        <v>0</v>
      </c>
      <c r="Q14" s="15">
        <v>8.7923127984530414</v>
      </c>
      <c r="R14" s="15">
        <v>40</v>
      </c>
      <c r="S14" s="15">
        <v>20</v>
      </c>
    </row>
    <row r="15" spans="2:19" x14ac:dyDescent="0.25">
      <c r="C15" s="39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15">
        <v>20</v>
      </c>
      <c r="I15" s="15">
        <v>-51.22881768643974</v>
      </c>
      <c r="J15" s="15">
        <v>40</v>
      </c>
      <c r="K15" s="15">
        <v>0</v>
      </c>
      <c r="L15" s="15">
        <v>-10</v>
      </c>
      <c r="M15" s="15">
        <v>12.000602721790912</v>
      </c>
      <c r="N15" s="15">
        <v>20</v>
      </c>
      <c r="O15" s="15">
        <v>0</v>
      </c>
      <c r="P15" s="15">
        <v>-20</v>
      </c>
      <c r="Q15" s="15">
        <v>14.238654393445852</v>
      </c>
      <c r="R15" s="15">
        <v>40</v>
      </c>
      <c r="S15" s="15">
        <v>0</v>
      </c>
    </row>
    <row r="16" spans="2:19" x14ac:dyDescent="0.25">
      <c r="C16" s="39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15">
        <v>0</v>
      </c>
      <c r="I16" s="15">
        <v>1.7294632258684879</v>
      </c>
      <c r="J16" s="15">
        <v>20</v>
      </c>
      <c r="K16" s="15">
        <v>13.333333333333334</v>
      </c>
      <c r="L16" s="15">
        <v>25</v>
      </c>
      <c r="M16" s="15">
        <v>5.9396700714866846</v>
      </c>
      <c r="N16" s="15">
        <v>0</v>
      </c>
      <c r="O16" s="15">
        <v>0</v>
      </c>
      <c r="P16" s="15">
        <v>0</v>
      </c>
      <c r="Q16" s="15">
        <v>-20.316561099244161</v>
      </c>
      <c r="R16" s="15">
        <v>50</v>
      </c>
      <c r="S16" s="15">
        <v>25</v>
      </c>
    </row>
    <row r="17" spans="3:19" x14ac:dyDescent="0.25">
      <c r="C17" s="39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15">
        <v>0</v>
      </c>
      <c r="I17" s="15">
        <v>-3.0764963554531946</v>
      </c>
      <c r="J17" s="15">
        <v>6.666666666666667</v>
      </c>
      <c r="K17" s="15">
        <v>6.666666666666667</v>
      </c>
      <c r="L17" s="15">
        <v>-20</v>
      </c>
      <c r="M17" s="15">
        <v>7.9238365012349545</v>
      </c>
      <c r="N17" s="15">
        <v>10</v>
      </c>
      <c r="O17" s="15">
        <v>0</v>
      </c>
      <c r="P17" s="15">
        <v>0</v>
      </c>
      <c r="Q17" s="15">
        <v>-23.538070006869432</v>
      </c>
      <c r="R17" s="15">
        <v>0</v>
      </c>
      <c r="S17" s="15">
        <v>0</v>
      </c>
    </row>
    <row r="18" spans="3:19" x14ac:dyDescent="0.25">
      <c r="C18" s="39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15">
        <v>-13.333333333333334</v>
      </c>
      <c r="I18" s="15">
        <v>10.88371766100869</v>
      </c>
      <c r="J18" s="15">
        <v>13.333333333333334</v>
      </c>
      <c r="K18" s="15">
        <v>26.666666666666668</v>
      </c>
      <c r="L18" s="15">
        <v>10</v>
      </c>
      <c r="M18" s="15">
        <v>-41.006482743235274</v>
      </c>
      <c r="N18" s="15">
        <v>10</v>
      </c>
      <c r="O18" s="15">
        <v>0</v>
      </c>
      <c r="P18" s="15">
        <v>75</v>
      </c>
      <c r="Q18" s="15">
        <v>-18.463102427604234</v>
      </c>
      <c r="R18" s="15">
        <v>75</v>
      </c>
      <c r="S18" s="15">
        <v>25</v>
      </c>
    </row>
    <row r="19" spans="3:19" x14ac:dyDescent="0.25">
      <c r="C19" s="39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15">
        <v>0</v>
      </c>
      <c r="I19" s="15">
        <v>4.9567928092520903</v>
      </c>
      <c r="J19" s="15">
        <v>29.411764705882355</v>
      </c>
      <c r="K19" s="15">
        <v>5.8823529411764701</v>
      </c>
      <c r="L19" s="15">
        <v>30</v>
      </c>
      <c r="M19" s="15">
        <v>0.90639546555721706</v>
      </c>
      <c r="N19" s="15">
        <v>30</v>
      </c>
      <c r="O19" s="15">
        <v>-10</v>
      </c>
      <c r="P19" s="15">
        <v>50</v>
      </c>
      <c r="Q19" s="15">
        <v>23.119130643486223</v>
      </c>
      <c r="R19" s="15">
        <v>0</v>
      </c>
      <c r="S19" s="15">
        <v>0</v>
      </c>
    </row>
    <row r="20" spans="3:19" x14ac:dyDescent="0.25">
      <c r="C20" s="39">
        <v>42979</v>
      </c>
      <c r="H20" s="15">
        <v>5.8823529411764701</v>
      </c>
      <c r="I20" s="15">
        <v>3.5753670453315594</v>
      </c>
      <c r="J20" s="15">
        <v>17.647058823529413</v>
      </c>
      <c r="K20" s="15">
        <v>17.647058823529413</v>
      </c>
      <c r="L20" s="15">
        <v>33.333333333333329</v>
      </c>
      <c r="M20" s="15">
        <v>46.909790021668158</v>
      </c>
      <c r="N20" s="15">
        <v>11.111111111111111</v>
      </c>
      <c r="O20" s="15">
        <v>-11.111111111111111</v>
      </c>
      <c r="P20" s="15">
        <v>33.333333333333329</v>
      </c>
      <c r="Q20" s="15">
        <v>35.598680501999496</v>
      </c>
      <c r="R20" s="15">
        <v>0</v>
      </c>
      <c r="S20" s="15">
        <v>66.666666666666657</v>
      </c>
    </row>
    <row r="21" spans="3:19" x14ac:dyDescent="0.25">
      <c r="C21" s="39">
        <v>43070</v>
      </c>
      <c r="H21" s="15">
        <v>-9.0909090909090917</v>
      </c>
      <c r="I21" s="15">
        <v>-4.1944298332988472</v>
      </c>
      <c r="J21" s="15">
        <v>0</v>
      </c>
      <c r="K21" s="15">
        <v>-18.181818181818183</v>
      </c>
      <c r="L21" s="15">
        <v>0</v>
      </c>
      <c r="M21" s="15">
        <v>9.1377108276774699</v>
      </c>
      <c r="N21" s="15">
        <v>42.857142857142854</v>
      </c>
      <c r="O21" s="15">
        <v>14.285714285714285</v>
      </c>
      <c r="P21" s="15">
        <v>25</v>
      </c>
      <c r="Q21" s="15">
        <v>-26.545780542222904</v>
      </c>
      <c r="R21" s="15">
        <v>25</v>
      </c>
      <c r="S21" s="15">
        <v>-25</v>
      </c>
    </row>
    <row r="22" spans="3:19" x14ac:dyDescent="0.25">
      <c r="C22" s="39">
        <v>43160</v>
      </c>
      <c r="H22" s="15">
        <v>18.75</v>
      </c>
      <c r="I22" s="15">
        <v>17.97240566140438</v>
      </c>
      <c r="J22" s="15">
        <v>6.25</v>
      </c>
      <c r="K22" s="15">
        <v>0</v>
      </c>
      <c r="L22" s="15">
        <v>0</v>
      </c>
      <c r="M22" s="15">
        <v>-0.25882021903680247</v>
      </c>
      <c r="N22" s="15">
        <v>0</v>
      </c>
      <c r="O22" s="15">
        <v>-11.111111111111111</v>
      </c>
      <c r="P22" s="15">
        <v>-25</v>
      </c>
      <c r="Q22" s="15">
        <v>-32.684073333498262</v>
      </c>
      <c r="R22" s="15">
        <v>50</v>
      </c>
      <c r="S22" s="15">
        <v>-25</v>
      </c>
    </row>
    <row r="23" spans="3:19" x14ac:dyDescent="0.25">
      <c r="C23" s="39">
        <v>43252</v>
      </c>
      <c r="H23" s="7">
        <v>18.75</v>
      </c>
      <c r="I23" s="7">
        <v>17.204591583147476</v>
      </c>
      <c r="J23" s="7">
        <v>-6.25</v>
      </c>
      <c r="K23" s="7">
        <v>0</v>
      </c>
      <c r="L23" s="7">
        <f>(+'[1]Question 15'!$L$3)*100</f>
        <v>22.222222222222221</v>
      </c>
      <c r="M23" s="7">
        <v>-13.308734067583462</v>
      </c>
      <c r="N23" s="7">
        <f>(+'[1]Question 15'!$L$8)*100</f>
        <v>22.222222222222221</v>
      </c>
      <c r="O23" s="7">
        <f>(+'[1]Question 15'!$L$9)*100</f>
        <v>0</v>
      </c>
      <c r="P23" s="7">
        <f>(+'[2]Question 15'!$J$3)*100</f>
        <v>-25</v>
      </c>
      <c r="Q23" s="7">
        <v>-17.65083521439982</v>
      </c>
      <c r="R23" s="7">
        <v>75</v>
      </c>
      <c r="S23" s="7">
        <f>(+'[2]Question 15'!$J$10)*100</f>
        <v>-25</v>
      </c>
    </row>
    <row r="24" spans="3:19" x14ac:dyDescent="0.25">
      <c r="C24" s="39">
        <v>43344</v>
      </c>
      <c r="H24" s="7">
        <v>7.6923076923076925</v>
      </c>
      <c r="I24" s="7">
        <v>6.8934328873853872</v>
      </c>
      <c r="J24" s="7">
        <v>0</v>
      </c>
      <c r="K24" s="7">
        <v>0</v>
      </c>
      <c r="L24" s="7">
        <v>22.222222222222221</v>
      </c>
      <c r="M24" s="7">
        <v>-9.5036049741939941</v>
      </c>
      <c r="N24" s="7">
        <v>11.111111111111111</v>
      </c>
      <c r="O24" s="7">
        <v>11.111111111111111</v>
      </c>
      <c r="P24" s="7">
        <v>50</v>
      </c>
      <c r="Q24" s="7">
        <v>-15.944696966280119</v>
      </c>
      <c r="R24" s="7">
        <v>50</v>
      </c>
      <c r="S24" s="7">
        <v>25</v>
      </c>
    </row>
    <row r="25" spans="3:19" x14ac:dyDescent="0.25">
      <c r="C25" s="39">
        <v>43435</v>
      </c>
      <c r="H25" s="7">
        <v>43.75</v>
      </c>
      <c r="I25" s="7">
        <v>33.260665849472069</v>
      </c>
      <c r="J25" s="7">
        <v>0</v>
      </c>
      <c r="K25" s="7">
        <v>6.25</v>
      </c>
      <c r="L25" s="7">
        <v>0</v>
      </c>
      <c r="M25" s="7">
        <v>-2.4401636561402684</v>
      </c>
      <c r="N25" s="7">
        <v>22.222222222222221</v>
      </c>
      <c r="O25" s="7">
        <v>11.111111111111111</v>
      </c>
      <c r="P25" s="7">
        <v>50</v>
      </c>
      <c r="Q25" s="7">
        <v>8.3037231820149415</v>
      </c>
      <c r="R25" s="7">
        <v>25</v>
      </c>
      <c r="S25" s="7">
        <v>0</v>
      </c>
    </row>
    <row r="26" spans="3:19" x14ac:dyDescent="0.25">
      <c r="C26" s="39">
        <v>43525</v>
      </c>
      <c r="H26" s="7">
        <v>43.75</v>
      </c>
      <c r="I26" s="7">
        <v>28.175026317480427</v>
      </c>
      <c r="J26" s="7">
        <v>6.25</v>
      </c>
      <c r="K26" s="7">
        <v>12.5</v>
      </c>
      <c r="L26" s="7">
        <v>33.333333333333329</v>
      </c>
      <c r="M26" s="7">
        <v>25.377762721448477</v>
      </c>
      <c r="N26" s="7">
        <v>11.111111111111111</v>
      </c>
      <c r="O26" s="7">
        <v>0</v>
      </c>
      <c r="P26" s="7">
        <v>80</v>
      </c>
      <c r="Q26" s="7">
        <v>52.951248501685363</v>
      </c>
      <c r="R26" s="7">
        <v>60</v>
      </c>
      <c r="S26" s="7">
        <v>80</v>
      </c>
    </row>
    <row r="27" spans="3:19" x14ac:dyDescent="0.25">
      <c r="C27" s="39">
        <v>43617</v>
      </c>
      <c r="H27" s="7">
        <v>37.5</v>
      </c>
      <c r="I27" s="7">
        <v>33.31061313441532</v>
      </c>
      <c r="J27" s="7">
        <v>18.75</v>
      </c>
      <c r="K27" s="7">
        <v>12.5</v>
      </c>
      <c r="L27" s="7">
        <v>14.285714285714285</v>
      </c>
      <c r="M27" s="7">
        <v>33.158266718257124</v>
      </c>
      <c r="N27" s="7">
        <v>0</v>
      </c>
      <c r="O27" s="7">
        <v>14.285714285714285</v>
      </c>
      <c r="P27" s="7">
        <v>60</v>
      </c>
      <c r="Q27" s="7">
        <v>39.000523495009503</v>
      </c>
      <c r="R27" s="7">
        <v>80</v>
      </c>
      <c r="S27" s="7">
        <v>0</v>
      </c>
    </row>
    <row r="28" spans="3:19" x14ac:dyDescent="0.25">
      <c r="C28" s="3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3:19" x14ac:dyDescent="0.25">
      <c r="C29" s="3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3:19" x14ac:dyDescent="0.25">
      <c r="C30" s="50"/>
    </row>
    <row r="31" spans="3:19" x14ac:dyDescent="0.25">
      <c r="C31" s="50" t="s">
        <v>28</v>
      </c>
      <c r="M31" s="5" t="s">
        <v>29</v>
      </c>
    </row>
    <row r="32" spans="3:19" x14ac:dyDescent="0.25">
      <c r="C32" s="50"/>
    </row>
    <row r="33" spans="3:3" ht="21.75" customHeight="1" x14ac:dyDescent="0.25">
      <c r="C33" s="50"/>
    </row>
    <row r="34" spans="3:3" ht="18.75" customHeight="1" x14ac:dyDescent="0.25">
      <c r="C34" s="50"/>
    </row>
    <row r="35" spans="3:3" x14ac:dyDescent="0.25">
      <c r="C35" s="50"/>
    </row>
    <row r="36" spans="3:3" x14ac:dyDescent="0.25">
      <c r="C36" s="50"/>
    </row>
    <row r="37" spans="3:3" x14ac:dyDescent="0.25">
      <c r="C37" s="50"/>
    </row>
    <row r="38" spans="3:3" x14ac:dyDescent="0.25">
      <c r="C38" s="50"/>
    </row>
    <row r="39" spans="3:3" x14ac:dyDescent="0.25">
      <c r="C39" s="50"/>
    </row>
    <row r="40" spans="3:3" x14ac:dyDescent="0.25">
      <c r="C40" s="50"/>
    </row>
    <row r="41" spans="3:3" x14ac:dyDescent="0.25">
      <c r="C41" s="50"/>
    </row>
    <row r="42" spans="3:3" x14ac:dyDescent="0.25">
      <c r="C42" s="50"/>
    </row>
    <row r="43" spans="3:3" x14ac:dyDescent="0.25">
      <c r="C43" s="50"/>
    </row>
    <row r="44" spans="3:3" x14ac:dyDescent="0.25">
      <c r="C44" s="50"/>
    </row>
    <row r="45" spans="3:3" x14ac:dyDescent="0.25">
      <c r="C45" s="50"/>
    </row>
    <row r="46" spans="3:3" x14ac:dyDescent="0.25">
      <c r="C46" s="50"/>
    </row>
    <row r="47" spans="3:3" x14ac:dyDescent="0.25">
      <c r="C47" s="50"/>
    </row>
    <row r="48" spans="3:3" x14ac:dyDescent="0.25">
      <c r="C48" s="50"/>
    </row>
    <row r="49" spans="3:8" x14ac:dyDescent="0.25">
      <c r="C49" s="50"/>
    </row>
    <row r="50" spans="3:8" x14ac:dyDescent="0.25">
      <c r="C50" s="50"/>
    </row>
    <row r="51" spans="3:8" x14ac:dyDescent="0.25">
      <c r="C51" s="50"/>
    </row>
    <row r="52" spans="3:8" x14ac:dyDescent="0.25">
      <c r="C52" s="50"/>
    </row>
    <row r="53" spans="3:8" x14ac:dyDescent="0.25">
      <c r="C53" s="50"/>
    </row>
    <row r="54" spans="3:8" x14ac:dyDescent="0.25">
      <c r="C54" s="50"/>
    </row>
    <row r="55" spans="3:8" x14ac:dyDescent="0.25">
      <c r="C55" s="50"/>
    </row>
    <row r="56" spans="3:8" x14ac:dyDescent="0.25">
      <c r="C56" s="50"/>
    </row>
    <row r="57" spans="3:8" x14ac:dyDescent="0.25">
      <c r="C57" s="50"/>
      <c r="H57" s="5" t="s">
        <v>30</v>
      </c>
    </row>
    <row r="58" spans="3:8" x14ac:dyDescent="0.25">
      <c r="C58" s="50"/>
    </row>
    <row r="59" spans="3:8" x14ac:dyDescent="0.25">
      <c r="C59" s="50"/>
    </row>
    <row r="60" spans="3:8" x14ac:dyDescent="0.25">
      <c r="C60" s="50"/>
    </row>
    <row r="61" spans="3:8" x14ac:dyDescent="0.25">
      <c r="C61" s="50"/>
    </row>
    <row r="62" spans="3:8" x14ac:dyDescent="0.25">
      <c r="C62" s="50"/>
    </row>
    <row r="63" spans="3:8" x14ac:dyDescent="0.25">
      <c r="C63" s="50"/>
    </row>
    <row r="64" spans="3:8" x14ac:dyDescent="0.25">
      <c r="C64" s="50"/>
    </row>
    <row r="65" spans="3:3" x14ac:dyDescent="0.25">
      <c r="C65" s="50"/>
    </row>
    <row r="66" spans="3:3" x14ac:dyDescent="0.25">
      <c r="C66" s="50"/>
    </row>
    <row r="67" spans="3:3" x14ac:dyDescent="0.25">
      <c r="C67" s="50"/>
    </row>
    <row r="68" spans="3:3" x14ac:dyDescent="0.25">
      <c r="C68" s="50"/>
    </row>
    <row r="69" spans="3:3" x14ac:dyDescent="0.25">
      <c r="C69" s="50"/>
    </row>
    <row r="70" spans="3:3" x14ac:dyDescent="0.25">
      <c r="C70" s="50"/>
    </row>
    <row r="71" spans="3:3" x14ac:dyDescent="0.25">
      <c r="C71" s="50"/>
    </row>
    <row r="72" spans="3:3" x14ac:dyDescent="0.25">
      <c r="C72" s="50"/>
    </row>
    <row r="73" spans="3:3" x14ac:dyDescent="0.25">
      <c r="C73" s="50"/>
    </row>
    <row r="74" spans="3:3" x14ac:dyDescent="0.25">
      <c r="C74" s="50"/>
    </row>
    <row r="75" spans="3:3" x14ac:dyDescent="0.25">
      <c r="C75" s="50"/>
    </row>
    <row r="76" spans="3:3" x14ac:dyDescent="0.25">
      <c r="C76" s="50"/>
    </row>
    <row r="77" spans="3:3" x14ac:dyDescent="0.25">
      <c r="C77" s="50"/>
    </row>
    <row r="78" spans="3:3" x14ac:dyDescent="0.25">
      <c r="C78" s="50"/>
    </row>
    <row r="79" spans="3:3" x14ac:dyDescent="0.25">
      <c r="C79" s="50"/>
    </row>
    <row r="80" spans="3:3" x14ac:dyDescent="0.25">
      <c r="C80" s="50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Normal="100" workbookViewId="0">
      <selection activeCell="K38" sqref="K38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3" t="s">
        <v>91</v>
      </c>
      <c r="B1" s="383" t="s">
        <v>92</v>
      </c>
      <c r="C1" s="383" t="s">
        <v>92</v>
      </c>
      <c r="D1" s="383" t="s">
        <v>92</v>
      </c>
      <c r="E1" s="383" t="s">
        <v>92</v>
      </c>
      <c r="F1" s="383" t="s">
        <v>92</v>
      </c>
      <c r="G1" s="383" t="s">
        <v>92</v>
      </c>
      <c r="H1" s="383" t="s">
        <v>92</v>
      </c>
      <c r="I1" s="144"/>
    </row>
    <row r="3" spans="1:17" x14ac:dyDescent="0.25">
      <c r="K3" s="23" t="s">
        <v>123</v>
      </c>
      <c r="L3" s="20"/>
      <c r="M3" s="20"/>
      <c r="N3" s="20"/>
      <c r="O3" s="20"/>
      <c r="P3" s="20"/>
      <c r="Q3" s="20"/>
    </row>
    <row r="4" spans="1:17" ht="15" customHeight="1" x14ac:dyDescent="0.25">
      <c r="A4" s="16"/>
      <c r="K4" s="20"/>
      <c r="L4" s="20"/>
      <c r="M4" s="20"/>
      <c r="N4" s="20"/>
      <c r="O4" s="20"/>
      <c r="P4" s="20"/>
      <c r="Q4" s="20"/>
    </row>
    <row r="5" spans="1:17" x14ac:dyDescent="0.25">
      <c r="B5" s="145">
        <v>43525</v>
      </c>
      <c r="C5" s="145"/>
      <c r="D5" s="145"/>
      <c r="K5" s="23"/>
      <c r="L5" s="20"/>
      <c r="M5" s="20"/>
      <c r="N5" s="20"/>
      <c r="O5" s="20"/>
      <c r="P5" s="20"/>
      <c r="Q5" s="20"/>
    </row>
    <row r="6" spans="1:17" x14ac:dyDescent="0.25">
      <c r="B6" s="146" t="s">
        <v>0</v>
      </c>
      <c r="C6" s="147" t="s">
        <v>1</v>
      </c>
      <c r="D6" s="147" t="s">
        <v>16</v>
      </c>
      <c r="E6" s="148"/>
      <c r="F6" s="149"/>
      <c r="G6" s="150"/>
      <c r="H6" s="147"/>
      <c r="I6" s="147"/>
      <c r="K6" s="20"/>
      <c r="L6" s="20"/>
      <c r="M6" s="20"/>
      <c r="N6" s="20"/>
      <c r="O6" s="20"/>
      <c r="P6" s="20"/>
      <c r="Q6" s="20"/>
    </row>
    <row r="7" spans="1:17" x14ac:dyDescent="0.25">
      <c r="A7" s="151" t="s">
        <v>2</v>
      </c>
      <c r="B7" s="244">
        <v>21.793109556283763</v>
      </c>
      <c r="C7" s="244">
        <v>39.679967452195413</v>
      </c>
      <c r="D7" s="244">
        <v>4.6320183677729068</v>
      </c>
      <c r="E7" s="152">
        <f>B7-B15</f>
        <v>-35.877643480541494</v>
      </c>
      <c r="F7" s="152">
        <f t="shared" ref="F7:G7" si="0">C7-C15</f>
        <v>12.74224345705013</v>
      </c>
      <c r="G7" s="152">
        <f t="shared" si="0"/>
        <v>-4.6252013798420144E-2</v>
      </c>
      <c r="H7" s="15"/>
      <c r="I7" s="15"/>
      <c r="K7" s="20"/>
      <c r="L7" s="20"/>
      <c r="M7" s="20"/>
      <c r="N7" s="20"/>
      <c r="O7" s="20"/>
      <c r="P7" s="20"/>
      <c r="Q7" s="20"/>
    </row>
    <row r="8" spans="1:17" ht="15" customHeight="1" x14ac:dyDescent="0.25">
      <c r="A8" s="129" t="s">
        <v>3</v>
      </c>
      <c r="B8" s="245">
        <v>38.080319586417573</v>
      </c>
      <c r="C8" s="245">
        <v>41.409395973154368</v>
      </c>
      <c r="D8" s="245">
        <v>4.4081041968162085</v>
      </c>
      <c r="E8" s="152">
        <f t="shared" ref="E8:E10" si="1">B8-B16</f>
        <v>1.18051891550504</v>
      </c>
      <c r="F8" s="152">
        <f t="shared" ref="F8:F10" si="2">C8-C16</f>
        <v>-0.11868483492644089</v>
      </c>
      <c r="G8" s="152">
        <f t="shared" ref="G8:G10" si="3">D8-D16</f>
        <v>-2.0387043138220893</v>
      </c>
      <c r="H8" s="15"/>
      <c r="I8" s="15"/>
      <c r="K8" s="20"/>
      <c r="L8" s="20"/>
      <c r="M8" s="20"/>
      <c r="N8" s="20"/>
      <c r="O8" s="20"/>
      <c r="P8" s="20"/>
      <c r="Q8" s="20"/>
    </row>
    <row r="9" spans="1:17" x14ac:dyDescent="0.25">
      <c r="A9" s="129" t="s">
        <v>4</v>
      </c>
      <c r="B9" s="245">
        <v>15.197237279244625</v>
      </c>
      <c r="C9" s="245">
        <v>28.407088122605366</v>
      </c>
      <c r="D9" s="245">
        <v>3.4785766158315177</v>
      </c>
      <c r="E9" s="152">
        <f t="shared" si="1"/>
        <v>-11.819732417725074</v>
      </c>
      <c r="F9" s="152">
        <f t="shared" si="2"/>
        <v>-1.9441999336007214</v>
      </c>
      <c r="G9" s="152">
        <f t="shared" si="3"/>
        <v>0.39668006410737933</v>
      </c>
      <c r="H9" s="15"/>
      <c r="I9" s="15"/>
      <c r="K9" s="20"/>
      <c r="L9" s="20"/>
      <c r="M9" s="20"/>
      <c r="N9" s="20"/>
      <c r="O9" s="20"/>
      <c r="P9" s="20"/>
      <c r="Q9" s="20"/>
    </row>
    <row r="10" spans="1:17" ht="15" customHeight="1" x14ac:dyDescent="0.25">
      <c r="A10" s="153" t="s">
        <v>5</v>
      </c>
      <c r="B10" s="246">
        <v>26.267614672701484</v>
      </c>
      <c r="C10" s="246">
        <v>30</v>
      </c>
      <c r="D10" s="246">
        <v>14.819887834339948</v>
      </c>
      <c r="E10" s="152">
        <f t="shared" si="1"/>
        <v>-10.844511778274068</v>
      </c>
      <c r="F10" s="152">
        <f t="shared" si="2"/>
        <v>30</v>
      </c>
      <c r="G10" s="152">
        <f t="shared" si="3"/>
        <v>-6.3485904265296185</v>
      </c>
      <c r="H10" s="15"/>
      <c r="I10" s="15"/>
      <c r="K10" s="20"/>
      <c r="L10" s="20"/>
      <c r="M10" s="20"/>
      <c r="N10" s="20"/>
      <c r="O10" s="20"/>
      <c r="P10" s="20"/>
      <c r="Q10" s="20"/>
    </row>
    <row r="11" spans="1:17" x14ac:dyDescent="0.25">
      <c r="B11" s="15"/>
      <c r="C11" s="15"/>
      <c r="D11" s="15"/>
      <c r="K11" s="20"/>
      <c r="L11" s="20"/>
      <c r="M11" s="20"/>
      <c r="N11" s="20"/>
      <c r="O11" s="20"/>
      <c r="P11" s="20"/>
      <c r="Q11" s="20"/>
    </row>
    <row r="12" spans="1:17" x14ac:dyDescent="0.25">
      <c r="G12" s="20"/>
      <c r="H12" s="20"/>
      <c r="I12" s="20"/>
      <c r="J12" s="20"/>
      <c r="K12" s="20"/>
      <c r="L12" s="20"/>
      <c r="M12" s="20"/>
    </row>
    <row r="13" spans="1:17" x14ac:dyDescent="0.25">
      <c r="B13" s="145">
        <v>43435</v>
      </c>
      <c r="G13" s="20"/>
      <c r="H13" s="20"/>
      <c r="I13" s="20"/>
      <c r="J13" s="20"/>
      <c r="K13" s="20"/>
      <c r="L13" s="20"/>
      <c r="M13" s="20"/>
    </row>
    <row r="14" spans="1:17" x14ac:dyDescent="0.25">
      <c r="B14" s="146" t="s">
        <v>0</v>
      </c>
      <c r="C14" s="147" t="s">
        <v>1</v>
      </c>
      <c r="D14" s="147" t="s">
        <v>16</v>
      </c>
      <c r="G14" s="20"/>
      <c r="H14" s="20"/>
      <c r="I14" s="20"/>
      <c r="J14" s="20"/>
      <c r="K14" s="20"/>
      <c r="L14" s="20"/>
      <c r="M14" s="20"/>
    </row>
    <row r="15" spans="1:17" ht="15" customHeight="1" x14ac:dyDescent="0.25">
      <c r="A15" s="151" t="s">
        <v>2</v>
      </c>
      <c r="B15" s="244">
        <v>57.670753036825253</v>
      </c>
      <c r="C15" s="244">
        <v>26.937723995145284</v>
      </c>
      <c r="D15" s="244">
        <v>4.6782703815713269</v>
      </c>
      <c r="E15" s="5">
        <v>4.6782703815713269</v>
      </c>
      <c r="F15" s="5">
        <v>100</v>
      </c>
      <c r="G15" s="20"/>
      <c r="H15" s="20"/>
      <c r="I15" s="20"/>
      <c r="J15" s="20"/>
      <c r="K15" s="20"/>
      <c r="L15" s="20"/>
      <c r="M15" s="20"/>
    </row>
    <row r="16" spans="1:17" x14ac:dyDescent="0.25">
      <c r="A16" s="249" t="s">
        <v>3</v>
      </c>
      <c r="B16" s="245">
        <v>36.899800670912533</v>
      </c>
      <c r="C16" s="245">
        <v>41.528080808080809</v>
      </c>
      <c r="D16" s="245">
        <v>6.4468085106382977</v>
      </c>
      <c r="E16" s="5">
        <v>6.4468085106382977</v>
      </c>
      <c r="G16" s="20"/>
      <c r="H16" s="20"/>
      <c r="I16" s="20"/>
      <c r="J16" s="20"/>
      <c r="K16" s="20"/>
      <c r="L16" s="20"/>
      <c r="M16" s="20"/>
    </row>
    <row r="17" spans="1:17" ht="15" customHeight="1" x14ac:dyDescent="0.25">
      <c r="A17" s="249" t="s">
        <v>4</v>
      </c>
      <c r="B17" s="245">
        <v>27.016969696969699</v>
      </c>
      <c r="C17" s="245">
        <v>30.351288056206087</v>
      </c>
      <c r="D17" s="245">
        <v>3.0818965517241383</v>
      </c>
      <c r="E17" s="5">
        <v>3.0818965517241383</v>
      </c>
      <c r="G17" s="20"/>
      <c r="H17" s="20"/>
      <c r="I17" s="20"/>
      <c r="J17" s="20"/>
      <c r="K17" s="20"/>
      <c r="L17" s="20"/>
      <c r="M17" s="20"/>
    </row>
    <row r="18" spans="1:17" x14ac:dyDescent="0.25">
      <c r="A18" s="153" t="s">
        <v>5</v>
      </c>
      <c r="B18" s="246">
        <v>37.112126450975552</v>
      </c>
      <c r="C18" s="246">
        <v>0</v>
      </c>
      <c r="D18" s="246">
        <v>21.168478260869566</v>
      </c>
      <c r="E18" s="5">
        <v>21.168478260869566</v>
      </c>
      <c r="G18" s="20"/>
      <c r="H18" s="20"/>
      <c r="I18" s="20"/>
      <c r="J18" s="20"/>
      <c r="K18" s="20"/>
      <c r="L18" s="20"/>
      <c r="M18" s="20"/>
    </row>
    <row r="19" spans="1:17" x14ac:dyDescent="0.25">
      <c r="G19" s="20"/>
      <c r="H19" s="20"/>
      <c r="I19" s="20"/>
      <c r="J19" s="20"/>
      <c r="K19" s="20"/>
      <c r="L19" s="20"/>
      <c r="M19" s="20"/>
    </row>
    <row r="20" spans="1:17" x14ac:dyDescent="0.25">
      <c r="G20" s="20"/>
      <c r="H20" s="20"/>
      <c r="I20" s="20"/>
      <c r="J20" s="20"/>
      <c r="K20" s="20"/>
      <c r="L20" s="20"/>
      <c r="M20" s="20"/>
    </row>
    <row r="21" spans="1:17" x14ac:dyDescent="0.25">
      <c r="G21" s="20"/>
      <c r="H21" s="20"/>
      <c r="I21" s="20"/>
      <c r="J21" s="20"/>
      <c r="K21" s="20"/>
      <c r="L21" s="20"/>
      <c r="M21" s="20"/>
    </row>
    <row r="22" spans="1:17" ht="15" customHeight="1" x14ac:dyDescent="0.25">
      <c r="G22" s="20"/>
      <c r="H22" s="20"/>
      <c r="I22" s="20"/>
      <c r="J22" s="20"/>
      <c r="K22" s="20"/>
      <c r="L22" s="20"/>
      <c r="M22" s="20"/>
    </row>
    <row r="23" spans="1:17" x14ac:dyDescent="0.25">
      <c r="G23" s="20"/>
      <c r="H23" s="20"/>
      <c r="I23" s="20"/>
      <c r="J23" s="20"/>
      <c r="K23" s="20"/>
      <c r="L23" s="20"/>
      <c r="M23" s="20"/>
    </row>
    <row r="24" spans="1:17" ht="15" customHeight="1" x14ac:dyDescent="0.25">
      <c r="G24" s="20"/>
      <c r="H24" s="20"/>
      <c r="I24" s="20"/>
      <c r="J24" s="20"/>
      <c r="K24" s="20"/>
      <c r="L24" s="20"/>
      <c r="M24" s="20"/>
    </row>
    <row r="25" spans="1:17" x14ac:dyDescent="0.25">
      <c r="G25" s="20"/>
      <c r="H25" s="20"/>
      <c r="I25" s="20"/>
      <c r="J25" s="20"/>
      <c r="K25" s="20"/>
      <c r="L25" s="20"/>
      <c r="M25" s="20"/>
    </row>
    <row r="26" spans="1:17" x14ac:dyDescent="0.25">
      <c r="K26" s="20"/>
      <c r="L26" s="20"/>
      <c r="M26" s="20"/>
      <c r="N26" s="20"/>
      <c r="O26" s="20"/>
      <c r="P26" s="20"/>
      <c r="Q26" s="20"/>
    </row>
    <row r="27" spans="1:17" x14ac:dyDescent="0.25">
      <c r="K27" s="20"/>
      <c r="L27" s="20"/>
      <c r="M27" s="20"/>
      <c r="N27" s="20"/>
      <c r="O27" s="20"/>
      <c r="P27" s="20"/>
      <c r="Q27" s="20"/>
    </row>
    <row r="28" spans="1:17" x14ac:dyDescent="0.25">
      <c r="K28" s="20"/>
      <c r="L28" s="20"/>
      <c r="M28" s="20"/>
      <c r="N28" s="20"/>
      <c r="O28" s="20"/>
      <c r="P28" s="20"/>
      <c r="Q28" s="20"/>
    </row>
    <row r="29" spans="1:17" x14ac:dyDescent="0.25">
      <c r="K29" s="20"/>
      <c r="L29" s="20"/>
      <c r="M29" s="20"/>
      <c r="N29" s="20"/>
      <c r="O29" s="20"/>
      <c r="P29" s="20"/>
      <c r="Q29" s="20"/>
    </row>
    <row r="30" spans="1:17" x14ac:dyDescent="0.25">
      <c r="K30" s="20"/>
      <c r="L30" s="20"/>
      <c r="M30" s="20"/>
      <c r="N30" s="20"/>
      <c r="O30" s="20"/>
      <c r="P30" s="20"/>
      <c r="Q30" s="20"/>
    </row>
    <row r="31" spans="1:17" x14ac:dyDescent="0.25">
      <c r="K31" s="20"/>
      <c r="L31" s="20"/>
      <c r="M31" s="20"/>
      <c r="N31" s="20"/>
      <c r="O31" s="20"/>
      <c r="P31" s="20"/>
      <c r="Q31" s="20"/>
    </row>
    <row r="32" spans="1:17" x14ac:dyDescent="0.25">
      <c r="K32" s="20"/>
      <c r="L32" s="20"/>
      <c r="M32" s="20"/>
      <c r="N32" s="20"/>
      <c r="O32" s="20"/>
      <c r="P32" s="20"/>
      <c r="Q32" s="20"/>
    </row>
    <row r="33" spans="11:17" x14ac:dyDescent="0.25">
      <c r="K33" s="20"/>
      <c r="L33" s="20"/>
      <c r="M33" s="20"/>
      <c r="N33" s="20"/>
      <c r="O33" s="20"/>
      <c r="P33" s="20"/>
      <c r="Q33" s="20"/>
    </row>
    <row r="34" spans="11:17" x14ac:dyDescent="0.25">
      <c r="K34" s="20"/>
      <c r="L34" s="20"/>
      <c r="M34" s="20"/>
      <c r="N34" s="20"/>
      <c r="O34" s="20"/>
      <c r="P34" s="20"/>
      <c r="Q34" s="20"/>
    </row>
    <row r="35" spans="11:17" x14ac:dyDescent="0.25">
      <c r="K35" s="20"/>
      <c r="L35" s="20"/>
      <c r="M35" s="20"/>
      <c r="N35" s="20"/>
      <c r="O35" s="20"/>
      <c r="P35" s="20"/>
      <c r="Q35" s="20"/>
    </row>
    <row r="36" spans="11:17" x14ac:dyDescent="0.25">
      <c r="K36" s="20"/>
      <c r="L36" s="20"/>
      <c r="M36" s="20"/>
      <c r="N36" s="20"/>
      <c r="O36" s="20"/>
      <c r="P36" s="20"/>
      <c r="Q36" s="20"/>
    </row>
    <row r="37" spans="11:17" x14ac:dyDescent="0.25">
      <c r="K37" s="20"/>
      <c r="L37" s="20"/>
      <c r="M37" s="20"/>
      <c r="N37" s="20"/>
      <c r="O37" s="20"/>
      <c r="P37" s="20"/>
      <c r="Q37" s="20"/>
    </row>
    <row r="38" spans="11:17" x14ac:dyDescent="0.25">
      <c r="K38" s="20"/>
      <c r="L38" s="20"/>
      <c r="M38" s="20"/>
      <c r="N38" s="20"/>
      <c r="O38" s="20"/>
      <c r="P38" s="20"/>
      <c r="Q38" s="20"/>
    </row>
    <row r="39" spans="11:17" x14ac:dyDescent="0.25">
      <c r="K39" s="154"/>
      <c r="L39" s="20"/>
      <c r="M39" s="20"/>
      <c r="N39" s="20"/>
      <c r="O39" s="20"/>
      <c r="P39" s="20"/>
      <c r="Q39" s="20"/>
    </row>
    <row r="40" spans="11:17" x14ac:dyDescent="0.25">
      <c r="K40" s="20"/>
      <c r="L40" s="20"/>
      <c r="M40" s="20"/>
      <c r="N40" s="20"/>
      <c r="O40" s="20"/>
      <c r="P40" s="20"/>
      <c r="Q40" s="20"/>
    </row>
    <row r="41" spans="11:17" x14ac:dyDescent="0.25">
      <c r="L41" s="20"/>
      <c r="M41" s="20"/>
      <c r="N41" s="20"/>
      <c r="O41" s="20"/>
      <c r="P41" s="20"/>
      <c r="Q41" s="20"/>
    </row>
    <row r="46" spans="11:17" x14ac:dyDescent="0.25">
      <c r="K46" s="155" t="s">
        <v>93</v>
      </c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8"/>
  <sheetViews>
    <sheetView view="pageBreakPreview" topLeftCell="A4" zoomScale="85" zoomScaleNormal="100" zoomScaleSheetLayoutView="85" workbookViewId="0">
      <selection activeCell="K38" sqref="K38"/>
    </sheetView>
  </sheetViews>
  <sheetFormatPr baseColWidth="10" defaultRowHeight="15" x14ac:dyDescent="0.25"/>
  <cols>
    <col min="1" max="1" width="11.42578125" style="73"/>
    <col min="2" max="2" width="17.28515625" style="73" customWidth="1"/>
    <col min="3" max="3" width="16" style="73" customWidth="1"/>
    <col min="4" max="4" width="15.7109375" style="73" customWidth="1"/>
    <col min="5" max="7" width="15.5703125" style="73" customWidth="1"/>
    <col min="8" max="16384" width="11.42578125" style="73"/>
  </cols>
  <sheetData>
    <row r="2" spans="1:25" x14ac:dyDescent="0.25">
      <c r="A2" s="73" t="s">
        <v>88</v>
      </c>
    </row>
    <row r="4" spans="1:25" x14ac:dyDescent="0.25">
      <c r="H4" s="134" t="s">
        <v>73</v>
      </c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</row>
    <row r="5" spans="1:25" ht="80.25" customHeight="1" x14ac:dyDescent="0.25">
      <c r="H5" s="135" t="s">
        <v>89</v>
      </c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</row>
    <row r="6" spans="1:25" x14ac:dyDescent="0.25">
      <c r="A6" s="73" t="s">
        <v>86</v>
      </c>
      <c r="B6" s="136" t="s">
        <v>90</v>
      </c>
      <c r="C6" s="136" t="s">
        <v>3</v>
      </c>
      <c r="D6" s="136" t="s">
        <v>4</v>
      </c>
      <c r="E6" s="136" t="s">
        <v>5</v>
      </c>
      <c r="F6" s="137"/>
      <c r="G6" s="137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</row>
    <row r="7" spans="1:25" x14ac:dyDescent="0.25">
      <c r="A7" s="138">
        <v>39508</v>
      </c>
      <c r="B7" s="139">
        <v>0</v>
      </c>
      <c r="C7" s="139">
        <v>-16.666666666666664</v>
      </c>
      <c r="D7" s="139">
        <v>0</v>
      </c>
      <c r="E7" s="139">
        <v>-33.333333333333329</v>
      </c>
      <c r="F7" s="140"/>
      <c r="G7" s="140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</row>
    <row r="8" spans="1:25" ht="15.75" x14ac:dyDescent="0.25">
      <c r="A8" s="138">
        <v>39630</v>
      </c>
      <c r="B8" s="139">
        <v>-35.714285714285715</v>
      </c>
      <c r="C8" s="139">
        <v>-64.285714285714292</v>
      </c>
      <c r="D8" s="139">
        <v>0</v>
      </c>
      <c r="E8" s="139">
        <v>-14.285714285714285</v>
      </c>
      <c r="F8" s="140"/>
      <c r="G8" s="140"/>
      <c r="H8" s="134"/>
      <c r="I8" s="141"/>
      <c r="J8" s="134"/>
      <c r="K8" s="134"/>
      <c r="L8" s="134"/>
      <c r="M8" s="134"/>
      <c r="N8" s="134"/>
      <c r="O8" s="134"/>
      <c r="P8" s="134"/>
      <c r="Q8" s="134"/>
      <c r="R8" s="141"/>
      <c r="S8" s="134"/>
      <c r="T8" s="134"/>
      <c r="U8" s="134"/>
      <c r="V8" s="134"/>
      <c r="W8" s="134"/>
      <c r="X8" s="134"/>
      <c r="Y8" s="134"/>
    </row>
    <row r="9" spans="1:25" x14ac:dyDescent="0.25">
      <c r="A9" s="138">
        <v>39722</v>
      </c>
      <c r="B9" s="139">
        <v>-78.571428571428569</v>
      </c>
      <c r="C9" s="139">
        <v>-71.428571428571431</v>
      </c>
      <c r="D9" s="139">
        <v>-21.428571428571427</v>
      </c>
      <c r="E9" s="139">
        <v>-35.714285714285715</v>
      </c>
      <c r="F9" s="140"/>
      <c r="G9" s="140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</row>
    <row r="10" spans="1:25" x14ac:dyDescent="0.25">
      <c r="A10" s="138">
        <v>39783</v>
      </c>
      <c r="B10" s="139">
        <v>-80</v>
      </c>
      <c r="C10" s="139">
        <v>-73.333333333333329</v>
      </c>
      <c r="D10" s="139">
        <v>-20</v>
      </c>
      <c r="E10" s="139">
        <v>-40</v>
      </c>
      <c r="F10" s="140"/>
      <c r="G10" s="140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</row>
    <row r="11" spans="1:25" x14ac:dyDescent="0.25">
      <c r="A11" s="138">
        <v>39873</v>
      </c>
      <c r="B11" s="139">
        <v>-77.777777777777786</v>
      </c>
      <c r="C11" s="139">
        <v>-50</v>
      </c>
      <c r="D11" s="139">
        <v>-27.777777777777779</v>
      </c>
      <c r="E11" s="139">
        <v>-55.555555555555557</v>
      </c>
      <c r="F11" s="140"/>
      <c r="G11" s="140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</row>
    <row r="12" spans="1:25" x14ac:dyDescent="0.25">
      <c r="A12" s="138">
        <v>39965</v>
      </c>
      <c r="B12" s="139">
        <v>-52.631578947368418</v>
      </c>
      <c r="C12" s="139">
        <v>-52.631578947368418</v>
      </c>
      <c r="D12" s="139">
        <v>-10.526315789473683</v>
      </c>
      <c r="E12" s="139">
        <v>-36.84210526315789</v>
      </c>
      <c r="F12" s="140"/>
      <c r="G12" s="140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</row>
    <row r="13" spans="1:25" x14ac:dyDescent="0.25">
      <c r="A13" s="138">
        <v>40057</v>
      </c>
      <c r="B13" s="139">
        <v>-50</v>
      </c>
      <c r="C13" s="139">
        <v>-27.777777777777779</v>
      </c>
      <c r="D13" s="139">
        <v>-11.111111111111111</v>
      </c>
      <c r="E13" s="139">
        <v>-44.444444444444443</v>
      </c>
      <c r="F13" s="140"/>
      <c r="G13" s="140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</row>
    <row r="14" spans="1:25" x14ac:dyDescent="0.25">
      <c r="A14" s="138">
        <v>40148</v>
      </c>
      <c r="B14" s="139">
        <v>-41.17647058823529</v>
      </c>
      <c r="C14" s="139">
        <v>-35.294117647058826</v>
      </c>
      <c r="D14" s="139">
        <v>0</v>
      </c>
      <c r="E14" s="139">
        <v>-29.411764705882355</v>
      </c>
      <c r="F14" s="140"/>
      <c r="G14" s="140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</row>
    <row r="15" spans="1:25" x14ac:dyDescent="0.25">
      <c r="A15" s="138">
        <v>40238</v>
      </c>
      <c r="B15" s="139">
        <v>-33.333333333333329</v>
      </c>
      <c r="C15" s="139">
        <v>-22.222222222222221</v>
      </c>
      <c r="D15" s="139">
        <v>-11.111111111111111</v>
      </c>
      <c r="E15" s="139">
        <v>-16.666666666666664</v>
      </c>
      <c r="F15" s="140"/>
      <c r="G15" s="140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</row>
    <row r="16" spans="1:25" x14ac:dyDescent="0.25">
      <c r="A16" s="138">
        <v>40330</v>
      </c>
      <c r="B16" s="139">
        <v>0</v>
      </c>
      <c r="C16" s="139">
        <v>-11.111111111111111</v>
      </c>
      <c r="D16" s="139">
        <v>0</v>
      </c>
      <c r="E16" s="139">
        <v>-27.777777777777779</v>
      </c>
      <c r="F16" s="140"/>
      <c r="G16" s="140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</row>
    <row r="17" spans="1:25" x14ac:dyDescent="0.25">
      <c r="A17" s="138">
        <v>40422</v>
      </c>
      <c r="B17" s="139">
        <v>15.789473684210526</v>
      </c>
      <c r="C17" s="139">
        <v>0</v>
      </c>
      <c r="D17" s="139">
        <v>0</v>
      </c>
      <c r="E17" s="139">
        <v>-21.052631578947366</v>
      </c>
      <c r="F17" s="140"/>
      <c r="G17" s="140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</row>
    <row r="18" spans="1:25" x14ac:dyDescent="0.25">
      <c r="A18" s="138">
        <v>40513</v>
      </c>
      <c r="B18" s="139">
        <v>17.647058823529413</v>
      </c>
      <c r="C18" s="139">
        <v>11.76470588235294</v>
      </c>
      <c r="D18" s="139">
        <v>5.8823529411764701</v>
      </c>
      <c r="E18" s="139">
        <v>-23.52941176470588</v>
      </c>
      <c r="F18" s="140"/>
      <c r="G18" s="140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</row>
    <row r="19" spans="1:25" x14ac:dyDescent="0.25">
      <c r="A19" s="138">
        <v>40603</v>
      </c>
      <c r="B19" s="139">
        <v>5.2631578947368416</v>
      </c>
      <c r="C19" s="139">
        <v>5.2631578947368416</v>
      </c>
      <c r="D19" s="139">
        <v>5.2631578947368416</v>
      </c>
      <c r="E19" s="139">
        <v>10.526315789473683</v>
      </c>
      <c r="F19" s="140"/>
      <c r="G19" s="140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</row>
    <row r="20" spans="1:25" x14ac:dyDescent="0.25">
      <c r="A20" s="138">
        <v>40695</v>
      </c>
      <c r="B20" s="139">
        <v>-16.666666666666664</v>
      </c>
      <c r="C20" s="139">
        <v>-11.111111111111111</v>
      </c>
      <c r="D20" s="139">
        <v>11.111111111111111</v>
      </c>
      <c r="E20" s="139">
        <v>-5.5555555555555554</v>
      </c>
      <c r="F20" s="140"/>
      <c r="G20" s="140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</row>
    <row r="21" spans="1:25" x14ac:dyDescent="0.25">
      <c r="A21" s="138">
        <v>40787</v>
      </c>
      <c r="B21" s="139">
        <v>-4.7619047619047619</v>
      </c>
      <c r="C21" s="139">
        <v>-4.7619047619047619</v>
      </c>
      <c r="D21" s="139">
        <v>9.5238095238095237</v>
      </c>
      <c r="E21" s="139">
        <v>-14.285714285714285</v>
      </c>
      <c r="F21" s="140"/>
      <c r="G21" s="140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</row>
    <row r="22" spans="1:25" x14ac:dyDescent="0.25">
      <c r="A22" s="138">
        <v>40878</v>
      </c>
      <c r="B22" s="139">
        <v>-23.809523809523807</v>
      </c>
      <c r="C22" s="139">
        <v>-14.285714285714285</v>
      </c>
      <c r="D22" s="139">
        <v>9.5238095238095237</v>
      </c>
      <c r="E22" s="139">
        <v>-9.5238095238095237</v>
      </c>
      <c r="F22" s="140"/>
      <c r="G22" s="140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</row>
    <row r="23" spans="1:25" x14ac:dyDescent="0.25">
      <c r="A23" s="138">
        <v>40969</v>
      </c>
      <c r="B23" s="139">
        <v>-38.888888888888893</v>
      </c>
      <c r="C23" s="139">
        <v>-23.809523809523807</v>
      </c>
      <c r="D23" s="139">
        <v>21.428571428571427</v>
      </c>
      <c r="E23" s="139">
        <v>-23.076923076923077</v>
      </c>
      <c r="F23" s="140"/>
      <c r="G23" s="140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</row>
    <row r="24" spans="1:25" x14ac:dyDescent="0.25">
      <c r="A24" s="138">
        <v>41061</v>
      </c>
      <c r="B24" s="139">
        <v>-52.631578947368418</v>
      </c>
      <c r="C24" s="139">
        <v>-30</v>
      </c>
      <c r="D24" s="139">
        <v>-14.285714285714285</v>
      </c>
      <c r="E24" s="139">
        <v>-45.454545454545453</v>
      </c>
      <c r="F24" s="140"/>
      <c r="G24" s="140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</row>
    <row r="25" spans="1:25" x14ac:dyDescent="0.25">
      <c r="A25" s="138">
        <v>41153</v>
      </c>
      <c r="B25" s="139">
        <v>-50</v>
      </c>
      <c r="C25" s="139">
        <v>-25</v>
      </c>
      <c r="D25" s="139">
        <v>0</v>
      </c>
      <c r="E25" s="139">
        <v>-20</v>
      </c>
      <c r="F25" s="140"/>
      <c r="G25" s="140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</row>
    <row r="26" spans="1:25" x14ac:dyDescent="0.25">
      <c r="A26" s="138">
        <v>41244</v>
      </c>
      <c r="B26" s="139">
        <v>-45.454545454545453</v>
      </c>
      <c r="C26" s="139">
        <v>-40.909090909090914</v>
      </c>
      <c r="D26" s="139">
        <v>-7.1428571428571423</v>
      </c>
      <c r="E26" s="139">
        <v>-41.666666666666671</v>
      </c>
      <c r="F26" s="140"/>
      <c r="G26" s="140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</row>
    <row r="27" spans="1:25" x14ac:dyDescent="0.25">
      <c r="A27" s="138">
        <v>41334</v>
      </c>
      <c r="B27" s="139">
        <v>-47.368421052631575</v>
      </c>
      <c r="C27" s="139">
        <v>-40</v>
      </c>
      <c r="D27" s="139">
        <v>-7.6923076923076925</v>
      </c>
      <c r="E27" s="139">
        <v>-36.363636363636367</v>
      </c>
      <c r="F27" s="140"/>
      <c r="G27" s="140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</row>
    <row r="28" spans="1:25" x14ac:dyDescent="0.25">
      <c r="A28" s="138">
        <v>41426</v>
      </c>
      <c r="B28" s="139">
        <v>-37.5</v>
      </c>
      <c r="C28" s="139">
        <v>-44.444444444444443</v>
      </c>
      <c r="D28" s="139">
        <v>18.181818181818183</v>
      </c>
      <c r="E28" s="139">
        <v>-44.444444444444443</v>
      </c>
      <c r="F28" s="140"/>
      <c r="G28" s="140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</row>
    <row r="29" spans="1:25" x14ac:dyDescent="0.25">
      <c r="A29" s="138">
        <v>41518</v>
      </c>
      <c r="B29" s="139">
        <v>-21.052631578947366</v>
      </c>
      <c r="C29" s="139">
        <v>-31.578947368421101</v>
      </c>
      <c r="D29" s="139">
        <v>0</v>
      </c>
      <c r="E29" s="139">
        <v>-33.333333333333329</v>
      </c>
      <c r="F29" s="140"/>
      <c r="G29" s="142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</row>
    <row r="30" spans="1:25" x14ac:dyDescent="0.25">
      <c r="A30" s="138">
        <v>41609</v>
      </c>
      <c r="B30" s="139">
        <v>-12.5</v>
      </c>
      <c r="C30" s="143">
        <v>-29.411764705882348</v>
      </c>
      <c r="D30" s="139">
        <v>0</v>
      </c>
      <c r="E30" s="139">
        <v>-42.857142857142854</v>
      </c>
      <c r="F30" s="140"/>
      <c r="G30" s="142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</row>
    <row r="31" spans="1:25" x14ac:dyDescent="0.25">
      <c r="A31" s="138">
        <v>41699</v>
      </c>
      <c r="B31" s="143">
        <v>11.76470588235294</v>
      </c>
      <c r="C31" s="139">
        <v>-26.315789473684209</v>
      </c>
      <c r="D31" s="139">
        <v>11.111111111111111</v>
      </c>
      <c r="E31" s="139">
        <v>-33.333333333333329</v>
      </c>
      <c r="F31" s="140"/>
      <c r="G31" s="142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</row>
    <row r="32" spans="1:25" x14ac:dyDescent="0.25">
      <c r="A32" s="138">
        <v>41791</v>
      </c>
      <c r="B32" s="143">
        <v>-17.647058823529413</v>
      </c>
      <c r="C32" s="143">
        <v>-23.52941176470588</v>
      </c>
      <c r="D32" s="143">
        <v>0</v>
      </c>
      <c r="E32" s="143">
        <v>-22.222222222222221</v>
      </c>
      <c r="F32" s="140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</row>
    <row r="33" spans="1:25" x14ac:dyDescent="0.25">
      <c r="A33" s="138">
        <v>41883</v>
      </c>
      <c r="B33" s="143">
        <v>-21.428571428571427</v>
      </c>
      <c r="C33" s="143">
        <v>-31.25</v>
      </c>
      <c r="D33" s="143">
        <v>0</v>
      </c>
      <c r="E33" s="143">
        <v>-25</v>
      </c>
      <c r="F33" s="140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</row>
    <row r="34" spans="1:25" x14ac:dyDescent="0.25">
      <c r="A34" s="138">
        <v>41974</v>
      </c>
      <c r="B34" s="143">
        <v>0</v>
      </c>
      <c r="C34" s="143">
        <v>7.6923076923076925</v>
      </c>
      <c r="D34" s="143">
        <v>-11.111111111111111</v>
      </c>
      <c r="E34" s="143">
        <v>-28.571428571428569</v>
      </c>
      <c r="F34" s="140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</row>
    <row r="35" spans="1:25" x14ac:dyDescent="0.25">
      <c r="A35" s="138">
        <v>42064</v>
      </c>
      <c r="B35" s="143">
        <v>-23.076923076923077</v>
      </c>
      <c r="C35" s="143">
        <v>-38.461538461538467</v>
      </c>
      <c r="D35" s="143">
        <v>-28.571428571428569</v>
      </c>
      <c r="E35" s="143">
        <v>-16.666666666666664</v>
      </c>
      <c r="F35" s="140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</row>
    <row r="36" spans="1:25" x14ac:dyDescent="0.25">
      <c r="A36" s="138">
        <v>42156</v>
      </c>
      <c r="B36" s="143">
        <v>-46.666666666666664</v>
      </c>
      <c r="C36" s="143">
        <v>-37.5</v>
      </c>
      <c r="D36" s="143">
        <v>-27.27272727272727</v>
      </c>
      <c r="E36" s="143">
        <v>-55.555555555555557</v>
      </c>
      <c r="F36" s="140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</row>
    <row r="37" spans="1:25" x14ac:dyDescent="0.25">
      <c r="A37" s="138">
        <v>42248</v>
      </c>
      <c r="B37" s="143">
        <v>-66.666666666666657</v>
      </c>
      <c r="C37" s="143">
        <v>-57.142857142857139</v>
      </c>
      <c r="D37" s="143">
        <v>-22.222222222222221</v>
      </c>
      <c r="E37" s="143">
        <v>-75</v>
      </c>
      <c r="F37" s="140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</row>
    <row r="38" spans="1:25" x14ac:dyDescent="0.25">
      <c r="A38" s="138">
        <v>42339</v>
      </c>
      <c r="B38" s="143">
        <v>-46.153846153846153</v>
      </c>
      <c r="C38" s="143">
        <v>-66.666666666666657</v>
      </c>
      <c r="D38" s="143">
        <v>-20</v>
      </c>
      <c r="E38" s="143">
        <v>-62.5</v>
      </c>
      <c r="F38" s="140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</row>
    <row r="39" spans="1:25" x14ac:dyDescent="0.25">
      <c r="A39" s="138">
        <v>42430</v>
      </c>
      <c r="B39" s="143">
        <v>-38.461538461538467</v>
      </c>
      <c r="C39" s="143">
        <v>-53.333333333333336</v>
      </c>
      <c r="D39" s="143">
        <v>-14.285714285714285</v>
      </c>
      <c r="E39" s="143">
        <v>-33.333333333333329</v>
      </c>
      <c r="F39" s="140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</row>
    <row r="40" spans="1:25" x14ac:dyDescent="0.25">
      <c r="A40" s="138">
        <v>42522</v>
      </c>
      <c r="B40" s="143">
        <v>-53.333333333333336</v>
      </c>
      <c r="C40" s="143">
        <v>-53.333333333333336</v>
      </c>
      <c r="D40" s="143">
        <v>-28.571428571428569</v>
      </c>
      <c r="E40" s="143">
        <v>-44.444444444444443</v>
      </c>
      <c r="F40" s="140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</row>
    <row r="41" spans="1:25" x14ac:dyDescent="0.25">
      <c r="A41" s="138">
        <v>42614</v>
      </c>
      <c r="B41" s="143">
        <v>-46.153846153846153</v>
      </c>
      <c r="C41" s="143">
        <v>-64.285714285714292</v>
      </c>
      <c r="D41" s="143">
        <v>0</v>
      </c>
      <c r="E41" s="143">
        <v>-14.285714285714285</v>
      </c>
      <c r="F41" s="140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</row>
    <row r="42" spans="1:25" x14ac:dyDescent="0.25">
      <c r="A42" s="138">
        <v>42705</v>
      </c>
      <c r="B42" s="143">
        <v>-42.857142857142854</v>
      </c>
      <c r="C42" s="143">
        <v>-33.333333333333329</v>
      </c>
      <c r="D42" s="143">
        <v>0</v>
      </c>
      <c r="E42" s="143">
        <v>-33.333333333333329</v>
      </c>
      <c r="F42" s="140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</row>
    <row r="43" spans="1:25" x14ac:dyDescent="0.25">
      <c r="A43" s="138">
        <v>42795</v>
      </c>
      <c r="B43" s="143">
        <v>-23.076923076923077</v>
      </c>
      <c r="C43" s="143">
        <v>-33.333333333333329</v>
      </c>
      <c r="D43" s="143">
        <v>-25</v>
      </c>
      <c r="E43" s="143">
        <v>-30</v>
      </c>
      <c r="F43" s="140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</row>
    <row r="44" spans="1:25" x14ac:dyDescent="0.25">
      <c r="A44" s="138">
        <v>42887</v>
      </c>
      <c r="B44" s="143">
        <v>-69.230769230769226</v>
      </c>
      <c r="C44" s="143">
        <v>-50</v>
      </c>
      <c r="D44" s="143">
        <v>11.111111111111111</v>
      </c>
      <c r="E44" s="143">
        <v>-11.111111111111111</v>
      </c>
      <c r="F44" s="140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</row>
    <row r="45" spans="1:25" x14ac:dyDescent="0.25">
      <c r="A45" s="138">
        <v>42979</v>
      </c>
      <c r="B45" s="143">
        <v>-69.230769230769226</v>
      </c>
      <c r="C45" s="143">
        <v>-31.25</v>
      </c>
      <c r="D45" s="143">
        <v>-22.222222222222221</v>
      </c>
      <c r="E45" s="143">
        <v>-60</v>
      </c>
      <c r="F45" s="140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</row>
    <row r="46" spans="1:25" x14ac:dyDescent="0.25">
      <c r="A46" s="138">
        <v>43070</v>
      </c>
      <c r="B46" s="143">
        <v>-77.777777777777786</v>
      </c>
      <c r="C46" s="143">
        <v>-60</v>
      </c>
      <c r="D46" s="143">
        <v>-75</v>
      </c>
      <c r="E46" s="143">
        <v>-25</v>
      </c>
      <c r="F46" s="140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</row>
    <row r="47" spans="1:25" x14ac:dyDescent="0.25">
      <c r="A47" s="138">
        <v>43160</v>
      </c>
      <c r="B47" s="143">
        <v>-25</v>
      </c>
      <c r="C47" s="143">
        <v>-28.571428571428569</v>
      </c>
      <c r="D47" s="143">
        <v>-14.285714285714285</v>
      </c>
      <c r="E47" s="143">
        <v>-11.111111111111111</v>
      </c>
      <c r="F47" s="140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</row>
    <row r="48" spans="1:25" x14ac:dyDescent="0.25">
      <c r="A48" s="138">
        <v>43252</v>
      </c>
      <c r="B48" s="143">
        <v>-11.111111111111111</v>
      </c>
      <c r="C48" s="143">
        <v>-40</v>
      </c>
      <c r="D48" s="143">
        <v>-50</v>
      </c>
      <c r="E48" s="143">
        <v>-33.333333333333329</v>
      </c>
      <c r="F48" s="140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</row>
    <row r="49" spans="1:45" x14ac:dyDescent="0.25">
      <c r="A49" s="138">
        <v>43344</v>
      </c>
      <c r="B49" s="143">
        <v>-12.5</v>
      </c>
      <c r="C49" s="143">
        <v>-30.76923076923077</v>
      </c>
      <c r="D49" s="143">
        <v>-16.666666666666664</v>
      </c>
      <c r="E49" s="143">
        <v>-33.333333333333329</v>
      </c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</row>
    <row r="50" spans="1:45" x14ac:dyDescent="0.25">
      <c r="A50" s="138">
        <v>43435</v>
      </c>
      <c r="B50" s="73">
        <v>0</v>
      </c>
      <c r="C50" s="73">
        <v>0</v>
      </c>
      <c r="D50" s="73">
        <v>-20</v>
      </c>
      <c r="E50" s="143">
        <v>14.285714285714285</v>
      </c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</row>
    <row r="51" spans="1:45" x14ac:dyDescent="0.25">
      <c r="A51" s="138">
        <v>43525</v>
      </c>
      <c r="B51" s="143">
        <v>15.384615384615385</v>
      </c>
      <c r="C51" s="143">
        <v>13.333333333333334</v>
      </c>
      <c r="D51" s="143">
        <v>33.333333333333329</v>
      </c>
      <c r="E51" s="143">
        <v>25</v>
      </c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</row>
    <row r="52" spans="1:45" x14ac:dyDescent="0.25">
      <c r="A52" s="138">
        <v>43617</v>
      </c>
      <c r="B52" s="371">
        <v>-16.666666666666664</v>
      </c>
      <c r="C52" s="371">
        <v>-27.27272727272727</v>
      </c>
      <c r="D52" s="371">
        <v>0</v>
      </c>
      <c r="E52" s="371">
        <v>-33.333333333333329</v>
      </c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</row>
    <row r="53" spans="1:45" x14ac:dyDescent="0.25"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</row>
    <row r="54" spans="1:45" x14ac:dyDescent="0.25"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</row>
    <row r="55" spans="1:45" x14ac:dyDescent="0.25"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</row>
    <row r="58" spans="1:45" x14ac:dyDescent="0.25"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8"/>
    </row>
  </sheetData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18</vt:i4>
      </vt:variant>
    </vt:vector>
  </HeadingPairs>
  <TitlesOfParts>
    <vt:vector size="4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Jaulín Méndez Oscar Fernando</cp:lastModifiedBy>
  <cp:lastPrinted>2017-10-30T14:52:30Z</cp:lastPrinted>
  <dcterms:created xsi:type="dcterms:W3CDTF">2012-12-26T13:53:08Z</dcterms:created>
  <dcterms:modified xsi:type="dcterms:W3CDTF">2019-07-30T13:47:56Z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</Properties>
</file>