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fimat4\sgmr\DEFI\Encuesta Endeudamiento Externo y Cupos\Encuesta Endeudamiento Externo y Cupos\2021\Encuesta Diciembre\"/>
    </mc:Choice>
  </mc:AlternateContent>
  <xr:revisionPtr revIDLastSave="0" documentId="13_ncr:1_{0B8FC80E-7662-4D68-AB9A-653810E9B1F7}" xr6:coauthVersionLast="47" xr6:coauthVersionMax="47" xr10:uidLastSave="{00000000-0000-0000-0000-000000000000}"/>
  <bookViews>
    <workbookView xWindow="-120" yWindow="480" windowWidth="20730" windowHeight="11160" activeTab="4" xr2:uid="{00000000-000D-0000-FFFF-FFFF00000000}"/>
  </bookViews>
  <sheets>
    <sheet name="Graficos 1 y 2" sheetId="5" r:id="rId1"/>
    <sheet name="Gráfico 3" sheetId="4" r:id="rId2"/>
    <sheet name="Cuadro 1" sheetId="1" r:id="rId3"/>
    <sheet name="Gráfico 4" sheetId="6" r:id="rId4"/>
    <sheet name="Grafico 5" sheetId="8" r:id="rId5"/>
  </sheets>
  <definedNames>
    <definedName name="_xlnm.Print_Area" localSheetId="0">'Graficos 1 y 2'!$B$9:$X$98</definedName>
    <definedName name="cupos_bancoldex" localSheetId="0">OFFSET('Graficos 1 y 2'!#REF!,0,0,1,COUNTA('Graficos 1 y 2'!#REF!)-1)</definedName>
    <definedName name="cupos_bancolombia" localSheetId="0">OFFSET('Graficos 1 y 2'!#REF!,0,0,1,COUNTA('Graficos 1 y 2'!#REF!)-1)</definedName>
    <definedName name="cupos_bbva" localSheetId="0">OFFSET('Graficos 1 y 2'!#REF!,0,0,1,COUNTA('Graficos 1 y 2'!#REF!)-1)</definedName>
    <definedName name="cupos_bogota" localSheetId="0">OFFSET('Graficos 1 y 2'!#REF!,0,0,1,COUNTA('Graficos 1 y 2'!#REF!)-1)</definedName>
    <definedName name="cupos_corpbanca" localSheetId="0">OFFSET('Graficos 1 y 2'!#REF!,0,0,1,COUNTA('Graficos 1 y 2'!#REF!)-1)</definedName>
    <definedName name="cupos_davivienda" localSheetId="0">OFFSET('Graficos 1 y 2'!#REF!,0,0,1,COUNTA('Graficos 1 y 2'!#REF!)-1)</definedName>
    <definedName name="cupos_grafico1" localSheetId="4">OFFSET(#REF!,0,0,1,COUNTA(#REF!)-1)</definedName>
    <definedName name="cupos_grafico1" localSheetId="0">OFFSET('Graficos 1 y 2'!$C$5,0,0,1,COUNTA('Graficos 1 y 2'!$5:$5)-1)</definedName>
    <definedName name="cupos_grafico1">OFFSET(#REF!,0,0,1,COUNTA(#REF!)-1)</definedName>
    <definedName name="cupos_grafico2" localSheetId="0">OFFSET('Graficos 1 y 2'!#REF!,0,0,1,COUNTA('Graficos 1 y 2'!#REF!)-1)</definedName>
    <definedName name="cupos_occidente" localSheetId="0">OFFSET('Graficos 1 y 2'!#REF!,0,0,1,COUNTA('Graficos 1 y 2'!#REF!)-1)</definedName>
    <definedName name="fecha_bogota" localSheetId="0">OFFSET('Graficos 1 y 2'!$C$3,0,0,2,COUNTA('Graficos 1 y 2'!#REF!)-1)</definedName>
    <definedName name="fecha_graficos" localSheetId="4">OFFSET(#REF!,0,0,2,COUNTA(#REF!)-1)</definedName>
    <definedName name="fecha_graficos" localSheetId="0">OFFSET('Graficos 1 y 2'!$C$3,0,0,2,COUNTA('Graficos 1 y 2'!#REF!)-1)</definedName>
    <definedName name="fecha_graficos">OFFSET(#REF!,0,0,2,COUNTA(#REF!)-1)</definedName>
    <definedName name="grafico3" localSheetId="0">OFFSET('Graficos 1 y 2'!$C$6,0,0,1,COUNTA('Graficos 1 y 2'!#REF!)-1)</definedName>
    <definedName name="grafico4" localSheetId="0">OFFSET('Graficos 1 y 2'!#REF!,0,0,1,COUNTA('Graficos 1 y 2'!#REF!)-1)</definedName>
    <definedName name="saldoscupos_bancoldex" localSheetId="0">OFFSET('Graficos 1 y 2'!#REF!,0,0,1,COUNTA('Graficos 1 y 2'!#REF!)-1)</definedName>
    <definedName name="saldoscupos_bancolombia" localSheetId="0">OFFSET('Graficos 1 y 2'!#REF!,0,0,1,COUNTA('Graficos 1 y 2'!#REF!)-2)</definedName>
    <definedName name="saldoscupos_bbva" localSheetId="0">OFFSET('Graficos 1 y 2'!#REF!,0,0,1,COUNTA('Graficos 1 y 2'!#REF!)-1)</definedName>
    <definedName name="saldoscupos_bogota" localSheetId="0">OFFSET('Graficos 1 y 2'!#REF!,0,0,1,COUNTA('Graficos 1 y 2'!#REF!)-1)</definedName>
    <definedName name="saldoscupos_corpbanca" localSheetId="0">OFFSET('Graficos 1 y 2'!#REF!,0,0,1,COUNTA('Graficos 1 y 2'!#REF!)-1)</definedName>
    <definedName name="saldoscupos_davivienda" localSheetId="0">OFFSET('Graficos 1 y 2'!#REF!,0,0,1,COUNTA('Graficos 1 y 2'!#REF!)-1)</definedName>
    <definedName name="saldoscupos_grafico1" localSheetId="4">OFFSET(#REF!,0,0,1,COUNTA(#REF!)-1)</definedName>
    <definedName name="saldoscupos_grafico1" localSheetId="0">OFFSET('Graficos 1 y 2'!$C$7,0,0,1,COUNTA('Graficos 1 y 2'!#REF!)-1)</definedName>
    <definedName name="saldoscupos_grafico1">OFFSET(#REF!,0,0,1,COUNTA(#REF!)-1)</definedName>
    <definedName name="saldoscupos_grafico2" localSheetId="0">OFFSET('Graficos 1 y 2'!#REF!,0,0,1,COUNTA('Graficos 1 y 2'!#REF!)-1)</definedName>
    <definedName name="saldoscupos_occidente" localSheetId="0">OFFSET('Graficos 1 y 2'!#REF!,0,0,1,COUNTA('Graficos 1 y 2'!#REF!)-1)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8" l="1"/>
  <c r="F46" i="6"/>
  <c r="F13" i="6"/>
  <c r="F12" i="6"/>
  <c r="F11" i="6"/>
  <c r="F10" i="6"/>
  <c r="F9" i="6"/>
  <c r="F8" i="6"/>
  <c r="F7" i="6"/>
  <c r="F6" i="6"/>
  <c r="G29" i="8" l="1"/>
  <c r="G30" i="8"/>
  <c r="G45" i="6"/>
  <c r="H45" i="6" s="1"/>
  <c r="G44" i="6"/>
  <c r="H44" i="6" s="1"/>
  <c r="G43" i="6"/>
  <c r="H43" i="6" s="1"/>
  <c r="G42" i="6"/>
  <c r="H42" i="6" s="1"/>
  <c r="G41" i="6"/>
  <c r="G40" i="6"/>
  <c r="H40" i="6" s="1"/>
  <c r="G39" i="6"/>
  <c r="H39" i="6" s="1"/>
  <c r="H13" i="6"/>
  <c r="H12" i="6"/>
  <c r="H11" i="6"/>
  <c r="H10" i="6"/>
  <c r="H9" i="6"/>
  <c r="H8" i="6"/>
  <c r="H7" i="6"/>
  <c r="H6" i="6"/>
  <c r="J40" i="6" l="1"/>
  <c r="J42" i="6"/>
  <c r="J43" i="6"/>
  <c r="J44" i="6"/>
  <c r="J45" i="6"/>
  <c r="J39" i="6"/>
  <c r="J41" i="6" l="1"/>
  <c r="H41" i="6"/>
  <c r="J7" i="6"/>
  <c r="J12" i="6"/>
  <c r="J10" i="6"/>
  <c r="J6" i="6"/>
  <c r="J9" i="6"/>
  <c r="J11" i="6"/>
  <c r="J8" i="6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N45" i="6" l="1"/>
  <c r="N44" i="6"/>
  <c r="N43" i="6"/>
  <c r="N42" i="6"/>
  <c r="N41" i="6"/>
  <c r="N40" i="6"/>
  <c r="N39" i="6"/>
  <c r="Z45" i="6" l="1"/>
  <c r="AB45" i="6" s="1"/>
  <c r="X45" i="6"/>
  <c r="V45" i="6"/>
  <c r="T45" i="6"/>
  <c r="R45" i="6"/>
  <c r="Z44" i="6"/>
  <c r="AB44" i="6" s="1"/>
  <c r="X44" i="6"/>
  <c r="V44" i="6"/>
  <c r="T44" i="6"/>
  <c r="R44" i="6"/>
  <c r="Z43" i="6"/>
  <c r="AB43" i="6" s="1"/>
  <c r="X43" i="6"/>
  <c r="V43" i="6"/>
  <c r="T43" i="6"/>
  <c r="R43" i="6"/>
  <c r="Z42" i="6"/>
  <c r="AB42" i="6" s="1"/>
  <c r="X42" i="6"/>
  <c r="V42" i="6"/>
  <c r="T42" i="6"/>
  <c r="R42" i="6"/>
  <c r="Z41" i="6"/>
  <c r="AB41" i="6" s="1"/>
  <c r="X41" i="6"/>
  <c r="V41" i="6"/>
  <c r="T41" i="6"/>
  <c r="R41" i="6"/>
  <c r="Z40" i="6"/>
  <c r="AB40" i="6" s="1"/>
  <c r="X40" i="6"/>
  <c r="V40" i="6"/>
  <c r="T40" i="6"/>
  <c r="R40" i="6"/>
  <c r="Z39" i="6"/>
  <c r="AB39" i="6" s="1"/>
  <c r="X39" i="6"/>
  <c r="V39" i="6"/>
  <c r="T39" i="6"/>
  <c r="R39" i="6"/>
  <c r="AB12" i="6"/>
  <c r="Z12" i="6"/>
  <c r="X12" i="6"/>
  <c r="V12" i="6"/>
  <c r="T12" i="6"/>
  <c r="R12" i="6"/>
  <c r="P12" i="6"/>
  <c r="AB11" i="6"/>
  <c r="Z11" i="6"/>
  <c r="X11" i="6"/>
  <c r="V11" i="6"/>
  <c r="T11" i="6"/>
  <c r="R11" i="6"/>
  <c r="P11" i="6"/>
  <c r="AB10" i="6"/>
  <c r="Z10" i="6"/>
  <c r="X10" i="6"/>
  <c r="V10" i="6"/>
  <c r="T10" i="6"/>
  <c r="R10" i="6"/>
  <c r="P10" i="6"/>
  <c r="AB9" i="6"/>
  <c r="Z9" i="6"/>
  <c r="X9" i="6"/>
  <c r="V9" i="6"/>
  <c r="T9" i="6"/>
  <c r="R9" i="6"/>
  <c r="P9" i="6"/>
  <c r="AB8" i="6"/>
  <c r="Z8" i="6"/>
  <c r="X8" i="6"/>
  <c r="V8" i="6"/>
  <c r="T8" i="6"/>
  <c r="R8" i="6"/>
  <c r="P8" i="6"/>
  <c r="AB7" i="6"/>
  <c r="Z7" i="6"/>
  <c r="X7" i="6"/>
  <c r="V7" i="6"/>
  <c r="T7" i="6"/>
  <c r="R7" i="6"/>
  <c r="P7" i="6"/>
  <c r="AB6" i="6"/>
  <c r="Z6" i="6"/>
  <c r="X6" i="6"/>
  <c r="V6" i="6"/>
  <c r="T6" i="6"/>
  <c r="R6" i="6"/>
  <c r="P6" i="6"/>
  <c r="L9" i="6" l="1"/>
  <c r="L10" i="6"/>
  <c r="L11" i="6"/>
  <c r="L12" i="6"/>
  <c r="L6" i="6"/>
  <c r="L7" i="6"/>
  <c r="L8" i="6"/>
  <c r="N12" i="6"/>
  <c r="N8" i="6"/>
  <c r="N9" i="6"/>
  <c r="N11" i="6"/>
  <c r="N7" i="6"/>
  <c r="N6" i="6"/>
  <c r="N10" i="6"/>
</calcChain>
</file>

<file path=xl/sharedStrings.xml><?xml version="1.0" encoding="utf-8"?>
<sst xmlns="http://schemas.openxmlformats.org/spreadsheetml/2006/main" count="250" uniqueCount="57">
  <si>
    <t>Entidad</t>
  </si>
  <si>
    <t>Opciones</t>
  </si>
  <si>
    <t>Estados Unidos</t>
  </si>
  <si>
    <t>Panamá</t>
  </si>
  <si>
    <t>El Caribe (Bahamas, Islas Caimán, entre otros)</t>
  </si>
  <si>
    <t>Europa</t>
  </si>
  <si>
    <t>Canadá</t>
  </si>
  <si>
    <t>Response percent</t>
  </si>
  <si>
    <t>Response count</t>
  </si>
  <si>
    <t>Muy dispuestos</t>
  </si>
  <si>
    <t>Dispuestos</t>
  </si>
  <si>
    <t>Poco dispuestos</t>
  </si>
  <si>
    <t>Nada dispuestos</t>
  </si>
  <si>
    <t>Comercio Exterior</t>
  </si>
  <si>
    <r>
      <t xml:space="preserve">Panel A. Principales fuentes de fondeo de recursos de </t>
    </r>
    <r>
      <rPr>
        <b/>
        <sz val="11"/>
        <color rgb="FFFF0000"/>
        <rFont val="ZapfHumnst BT"/>
        <family val="2"/>
      </rPr>
      <t>corto plazo</t>
    </r>
    <r>
      <rPr>
        <b/>
        <sz val="11"/>
        <color theme="1"/>
        <rFont val="ZapfHumnst BT"/>
        <family val="2"/>
      </rPr>
      <t xml:space="preserve"> en M/E, según las entidades</t>
    </r>
  </si>
  <si>
    <r>
      <t xml:space="preserve">Panel B. Principales fuentes de fondeo de recursos de </t>
    </r>
    <r>
      <rPr>
        <b/>
        <sz val="11"/>
        <color rgb="FFFF0000"/>
        <rFont val="ZapfHumnst BT"/>
        <family val="2"/>
      </rPr>
      <t>largo plazo</t>
    </r>
    <r>
      <rPr>
        <b/>
        <sz val="11"/>
        <color theme="1"/>
        <rFont val="ZapfHumnst BT"/>
        <family val="2"/>
      </rPr>
      <t xml:space="preserve"> en M/E, según las entidades</t>
    </r>
  </si>
  <si>
    <t>Asia</t>
  </si>
  <si>
    <t>Spread</t>
  </si>
  <si>
    <t>-</t>
  </si>
  <si>
    <t>Otras</t>
  </si>
  <si>
    <t>TR</t>
  </si>
  <si>
    <r>
      <t>Fuente: Banco de la República (</t>
    </r>
    <r>
      <rPr>
        <i/>
        <sz val="9"/>
        <color theme="1"/>
        <rFont val="ZapfHumnst BT"/>
        <family val="2"/>
      </rPr>
      <t>Encuesta de endeudamiento externo y cupos)</t>
    </r>
    <r>
      <rPr>
        <sz val="9"/>
        <color theme="1"/>
        <rFont val="ZapfHumnst BT"/>
        <family val="2"/>
      </rPr>
      <t>.</t>
    </r>
  </si>
  <si>
    <t>Capital de Trabajo</t>
  </si>
  <si>
    <t>A. Segmento Comercio Exterior</t>
  </si>
  <si>
    <t>B. Segmento Capital de Trabajo</t>
  </si>
  <si>
    <t>dif</t>
  </si>
  <si>
    <t>Entidad 1</t>
  </si>
  <si>
    <t>Entidad 2</t>
  </si>
  <si>
    <t>Entidad 3</t>
  </si>
  <si>
    <t>Entidad 4</t>
  </si>
  <si>
    <t>Entidad 5</t>
  </si>
  <si>
    <t>Entidad 6</t>
  </si>
  <si>
    <t>Entidad 7</t>
  </si>
  <si>
    <t>CUPOS DE ENDEUDAMIENTO CON BANCOS DEL EXTERIOR¹</t>
  </si>
  <si>
    <t/>
  </si>
  <si>
    <t>Trimestre</t>
  </si>
  <si>
    <t>TOTAL BANCOS</t>
  </si>
  <si>
    <t>CUPOS</t>
  </si>
  <si>
    <t>SALDOS</t>
  </si>
  <si>
    <t>SALDO/CUPO</t>
  </si>
  <si>
    <t>Fuente: Banco de la República-Departamento Técnico y de información Económica.SGEE:</t>
  </si>
  <si>
    <t>Entidad 8</t>
  </si>
  <si>
    <t>No aplica</t>
  </si>
  <si>
    <t>Gráfico 5</t>
  </si>
  <si>
    <t>Plazo 1 a 3 meses</t>
  </si>
  <si>
    <t>Plazo 3 a 6 meses</t>
  </si>
  <si>
    <t>Plazo 6 a 12 meses</t>
  </si>
  <si>
    <t>Plazo a más de 12 meses</t>
  </si>
  <si>
    <t>DEMANDA</t>
  </si>
  <si>
    <t>Alta</t>
  </si>
  <si>
    <t>Media</t>
  </si>
  <si>
    <t>Baja</t>
  </si>
  <si>
    <t>Libor 3m</t>
  </si>
  <si>
    <t>Libor 6m</t>
  </si>
  <si>
    <t>Libor 12m</t>
  </si>
  <si>
    <r>
      <t xml:space="preserve">Encuesta Dic 2021 - </t>
    </r>
    <r>
      <rPr>
        <i/>
        <sz val="11"/>
        <color rgb="FFC00000"/>
        <rFont val="ZapfHumnst BT"/>
        <family val="2"/>
      </rPr>
      <t>Segmento de comercio exterior</t>
    </r>
  </si>
  <si>
    <r>
      <t xml:space="preserve">Encuesta Dic 2021 - </t>
    </r>
    <r>
      <rPr>
        <i/>
        <sz val="11"/>
        <color rgb="FFC00000"/>
        <rFont val="ZapfHumnst BT"/>
        <family val="2"/>
      </rPr>
      <t>Segmento de capital de trabajo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</si>
</sst>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0.0"/>
    <numFmt numFmtId="167" formatCode="_(* #,##0_);_(* \(#,##0\);_(* &quot;-&quot;??_);_(@_)"/>
    <numFmt numFmtId="168" formatCode="_(* #,##0.0_);_(* \(#,##0.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ZapfHumnst BT"/>
      <family val="2"/>
    </font>
    <font>
      <b/>
      <sz val="11"/>
      <color theme="1"/>
      <name val="ZapfHumnst BT"/>
      <family val="2"/>
    </font>
    <font>
      <sz val="11"/>
      <color theme="1"/>
      <name val="Calibri"/>
      <family val="2"/>
      <scheme val="minor"/>
    </font>
    <font>
      <sz val="10"/>
      <color theme="1"/>
      <name val="ZapfHumnst BT"/>
      <family val="2"/>
    </font>
    <font>
      <b/>
      <sz val="11"/>
      <color rgb="FFFF0000"/>
      <name val="ZapfHumnst BT"/>
      <family val="2"/>
    </font>
    <font>
      <sz val="11"/>
      <name val="ZapfHumnst BT"/>
      <family val="2"/>
    </font>
    <font>
      <sz val="9"/>
      <color theme="1"/>
      <name val="ZapfHumnst BT"/>
      <family val="2"/>
    </font>
    <font>
      <i/>
      <sz val="9"/>
      <color theme="1"/>
      <name val="ZapfHumnst BT"/>
      <family val="2"/>
    </font>
    <font>
      <i/>
      <sz val="11"/>
      <color rgb="FFC00000"/>
      <name val="ZapfHumnst BT"/>
      <family val="2"/>
    </font>
    <font>
      <sz val="11"/>
      <color theme="5"/>
      <name val="ZapfHumnst BT"/>
      <family val="2"/>
    </font>
    <font>
      <sz val="11"/>
      <color rgb="FF333333"/>
      <name val="Arial"/>
      <family val="2"/>
    </font>
    <font>
      <b/>
      <sz val="12"/>
      <color rgb="FF000000"/>
      <name val="ZapfHumnst BT"/>
      <family val="2"/>
    </font>
    <font>
      <b/>
      <sz val="11"/>
      <name val="ZapfHumnst BT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Times New Roman"/>
      <family val="1"/>
    </font>
    <font>
      <sz val="11"/>
      <color theme="6"/>
      <name val="Times New Roman"/>
      <family val="1"/>
    </font>
    <font>
      <sz val="11"/>
      <color rgb="FFEAB200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rgb="FF333333"/>
      <name val="Arial"/>
    </font>
    <font>
      <sz val="11"/>
      <color rgb="FF9C0006"/>
      <name val="Calibri"/>
      <family val="2"/>
      <scheme val="minor"/>
    </font>
    <font>
      <sz val="11"/>
      <color rgb="FF9C000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0" borderId="0"/>
    <xf numFmtId="164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4" fillId="5" borderId="0" applyNumberFormat="0" applyBorder="0" applyAlignment="0" applyProtection="0"/>
  </cellStyleXfs>
  <cellXfs count="105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2" fillId="0" borderId="1" xfId="0" applyFont="1" applyBorder="1"/>
    <xf numFmtId="0" fontId="1" fillId="0" borderId="2" xfId="0" applyFont="1" applyBorder="1"/>
    <xf numFmtId="0" fontId="2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4" xfId="0" applyFont="1" applyBorder="1"/>
    <xf numFmtId="0" fontId="4" fillId="0" borderId="0" xfId="0" applyFont="1"/>
    <xf numFmtId="0" fontId="0" fillId="0" borderId="0" xfId="0" applyBorder="1"/>
    <xf numFmtId="0" fontId="0" fillId="0" borderId="8" xfId="0" applyBorder="1"/>
    <xf numFmtId="0" fontId="1" fillId="0" borderId="4" xfId="0" applyFont="1" applyFill="1" applyBorder="1"/>
    <xf numFmtId="165" fontId="1" fillId="0" borderId="7" xfId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/>
    <xf numFmtId="165" fontId="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4" fillId="0" borderId="0" xfId="0" applyFont="1" applyAlignment="1"/>
    <xf numFmtId="0" fontId="7" fillId="0" borderId="0" xfId="0" applyFont="1"/>
    <xf numFmtId="10" fontId="11" fillId="0" borderId="0" xfId="0" applyNumberFormat="1" applyFont="1"/>
    <xf numFmtId="0" fontId="11" fillId="0" borderId="0" xfId="0" applyFont="1"/>
    <xf numFmtId="49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12" fillId="0" borderId="0" xfId="0" applyFont="1" applyAlignment="1">
      <alignment horizontal="left" vertical="center" readingOrder="1"/>
    </xf>
    <xf numFmtId="0" fontId="0" fillId="0" borderId="4" xfId="0" applyBorder="1"/>
    <xf numFmtId="0" fontId="1" fillId="0" borderId="9" xfId="0" applyFont="1" applyBorder="1"/>
    <xf numFmtId="2" fontId="1" fillId="0" borderId="7" xfId="2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7" fontId="1" fillId="0" borderId="10" xfId="0" applyNumberFormat="1" applyFont="1" applyFill="1" applyBorder="1"/>
    <xf numFmtId="0" fontId="1" fillId="0" borderId="9" xfId="0" applyFont="1" applyFill="1" applyBorder="1"/>
    <xf numFmtId="165" fontId="0" fillId="0" borderId="0" xfId="1" applyNumberFormat="1" applyFont="1"/>
    <xf numFmtId="165" fontId="1" fillId="0" borderId="0" xfId="1" applyNumberFormat="1" applyFont="1"/>
    <xf numFmtId="165" fontId="1" fillId="0" borderId="0" xfId="1" applyNumberFormat="1" applyFont="1" applyBorder="1"/>
    <xf numFmtId="165" fontId="1" fillId="0" borderId="4" xfId="1" applyNumberFormat="1" applyFont="1" applyBorder="1"/>
    <xf numFmtId="165" fontId="2" fillId="0" borderId="5" xfId="1" applyNumberFormat="1" applyFont="1" applyBorder="1"/>
    <xf numFmtId="165" fontId="1" fillId="0" borderId="7" xfId="1" applyNumberFormat="1" applyFont="1" applyBorder="1" applyAlignment="1">
      <alignment horizontal="center" vertical="center"/>
    </xf>
    <xf numFmtId="165" fontId="1" fillId="0" borderId="0" xfId="1" applyNumberFormat="1" applyFont="1" applyAlignment="1">
      <alignment horizontal="center"/>
    </xf>
    <xf numFmtId="165" fontId="4" fillId="0" borderId="0" xfId="1" applyNumberFormat="1" applyFont="1" applyAlignment="1"/>
    <xf numFmtId="0" fontId="17" fillId="0" borderId="0" xfId="3" applyFont="1" applyAlignment="1"/>
    <xf numFmtId="0" fontId="14" fillId="0" borderId="0" xfId="3"/>
    <xf numFmtId="0" fontId="17" fillId="0" borderId="4" xfId="3" applyFont="1" applyBorder="1" applyAlignment="1"/>
    <xf numFmtId="0" fontId="16" fillId="0" borderId="0" xfId="3" applyFont="1"/>
    <xf numFmtId="0" fontId="14" fillId="0" borderId="0" xfId="3" applyFill="1"/>
    <xf numFmtId="0" fontId="17" fillId="0" borderId="12" xfId="3" applyFont="1" applyFill="1" applyBorder="1"/>
    <xf numFmtId="0" fontId="14" fillId="0" borderId="12" xfId="3" applyFill="1" applyBorder="1" applyAlignment="1">
      <alignment horizontal="center"/>
    </xf>
    <xf numFmtId="167" fontId="14" fillId="0" borderId="0" xfId="3" applyNumberFormat="1" applyFill="1"/>
    <xf numFmtId="168" fontId="0" fillId="0" borderId="0" xfId="4" applyNumberFormat="1" applyFont="1" applyFill="1"/>
    <xf numFmtId="167" fontId="0" fillId="0" borderId="0" xfId="4" applyNumberFormat="1" applyFont="1" applyFill="1" applyBorder="1"/>
    <xf numFmtId="0" fontId="14" fillId="0" borderId="0" xfId="3" applyFill="1" applyBorder="1"/>
    <xf numFmtId="165" fontId="1" fillId="0" borderId="7" xfId="2" applyNumberFormat="1" applyFont="1" applyBorder="1" applyAlignment="1">
      <alignment horizontal="center" vertical="center"/>
    </xf>
    <xf numFmtId="166" fontId="1" fillId="0" borderId="7" xfId="2" applyNumberFormat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17" fontId="13" fillId="0" borderId="11" xfId="0" applyNumberFormat="1" applyFont="1" applyFill="1" applyBorder="1" applyAlignment="1">
      <alignment horizontal="center"/>
    </xf>
    <xf numFmtId="9" fontId="1" fillId="0" borderId="7" xfId="1" applyFont="1" applyBorder="1" applyAlignment="1"/>
    <xf numFmtId="165" fontId="1" fillId="0" borderId="7" xfId="1" applyNumberFormat="1" applyFont="1" applyBorder="1" applyAlignment="1"/>
    <xf numFmtId="0" fontId="17" fillId="0" borderId="4" xfId="0" applyFont="1" applyBorder="1" applyAlignment="1"/>
    <xf numFmtId="0" fontId="18" fillId="3" borderId="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18" fillId="3" borderId="0" xfId="0" applyFont="1" applyFill="1"/>
    <xf numFmtId="0" fontId="21" fillId="3" borderId="4" xfId="0" applyFont="1" applyFill="1" applyBorder="1" applyAlignment="1">
      <alignment horizontal="left" vertical="center" wrapText="1"/>
    </xf>
    <xf numFmtId="10" fontId="23" fillId="0" borderId="0" xfId="0" applyNumberFormat="1" applyFont="1"/>
    <xf numFmtId="0" fontId="23" fillId="0" borderId="0" xfId="0" applyFont="1"/>
    <xf numFmtId="0" fontId="6" fillId="0" borderId="10" xfId="0" applyFont="1" applyFill="1" applyBorder="1"/>
    <xf numFmtId="0" fontId="6" fillId="0" borderId="0" xfId="0" applyFont="1" applyFill="1"/>
    <xf numFmtId="0" fontId="6" fillId="0" borderId="9" xfId="0" applyFont="1" applyFill="1" applyBorder="1"/>
    <xf numFmtId="0" fontId="6" fillId="0" borderId="12" xfId="0" applyFont="1" applyFill="1" applyBorder="1"/>
    <xf numFmtId="17" fontId="6" fillId="0" borderId="10" xfId="0" applyNumberFormat="1" applyFont="1" applyFill="1" applyBorder="1"/>
    <xf numFmtId="0" fontId="6" fillId="0" borderId="0" xfId="0" applyFont="1" applyFill="1" applyAlignment="1">
      <alignment horizontal="right"/>
    </xf>
    <xf numFmtId="0" fontId="25" fillId="5" borderId="0" xfId="6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8" fillId="0" borderId="0" xfId="0" applyFont="1"/>
    <xf numFmtId="0" fontId="18" fillId="3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17" fontId="13" fillId="0" borderId="1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7" fontId="1" fillId="0" borderId="10" xfId="0" applyNumberFormat="1" applyFont="1" applyBorder="1"/>
    <xf numFmtId="17" fontId="6" fillId="0" borderId="10" xfId="0" applyNumberFormat="1" applyFont="1" applyBorder="1"/>
  </cellXfs>
  <cellStyles count="7">
    <cellStyle name="Incorrecto" xfId="6" builtinId="27"/>
    <cellStyle name="Millares" xfId="2" builtinId="3"/>
    <cellStyle name="Millares 2" xfId="4" xr:uid="{00000000-0005-0000-0000-000001000000}"/>
    <cellStyle name="Normal" xfId="0" builtinId="0"/>
    <cellStyle name="Normal 2" xfId="3" xr:uid="{00000000-0005-0000-0000-000003000000}"/>
    <cellStyle name="Porcentaje" xfId="1" builtinId="5"/>
    <cellStyle name="Porcentaje 2" xfId="5" xr:uid="{00000000-0005-0000-0000-000005000000}"/>
  </cellStyles>
  <dxfs count="0"/>
  <tableStyles count="0" defaultTableStyle="TableStyleMedium2" defaultPivotStyle="PivotStyleLight16"/>
  <colors>
    <mruColors>
      <color rgb="FF9E0000"/>
      <color rgb="FFE46C0A"/>
      <color rgb="FFEAB200"/>
      <color rgb="FFEAC000"/>
      <color rgb="FFB6B97D"/>
      <color rgb="FFBFBFBF"/>
      <color rgb="FF98730A"/>
      <color rgb="FF725608"/>
      <color rgb="FFEAB010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Gráfico 1</a:t>
            </a:r>
          </a:p>
          <a:p>
            <a:pPr>
              <a:defRPr sz="1400"/>
            </a:pPr>
            <a:r>
              <a:rPr lang="en-US" sz="1400" b="1" i="0" baseline="0">
                <a:effectLst/>
              </a:rPr>
              <a:t>Cupo de endeudamiento con entidades financieras del exterior </a:t>
            </a:r>
            <a:endParaRPr lang="es-CO" sz="1400">
              <a:effectLst/>
            </a:endParaRPr>
          </a:p>
        </c:rich>
      </c:tx>
      <c:layout>
        <c:manualLayout>
          <c:xMode val="edge"/>
          <c:yMode val="edge"/>
          <c:x val="0.17764889575431378"/>
          <c:y val="1.131912531893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3299205685843"/>
          <c:y val="0.18574974882352735"/>
          <c:w val="0.79584050765153536"/>
          <c:h val="0.65313092036334963"/>
        </c:manualLayout>
      </c:layout>
      <c:lineChart>
        <c:grouping val="standard"/>
        <c:varyColors val="0"/>
        <c:ser>
          <c:idx val="1"/>
          <c:order val="1"/>
          <c:tx>
            <c:strRef>
              <c:f>'Graficos 1 y 2'!$A$5</c:f>
              <c:strCache>
                <c:ptCount val="1"/>
                <c:pt idx="0">
                  <c:v>CUPOS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'Graficos 1 y 2'!$C$3:$BF$4</c:f>
              <c:multiLvlStrCache>
                <c:ptCount val="5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</c:lvl>
              </c:multiLvlStrCache>
            </c:multiLvlStrRef>
          </c:cat>
          <c:val>
            <c:numRef>
              <c:f>'Graficos 1 y 2'!$C$5:$BF$5</c:f>
              <c:numCache>
                <c:formatCode>_(* #,##0_);_(* \(#,##0\);_(* "-"??_);_(@_)</c:formatCode>
                <c:ptCount val="56"/>
                <c:pt idx="0">
                  <c:v>5836.8226500000019</c:v>
                </c:pt>
                <c:pt idx="1">
                  <c:v>6070.0381500000012</c:v>
                </c:pt>
                <c:pt idx="2">
                  <c:v>6076.7682700000005</c:v>
                </c:pt>
                <c:pt idx="3">
                  <c:v>5731.5612700000056</c:v>
                </c:pt>
                <c:pt idx="4">
                  <c:v>5451.1874500000013</c:v>
                </c:pt>
                <c:pt idx="5">
                  <c:v>5070.7709600000007</c:v>
                </c:pt>
                <c:pt idx="6">
                  <c:v>5079.9307799999988</c:v>
                </c:pt>
                <c:pt idx="7">
                  <c:v>5429.8599999999988</c:v>
                </c:pt>
                <c:pt idx="8">
                  <c:v>5332.7743300000002</c:v>
                </c:pt>
                <c:pt idx="9">
                  <c:v>5321.0733700000001</c:v>
                </c:pt>
                <c:pt idx="10">
                  <c:v>5984.7720000000008</c:v>
                </c:pt>
                <c:pt idx="11">
                  <c:v>7106.69146</c:v>
                </c:pt>
                <c:pt idx="12">
                  <c:v>7913.0981099999999</c:v>
                </c:pt>
                <c:pt idx="13">
                  <c:v>8971.0914699999994</c:v>
                </c:pt>
                <c:pt idx="14">
                  <c:v>9218.0400100000006</c:v>
                </c:pt>
                <c:pt idx="15">
                  <c:v>9720.1962199999962</c:v>
                </c:pt>
                <c:pt idx="16">
                  <c:v>9726.3158999999996</c:v>
                </c:pt>
                <c:pt idx="17">
                  <c:v>10011.89062</c:v>
                </c:pt>
                <c:pt idx="18">
                  <c:v>12360.789489999999</c:v>
                </c:pt>
                <c:pt idx="19">
                  <c:v>13097.295959999996</c:v>
                </c:pt>
                <c:pt idx="20">
                  <c:v>15611.576200000003</c:v>
                </c:pt>
                <c:pt idx="21">
                  <c:v>16565.521859999997</c:v>
                </c:pt>
                <c:pt idx="22">
                  <c:v>16418.091700000004</c:v>
                </c:pt>
                <c:pt idx="23">
                  <c:v>16860.435219999999</c:v>
                </c:pt>
                <c:pt idx="24">
                  <c:v>17229.69536999999</c:v>
                </c:pt>
                <c:pt idx="25">
                  <c:v>16843.352730000002</c:v>
                </c:pt>
                <c:pt idx="26">
                  <c:v>16594.625169999992</c:v>
                </c:pt>
                <c:pt idx="27">
                  <c:v>17882.123579999996</c:v>
                </c:pt>
                <c:pt idx="28">
                  <c:v>17650.9522</c:v>
                </c:pt>
                <c:pt idx="29">
                  <c:v>18020.72783</c:v>
                </c:pt>
                <c:pt idx="30">
                  <c:v>18411.995480000001</c:v>
                </c:pt>
                <c:pt idx="31">
                  <c:v>18532.76123</c:v>
                </c:pt>
                <c:pt idx="32">
                  <c:v>18111.382059999996</c:v>
                </c:pt>
                <c:pt idx="33">
                  <c:v>18051.76483</c:v>
                </c:pt>
                <c:pt idx="34">
                  <c:v>17983.949079999999</c:v>
                </c:pt>
                <c:pt idx="35">
                  <c:v>17852.175769999994</c:v>
                </c:pt>
                <c:pt idx="36">
                  <c:v>22049.860189999999</c:v>
                </c:pt>
                <c:pt idx="37">
                  <c:v>22731.558019999997</c:v>
                </c:pt>
                <c:pt idx="38">
                  <c:v>22958.583419999992</c:v>
                </c:pt>
                <c:pt idx="39">
                  <c:v>23076.500951999995</c:v>
                </c:pt>
                <c:pt idx="40">
                  <c:v>23315.085565219997</c:v>
                </c:pt>
                <c:pt idx="41">
                  <c:v>23247.778844480003</c:v>
                </c:pt>
                <c:pt idx="42">
                  <c:v>23594.843619429994</c:v>
                </c:pt>
                <c:pt idx="43">
                  <c:v>23835.102750000005</c:v>
                </c:pt>
                <c:pt idx="44">
                  <c:v>23970.271767683655</c:v>
                </c:pt>
                <c:pt idx="45">
                  <c:v>24046.871602185005</c:v>
                </c:pt>
                <c:pt idx="46" formatCode="General">
                  <c:v>24195.214965354651</c:v>
                </c:pt>
                <c:pt idx="47" formatCode="General">
                  <c:v>24608.727622560393</c:v>
                </c:pt>
                <c:pt idx="48" formatCode="General">
                  <c:v>25575.819000913936</c:v>
                </c:pt>
                <c:pt idx="49" formatCode="General">
                  <c:v>23156.534849700078</c:v>
                </c:pt>
                <c:pt idx="50" formatCode="General">
                  <c:v>23546.94169841662</c:v>
                </c:pt>
                <c:pt idx="51" formatCode="General">
                  <c:v>24019.874369303761</c:v>
                </c:pt>
                <c:pt idx="52" formatCode="General">
                  <c:v>25874.24671681357</c:v>
                </c:pt>
                <c:pt idx="53" formatCode="General">
                  <c:v>26158.730538435015</c:v>
                </c:pt>
                <c:pt idx="54" formatCode="General">
                  <c:v>25980.899386723449</c:v>
                </c:pt>
                <c:pt idx="55" formatCode="General">
                  <c:v>26030.484026162329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0-43A0-96CD-4EF127B7D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386240"/>
        <c:axId val="723386800"/>
      </c:lineChart>
      <c:lineChart>
        <c:grouping val="standard"/>
        <c:varyColors val="0"/>
        <c:ser>
          <c:idx val="0"/>
          <c:order val="0"/>
          <c:tx>
            <c:strRef>
              <c:f>'Graficos 1 y 2'!$A$7</c:f>
              <c:strCache>
                <c:ptCount val="1"/>
                <c:pt idx="0">
                  <c:v>SALDO/CUPO</c:v>
                </c:pt>
              </c:strCache>
            </c:strRef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multiLvlStrRef>
              <c:f>'Graficos 1 y 2'!$C$3:$BF$4</c:f>
              <c:multiLvlStrCache>
                <c:ptCount val="5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</c:lvl>
              </c:multiLvlStrCache>
            </c:multiLvlStrRef>
          </c:cat>
          <c:val>
            <c:numRef>
              <c:f>'Graficos 1 y 2'!$C$7:$BF$7</c:f>
              <c:numCache>
                <c:formatCode>_(* #,##0.0_);_(* \(#,##0.0\);_(* "-"??_);_(@_)</c:formatCode>
                <c:ptCount val="56"/>
                <c:pt idx="0">
                  <c:v>47.380817027222825</c:v>
                </c:pt>
                <c:pt idx="1">
                  <c:v>51.632966095937959</c:v>
                </c:pt>
                <c:pt idx="2">
                  <c:v>53.574965102297689</c:v>
                </c:pt>
                <c:pt idx="3">
                  <c:v>55.240707214842303</c:v>
                </c:pt>
                <c:pt idx="4">
                  <c:v>50.172829041129376</c:v>
                </c:pt>
                <c:pt idx="5">
                  <c:v>40.197811655843338</c:v>
                </c:pt>
                <c:pt idx="6">
                  <c:v>38.713525738238502</c:v>
                </c:pt>
                <c:pt idx="7">
                  <c:v>38.438384783401425</c:v>
                </c:pt>
                <c:pt idx="8">
                  <c:v>40.30282038955135</c:v>
                </c:pt>
                <c:pt idx="9">
                  <c:v>45.226042804968877</c:v>
                </c:pt>
                <c:pt idx="10">
                  <c:v>57.323499541837187</c:v>
                </c:pt>
                <c:pt idx="11">
                  <c:v>65.539303432767852</c:v>
                </c:pt>
                <c:pt idx="12">
                  <c:v>70.381437997866584</c:v>
                </c:pt>
                <c:pt idx="13">
                  <c:v>74.42882844666839</c:v>
                </c:pt>
                <c:pt idx="14">
                  <c:v>76.95928572998244</c:v>
                </c:pt>
                <c:pt idx="15">
                  <c:v>78.330539607152119</c:v>
                </c:pt>
                <c:pt idx="16">
                  <c:v>69.014142035012469</c:v>
                </c:pt>
                <c:pt idx="17">
                  <c:v>60.740938657997447</c:v>
                </c:pt>
                <c:pt idx="18">
                  <c:v>63.154637544110479</c:v>
                </c:pt>
                <c:pt idx="19">
                  <c:v>62.568409197038598</c:v>
                </c:pt>
                <c:pt idx="20">
                  <c:v>60.240746735105432</c:v>
                </c:pt>
                <c:pt idx="21">
                  <c:v>66.217931814675723</c:v>
                </c:pt>
                <c:pt idx="22">
                  <c:v>70.680534084238275</c:v>
                </c:pt>
                <c:pt idx="23">
                  <c:v>66.976562126965078</c:v>
                </c:pt>
                <c:pt idx="24">
                  <c:v>65.260411623864996</c:v>
                </c:pt>
                <c:pt idx="25">
                  <c:v>63.971231634950158</c:v>
                </c:pt>
                <c:pt idx="26">
                  <c:v>61.897483099342622</c:v>
                </c:pt>
                <c:pt idx="27">
                  <c:v>63.08990456042919</c:v>
                </c:pt>
                <c:pt idx="28">
                  <c:v>63.312519593135605</c:v>
                </c:pt>
                <c:pt idx="29">
                  <c:v>61.247795394954373</c:v>
                </c:pt>
                <c:pt idx="30">
                  <c:v>58.737912964119396</c:v>
                </c:pt>
                <c:pt idx="31">
                  <c:v>61.827959405485757</c:v>
                </c:pt>
                <c:pt idx="32">
                  <c:v>64.863706596668209</c:v>
                </c:pt>
                <c:pt idx="33">
                  <c:v>63.059614432169617</c:v>
                </c:pt>
                <c:pt idx="34">
                  <c:v>61.471032923987799</c:v>
                </c:pt>
                <c:pt idx="35">
                  <c:v>61.414163972238356</c:v>
                </c:pt>
                <c:pt idx="36">
                  <c:v>60.956948044939054</c:v>
                </c:pt>
                <c:pt idx="37">
                  <c:v>61.849095154983146</c:v>
                </c:pt>
                <c:pt idx="38">
                  <c:v>61.913115873766763</c:v>
                </c:pt>
                <c:pt idx="39">
                  <c:v>62.487865655387608</c:v>
                </c:pt>
                <c:pt idx="40">
                  <c:v>60.599600091395509</c:v>
                </c:pt>
                <c:pt idx="41">
                  <c:v>59.755349966771099</c:v>
                </c:pt>
                <c:pt idx="42">
                  <c:v>60.399285310377827</c:v>
                </c:pt>
                <c:pt idx="43">
                  <c:v>62.949561337242386</c:v>
                </c:pt>
                <c:pt idx="44">
                  <c:v>60.125951321858459</c:v>
                </c:pt>
                <c:pt idx="45">
                  <c:v>60.74984049884732</c:v>
                </c:pt>
                <c:pt idx="46" formatCode="General">
                  <c:v>62.558142225242207</c:v>
                </c:pt>
                <c:pt idx="47" formatCode="General">
                  <c:v>64.275127981260056</c:v>
                </c:pt>
                <c:pt idx="48" formatCode="General">
                  <c:v>66.158784825133239</c:v>
                </c:pt>
                <c:pt idx="49" formatCode="General">
                  <c:v>69.639063201486934</c:v>
                </c:pt>
                <c:pt idx="50" formatCode="General">
                  <c:v>60.186996595361485</c:v>
                </c:pt>
                <c:pt idx="51" formatCode="General">
                  <c:v>56.632983248844326</c:v>
                </c:pt>
                <c:pt idx="52" formatCode="General">
                  <c:v>49.461882445579725</c:v>
                </c:pt>
                <c:pt idx="53" formatCode="General">
                  <c:v>48.171909978701841</c:v>
                </c:pt>
                <c:pt idx="54" formatCode="General">
                  <c:v>49.327808943038981</c:v>
                </c:pt>
                <c:pt idx="55" formatCode="General">
                  <c:v>52.699637812043079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30-43A0-96CD-4EF127B7D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387360"/>
        <c:axId val="723387920"/>
      </c:lineChart>
      <c:catAx>
        <c:axId val="72338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Trimestre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s-CO"/>
          </a:p>
        </c:txPr>
        <c:crossAx val="723386800"/>
        <c:crosses val="autoZero"/>
        <c:auto val="1"/>
        <c:lblAlgn val="ctr"/>
        <c:lblOffset val="100"/>
        <c:noMultiLvlLbl val="0"/>
      </c:catAx>
      <c:valAx>
        <c:axId val="7233868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Millones de Dólares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crossAx val="723386240"/>
        <c:crosses val="autoZero"/>
        <c:crossBetween val="between"/>
      </c:valAx>
      <c:catAx>
        <c:axId val="723387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23387920"/>
        <c:crosses val="autoZero"/>
        <c:auto val="1"/>
        <c:lblAlgn val="ctr"/>
        <c:lblOffset val="100"/>
        <c:noMultiLvlLbl val="0"/>
      </c:catAx>
      <c:valAx>
        <c:axId val="7233879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_(* #,##0.0_);_(* \(#,##0.0\);_(* &quot;-&quot;??_);_(@_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7233873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64392741172485"/>
          <c:y val="0.94807789577988999"/>
          <c:w val="0.34382943511371838"/>
          <c:h val="4.961018761543701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Gráfico 2</a:t>
            </a:r>
          </a:p>
          <a:p>
            <a:pPr>
              <a:defRPr sz="1400"/>
            </a:pPr>
            <a:r>
              <a:rPr lang="en-US" sz="1400" b="1" i="0" baseline="0">
                <a:effectLst/>
              </a:rPr>
              <a:t>Saldo con entidades financieras del exterior</a:t>
            </a:r>
            <a:endParaRPr lang="es-CO" sz="1400">
              <a:effectLst/>
            </a:endParaRPr>
          </a:p>
        </c:rich>
      </c:tx>
      <c:layout>
        <c:manualLayout>
          <c:xMode val="edge"/>
          <c:yMode val="edge"/>
          <c:x val="0.29891931044028658"/>
          <c:y val="2.19026501274717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0429479294793"/>
          <c:y val="0.1305929237947123"/>
          <c:w val="0.83790013837638366"/>
          <c:h val="0.72453970906442133"/>
        </c:manualLayout>
      </c:layout>
      <c:lineChart>
        <c:grouping val="standard"/>
        <c:varyColors val="0"/>
        <c:ser>
          <c:idx val="1"/>
          <c:order val="0"/>
          <c:tx>
            <c:strRef>
              <c:f>'Graficos 1 y 2'!$B$6</c:f>
              <c:strCache>
                <c:ptCount val="1"/>
                <c:pt idx="0">
                  <c:v>TOTAL BANCOS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'Graficos 1 y 2'!$D$3:$BF$4</c:f>
              <c:multiLvlStrCache>
                <c:ptCount val="5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1</c:v>
                  </c:pt>
                  <c:pt idx="24">
                    <c:v>2</c:v>
                  </c:pt>
                  <c:pt idx="25">
                    <c:v>3</c:v>
                  </c:pt>
                  <c:pt idx="26">
                    <c:v>4</c:v>
                  </c:pt>
                  <c:pt idx="27">
                    <c:v>1</c:v>
                  </c:pt>
                  <c:pt idx="28">
                    <c:v>2</c:v>
                  </c:pt>
                  <c:pt idx="29">
                    <c:v>3</c:v>
                  </c:pt>
                  <c:pt idx="30">
                    <c:v>4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1</c:v>
                  </c:pt>
                  <c:pt idx="44">
                    <c:v>2</c:v>
                  </c:pt>
                  <c:pt idx="45">
                    <c:v>3</c:v>
                  </c:pt>
                  <c:pt idx="46">
                    <c:v>4</c:v>
                  </c:pt>
                  <c:pt idx="47">
                    <c:v>1</c:v>
                  </c:pt>
                  <c:pt idx="48">
                    <c:v>2</c:v>
                  </c:pt>
                  <c:pt idx="49">
                    <c:v>3</c:v>
                  </c:pt>
                  <c:pt idx="50">
                    <c:v>4</c:v>
                  </c:pt>
                  <c:pt idx="51">
                    <c:v>1</c:v>
                  </c:pt>
                  <c:pt idx="52">
                    <c:v>2</c:v>
                  </c:pt>
                  <c:pt idx="53">
                    <c:v>3</c:v>
                  </c:pt>
                  <c:pt idx="54">
                    <c:v>4</c:v>
                  </c:pt>
                </c:lvl>
                <c:lvl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  <c:pt idx="43">
                    <c:v>2019</c:v>
                  </c:pt>
                  <c:pt idx="47">
                    <c:v>2020</c:v>
                  </c:pt>
                  <c:pt idx="51">
                    <c:v>2021</c:v>
                  </c:pt>
                </c:lvl>
              </c:multiLvlStrCache>
            </c:multiLvlStrRef>
          </c:cat>
          <c:val>
            <c:numRef>
              <c:f>'Graficos 1 y 2'!$D$6:$BF$6</c:f>
              <c:numCache>
                <c:formatCode>_(* #,##0_);_(* \(#,##0\);_(* "-"??_);_(@_)</c:formatCode>
                <c:ptCount val="55"/>
                <c:pt idx="0">
                  <c:v>3755.7413000000001</c:v>
                </c:pt>
                <c:pt idx="1">
                  <c:v>4022.4394199999988</c:v>
                </c:pt>
                <c:pt idx="2">
                  <c:v>3764.4433500000005</c:v>
                </c:pt>
                <c:pt idx="3">
                  <c:v>3177.3510400000005</c:v>
                </c:pt>
                <c:pt idx="4">
                  <c:v>2302.8358199999998</c:v>
                </c:pt>
                <c:pt idx="5">
                  <c:v>2193.9943199999998</c:v>
                </c:pt>
                <c:pt idx="6">
                  <c:v>2489.6764800000001</c:v>
                </c:pt>
                <c:pt idx="7">
                  <c:v>2557.2274600000005</c:v>
                </c:pt>
                <c:pt idx="8">
                  <c:v>2855.7770000000005</c:v>
                </c:pt>
                <c:pt idx="9">
                  <c:v>4064.9981500000004</c:v>
                </c:pt>
                <c:pt idx="10">
                  <c:v>6467.4932199999994</c:v>
                </c:pt>
                <c:pt idx="11">
                  <c:v>7609.5181300000022</c:v>
                </c:pt>
                <c:pt idx="12">
                  <c:v>8778.8241600000019</c:v>
                </c:pt>
                <c:pt idx="13">
                  <c:v>9172.7983600000025</c:v>
                </c:pt>
                <c:pt idx="14">
                  <c:v>9801.7907599999999</c:v>
                </c:pt>
                <c:pt idx="15">
                  <c:v>8733.0488300000015</c:v>
                </c:pt>
                <c:pt idx="16">
                  <c:v>7886.1731400000008</c:v>
                </c:pt>
                <c:pt idx="17">
                  <c:v>9623.9743700000017</c:v>
                </c:pt>
                <c:pt idx="18">
                  <c:v>10106.216800000002</c:v>
                </c:pt>
                <c:pt idx="19">
                  <c:v>11291.454439999998</c:v>
                </c:pt>
                <c:pt idx="20">
                  <c:v>12984.444030000001</c:v>
                </c:pt>
                <c:pt idx="21">
                  <c:v>13599.961000000001</c:v>
                </c:pt>
                <c:pt idx="22">
                  <c:v>13476.719640000001</c:v>
                </c:pt>
                <c:pt idx="23">
                  <c:v>13614.380440000003</c:v>
                </c:pt>
                <c:pt idx="24">
                  <c:v>13014.039060000001</c:v>
                </c:pt>
                <c:pt idx="25">
                  <c:v>12484.480300000001</c:v>
                </c:pt>
                <c:pt idx="26">
                  <c:v>13798.324840000001</c:v>
                </c:pt>
                <c:pt idx="27">
                  <c:v>13456.485970000002</c:v>
                </c:pt>
                <c:pt idx="28">
                  <c:v>13479.569290000001</c:v>
                </c:pt>
                <c:pt idx="29">
                  <c:v>13312.986749999998</c:v>
                </c:pt>
                <c:pt idx="30">
                  <c:v>14523.494840000003</c:v>
                </c:pt>
                <c:pt idx="31">
                  <c:v>14558.428690000001</c:v>
                </c:pt>
                <c:pt idx="32">
                  <c:v>14825.578069999998</c:v>
                </c:pt>
                <c:pt idx="33">
                  <c:v>14571.989159999999</c:v>
                </c:pt>
                <c:pt idx="34">
                  <c:v>14596.848120000001</c:v>
                </c:pt>
                <c:pt idx="35">
                  <c:v>14202.4105</c:v>
                </c:pt>
                <c:pt idx="36">
                  <c:v>14768.79451</c:v>
                </c:pt>
                <c:pt idx="37">
                  <c:v>14947.4730602</c:v>
                </c:pt>
                <c:pt idx="38">
                  <c:v>15243.729097169999</c:v>
                </c:pt>
                <c:pt idx="39">
                  <c:v>15022.758728069999</c:v>
                </c:pt>
                <c:pt idx="40">
                  <c:v>14735.84586944</c:v>
                </c:pt>
                <c:pt idx="41">
                  <c:v>15054.115946817001</c:v>
                </c:pt>
                <c:pt idx="42">
                  <c:v>15923.366785325999</c:v>
                </c:pt>
                <c:pt idx="43">
                  <c:v>15363.954909964656</c:v>
                </c:pt>
                <c:pt idx="44">
                  <c:v>15471.543013430002</c:v>
                </c:pt>
                <c:pt idx="45" formatCode="General">
                  <c:v>16004.53393711965</c:v>
                </c:pt>
                <c:pt idx="46" formatCode="General">
                  <c:v>16762.902005580389</c:v>
                </c:pt>
                <c:pt idx="47" formatCode="General">
                  <c:v>17802.180720720193</c:v>
                </c:pt>
                <c:pt idx="48" formatCode="General">
                  <c:v>16851.358355116987</c:v>
                </c:pt>
                <c:pt idx="49" formatCode="General">
                  <c:v>14976.104878547765</c:v>
                </c:pt>
                <c:pt idx="50" formatCode="General">
                  <c:v>14221.52812008125</c:v>
                </c:pt>
                <c:pt idx="51" formatCode="General">
                  <c:v>13388.1780050696</c:v>
                </c:pt>
                <c:pt idx="52" formatCode="General">
                  <c:v>13308.783875066101</c:v>
                </c:pt>
                <c:pt idx="53" formatCode="General">
                  <c:v>13585.14993600613</c:v>
                </c:pt>
                <c:pt idx="54" formatCode="General">
                  <c:v>14502.916303229274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9F-4B12-AC57-3490A5E55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3390720"/>
        <c:axId val="723391280"/>
      </c:lineChart>
      <c:catAx>
        <c:axId val="72339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s-CO" sz="1050"/>
                  <a:t>Trimestre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es-CO"/>
          </a:p>
        </c:txPr>
        <c:crossAx val="723391280"/>
        <c:crosses val="autoZero"/>
        <c:auto val="1"/>
        <c:lblAlgn val="ctr"/>
        <c:lblOffset val="100"/>
        <c:noMultiLvlLbl val="0"/>
      </c:catAx>
      <c:valAx>
        <c:axId val="7233912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Millones de Dólares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crossAx val="723390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828740157480332E-2"/>
          <c:y val="0.15740740740740741"/>
          <c:w val="0.90261570428696414"/>
          <c:h val="0.611647275433854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Muy dispuestos</c:v>
                </c:pt>
              </c:strCache>
            </c:strRef>
          </c:tx>
          <c:spPr>
            <a:solidFill>
              <a:srgbClr val="B6B97D"/>
            </a:solidFill>
            <a:ln>
              <a:solidFill>
                <a:srgbClr val="B6B97D"/>
              </a:solidFill>
            </a:ln>
            <a:effectLst/>
          </c:spPr>
          <c:invertIfNegative val="0"/>
          <c:cat>
            <c:numRef>
              <c:f>'Gráfico 3'!$A$4:$A$27</c:f>
              <c:numCache>
                <c:formatCode>mmm\-yy</c:formatCode>
                <c:ptCount val="24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</c:numCache>
            </c:numRef>
          </c:cat>
          <c:val>
            <c:numRef>
              <c:f>'Gráfico 3'!$B$4:$B$27</c:f>
              <c:numCache>
                <c:formatCode>@</c:formatCode>
                <c:ptCount val="24"/>
                <c:pt idx="0" formatCode="General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 formatCode="General">
                  <c:v>3</c:v>
                </c:pt>
                <c:pt idx="9" formatCode="General">
                  <c:v>3</c:v>
                </c:pt>
                <c:pt idx="10" formatCode="General">
                  <c:v>4</c:v>
                </c:pt>
                <c:pt idx="11" formatCode="General">
                  <c:v>3</c:v>
                </c:pt>
                <c:pt idx="12" formatCode="General">
                  <c:v>3</c:v>
                </c:pt>
                <c:pt idx="13" formatCode="General">
                  <c:v>4</c:v>
                </c:pt>
                <c:pt idx="14" formatCode="General">
                  <c:v>5</c:v>
                </c:pt>
                <c:pt idx="15" formatCode="General">
                  <c:v>5</c:v>
                </c:pt>
                <c:pt idx="16" formatCode="General">
                  <c:v>0</c:v>
                </c:pt>
                <c:pt idx="17" formatCode="General">
                  <c:v>1</c:v>
                </c:pt>
                <c:pt idx="18" formatCode="General">
                  <c:v>1</c:v>
                </c:pt>
                <c:pt idx="19" formatCode="General">
                  <c:v>1</c:v>
                </c:pt>
                <c:pt idx="20" formatCode="General">
                  <c:v>4</c:v>
                </c:pt>
                <c:pt idx="21" formatCode="General">
                  <c:v>1</c:v>
                </c:pt>
                <c:pt idx="22" formatCode="General">
                  <c:v>1</c:v>
                </c:pt>
                <c:pt idx="23" formatCode="General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C-498A-A85B-9490B8ACAA50}"/>
            </c:ext>
          </c:extLst>
        </c:ser>
        <c:ser>
          <c:idx val="1"/>
          <c:order val="1"/>
          <c:tx>
            <c:strRef>
              <c:f>'Gráfico 3'!$C$3</c:f>
              <c:strCache>
                <c:ptCount val="1"/>
                <c:pt idx="0">
                  <c:v>Dispuestos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  <a:effectLst/>
          </c:spPr>
          <c:invertIfNegative val="0"/>
          <c:cat>
            <c:numRef>
              <c:f>'Gráfico 3'!$A$4:$A$27</c:f>
              <c:numCache>
                <c:formatCode>mmm\-yy</c:formatCode>
                <c:ptCount val="24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</c:numCache>
            </c:numRef>
          </c:cat>
          <c:val>
            <c:numRef>
              <c:f>'Gráfico 3'!$C$4:$C$27</c:f>
              <c:numCache>
                <c:formatCode>General</c:formatCode>
                <c:ptCount val="24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4</c:v>
                </c:pt>
                <c:pt idx="18">
                  <c:v>4</c:v>
                </c:pt>
                <c:pt idx="19">
                  <c:v>7</c:v>
                </c:pt>
                <c:pt idx="20">
                  <c:v>4</c:v>
                </c:pt>
                <c:pt idx="21">
                  <c:v>7</c:v>
                </c:pt>
                <c:pt idx="22">
                  <c:v>7</c:v>
                </c:pt>
                <c:pt idx="2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C-498A-A85B-9490B8ACAA50}"/>
            </c:ext>
          </c:extLst>
        </c:ser>
        <c:ser>
          <c:idx val="2"/>
          <c:order val="2"/>
          <c:tx>
            <c:strRef>
              <c:f>'Gráfico 3'!$D$3</c:f>
              <c:strCache>
                <c:ptCount val="1"/>
                <c:pt idx="0">
                  <c:v>Poco dispuestos</c:v>
                </c:pt>
              </c:strCache>
            </c:strRef>
          </c:tx>
          <c:spPr>
            <a:solidFill>
              <a:srgbClr val="E46C0A"/>
            </a:solidFill>
            <a:ln>
              <a:noFill/>
            </a:ln>
            <a:effectLst/>
          </c:spPr>
          <c:invertIfNegative val="0"/>
          <c:cat>
            <c:numRef>
              <c:f>'Gráfico 3'!$A$4:$A$27</c:f>
              <c:numCache>
                <c:formatCode>mmm\-yy</c:formatCode>
                <c:ptCount val="24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</c:numCache>
            </c:numRef>
          </c:cat>
          <c:val>
            <c:numRef>
              <c:f>'Gráfico 3'!$D$4:$D$27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4C-498A-A85B-9490B8ACAA50}"/>
            </c:ext>
          </c:extLst>
        </c:ser>
        <c:ser>
          <c:idx val="3"/>
          <c:order val="3"/>
          <c:tx>
            <c:strRef>
              <c:f>'Gráfico 3'!$E$3</c:f>
              <c:strCache>
                <c:ptCount val="1"/>
                <c:pt idx="0">
                  <c:v>Nada dispuestos</c:v>
                </c:pt>
              </c:strCache>
            </c:strRef>
          </c:tx>
          <c:spPr>
            <a:solidFill>
              <a:srgbClr val="9E0000"/>
            </a:solidFill>
            <a:ln>
              <a:noFill/>
            </a:ln>
            <a:effectLst/>
          </c:spPr>
          <c:invertIfNegative val="0"/>
          <c:cat>
            <c:numRef>
              <c:f>'Gráfico 3'!$A$4:$A$27</c:f>
              <c:numCache>
                <c:formatCode>mmm\-yy</c:formatCode>
                <c:ptCount val="24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</c:numCache>
            </c:numRef>
          </c:cat>
          <c:val>
            <c:numRef>
              <c:f>'Gráfico 3'!$E$4:$E$27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4C-498A-A85B-9490B8ACA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93665632"/>
        <c:axId val="293666192"/>
      </c:barChart>
      <c:catAx>
        <c:axId val="293665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ZapfHumnst BT" panose="020B0502050508020304" pitchFamily="34" charset="0"/>
                <a:ea typeface="+mn-ea"/>
                <a:cs typeface="+mn-cs"/>
              </a:defRPr>
            </a:pPr>
            <a:endParaRPr lang="es-CO"/>
          </a:p>
        </c:txPr>
        <c:crossAx val="293666192"/>
        <c:crosses val="autoZero"/>
        <c:auto val="0"/>
        <c:lblAlgn val="ctr"/>
        <c:lblOffset val="100"/>
        <c:noMultiLvlLbl val="0"/>
      </c:catAx>
      <c:valAx>
        <c:axId val="29366619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ZapfHumnst BT" panose="020B0502050508020304" pitchFamily="34" charset="0"/>
                    <a:ea typeface="+mn-ea"/>
                    <a:cs typeface="+mn-cs"/>
                  </a:defRPr>
                </a:pPr>
                <a:r>
                  <a:rPr lang="es-CO" b="1"/>
                  <a:t>(número de bancos)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7.348716827063312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ZapfHumnst BT" panose="020B05020505080203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ZapfHumnst BT" panose="020B0502050508020304" pitchFamily="34" charset="0"/>
                <a:ea typeface="+mn-ea"/>
                <a:cs typeface="+mn-cs"/>
              </a:defRPr>
            </a:pPr>
            <a:endParaRPr lang="es-CO"/>
          </a:p>
        </c:txPr>
        <c:crossAx val="29366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425925925925981E-3"/>
          <c:y val="0.9304085917702426"/>
          <c:w val="0.9705555555555555"/>
          <c:h val="6.9591408229757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ZapfHumnst BT" panose="020B05020505080203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828740157480332E-2"/>
          <c:y val="0.15740740740740741"/>
          <c:w val="0.90261570428696414"/>
          <c:h val="0.611647275433854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3'!$F$3</c:f>
              <c:strCache>
                <c:ptCount val="1"/>
                <c:pt idx="0">
                  <c:v>Muy dispuestos</c:v>
                </c:pt>
              </c:strCache>
            </c:strRef>
          </c:tx>
          <c:spPr>
            <a:solidFill>
              <a:srgbClr val="B6B97D"/>
            </a:solidFill>
            <a:ln>
              <a:solidFill>
                <a:srgbClr val="B6B97D"/>
              </a:solidFill>
            </a:ln>
            <a:effectLst/>
          </c:spPr>
          <c:invertIfNegative val="0"/>
          <c:cat>
            <c:numRef>
              <c:f>'Gráfico 3'!$A$4:$A$27</c:f>
              <c:numCache>
                <c:formatCode>mmm\-yy</c:formatCode>
                <c:ptCount val="24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</c:numCache>
            </c:numRef>
          </c:cat>
          <c:val>
            <c:numRef>
              <c:f>'Gráfico 3'!$F$4:$F$27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C-498A-A85B-9490B8ACAA50}"/>
            </c:ext>
          </c:extLst>
        </c:ser>
        <c:ser>
          <c:idx val="1"/>
          <c:order val="1"/>
          <c:tx>
            <c:strRef>
              <c:f>'Gráfico 3'!$G$3</c:f>
              <c:strCache>
                <c:ptCount val="1"/>
                <c:pt idx="0">
                  <c:v>Dispuestos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  <a:effectLst/>
          </c:spPr>
          <c:invertIfNegative val="0"/>
          <c:cat>
            <c:numRef>
              <c:f>'Gráfico 3'!$A$4:$A$27</c:f>
              <c:numCache>
                <c:formatCode>mmm\-yy</c:formatCode>
                <c:ptCount val="24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</c:numCache>
            </c:numRef>
          </c:cat>
          <c:val>
            <c:numRef>
              <c:f>'Gráfico 3'!$G$4:$G$27</c:f>
              <c:numCache>
                <c:formatCode>General</c:formatCode>
                <c:ptCount val="24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0</c:v>
                </c:pt>
                <c:pt idx="17">
                  <c:v>4</c:v>
                </c:pt>
                <c:pt idx="18">
                  <c:v>4</c:v>
                </c:pt>
                <c:pt idx="19">
                  <c:v>6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C-498A-A85B-9490B8ACAA50}"/>
            </c:ext>
          </c:extLst>
        </c:ser>
        <c:ser>
          <c:idx val="2"/>
          <c:order val="2"/>
          <c:tx>
            <c:strRef>
              <c:f>'Gráfico 3'!$H$3</c:f>
              <c:strCache>
                <c:ptCount val="1"/>
                <c:pt idx="0">
                  <c:v>Poco dispuestos</c:v>
                </c:pt>
              </c:strCache>
            </c:strRef>
          </c:tx>
          <c:spPr>
            <a:solidFill>
              <a:srgbClr val="E46C0A"/>
            </a:solidFill>
            <a:ln>
              <a:noFill/>
            </a:ln>
            <a:effectLst/>
          </c:spPr>
          <c:invertIfNegative val="0"/>
          <c:cat>
            <c:numRef>
              <c:f>'Gráfico 3'!$A$4:$A$27</c:f>
              <c:numCache>
                <c:formatCode>mmm\-yy</c:formatCode>
                <c:ptCount val="24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</c:numCache>
            </c:numRef>
          </c:cat>
          <c:val>
            <c:numRef>
              <c:f>'Gráfico 3'!$H$4:$H$27</c:f>
              <c:numCache>
                <c:formatCode>General</c:formatCode>
                <c:ptCount val="24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6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4C-498A-A85B-9490B8ACAA50}"/>
            </c:ext>
          </c:extLst>
        </c:ser>
        <c:ser>
          <c:idx val="3"/>
          <c:order val="3"/>
          <c:tx>
            <c:strRef>
              <c:f>'Gráfico 3'!$I$3</c:f>
              <c:strCache>
                <c:ptCount val="1"/>
                <c:pt idx="0">
                  <c:v>Nada dispuestos</c:v>
                </c:pt>
              </c:strCache>
            </c:strRef>
          </c:tx>
          <c:spPr>
            <a:solidFill>
              <a:srgbClr val="9E0000"/>
            </a:solidFill>
            <a:ln>
              <a:noFill/>
            </a:ln>
            <a:effectLst/>
          </c:spPr>
          <c:invertIfNegative val="0"/>
          <c:cat>
            <c:numRef>
              <c:f>'Gráfico 3'!$A$4:$A$27</c:f>
              <c:numCache>
                <c:formatCode>mmm\-yy</c:formatCode>
                <c:ptCount val="24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</c:numCache>
            </c:numRef>
          </c:cat>
          <c:val>
            <c:numRef>
              <c:f>'Gráfico 3'!$I$4:$I$27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4C-498A-A85B-9490B8ACA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93423552"/>
        <c:axId val="293424112"/>
      </c:barChart>
      <c:catAx>
        <c:axId val="293423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ZapfHumnst BT" panose="020B0502050508020304" pitchFamily="34" charset="0"/>
                <a:ea typeface="+mn-ea"/>
                <a:cs typeface="+mn-cs"/>
              </a:defRPr>
            </a:pPr>
            <a:endParaRPr lang="es-CO"/>
          </a:p>
        </c:txPr>
        <c:crossAx val="293424112"/>
        <c:crosses val="autoZero"/>
        <c:auto val="0"/>
        <c:lblAlgn val="ctr"/>
        <c:lblOffset val="100"/>
        <c:noMultiLvlLbl val="0"/>
      </c:catAx>
      <c:valAx>
        <c:axId val="29342411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ZapfHumnst BT" panose="020B0502050508020304" pitchFamily="34" charset="0"/>
                    <a:ea typeface="+mn-ea"/>
                    <a:cs typeface="+mn-cs"/>
                  </a:defRPr>
                </a:pPr>
                <a:r>
                  <a:rPr lang="es-CO" b="1"/>
                  <a:t>(número de bancos)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7.348716827063312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ZapfHumnst BT" panose="020B05020505080203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ZapfHumnst BT" panose="020B0502050508020304" pitchFamily="34" charset="0"/>
                <a:ea typeface="+mn-ea"/>
                <a:cs typeface="+mn-cs"/>
              </a:defRPr>
            </a:pPr>
            <a:endParaRPr lang="es-CO"/>
          </a:p>
        </c:txPr>
        <c:crossAx val="29342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148148148148106E-5"/>
          <c:y val="0.93222423316488423"/>
          <c:w val="0.99995370370370396"/>
          <c:h val="6.77757668351157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ZapfHumnst BT" panose="020B05020505080203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08263888888888"/>
          <c:y val="0.1021875"/>
          <c:w val="0.38913607657536631"/>
          <c:h val="0.777986111111111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  <c:extLst>
              <c:ext xmlns:c16="http://schemas.microsoft.com/office/drawing/2014/chart" uri="{C3380CC4-5D6E-409C-BE32-E72D297353CC}">
                <c16:uniqueId val="{00000001-4FFC-4FDD-BD59-CEF82BA5C83A}"/>
              </c:ext>
            </c:extLst>
          </c:dPt>
          <c:dPt>
            <c:idx val="1"/>
            <c:bubble3D val="0"/>
            <c:spPr>
              <a:solidFill>
                <a:srgbClr val="EAB010"/>
              </a:solidFill>
            </c:spPr>
            <c:extLst>
              <c:ext xmlns:c16="http://schemas.microsoft.com/office/drawing/2014/chart" uri="{C3380CC4-5D6E-409C-BE32-E72D297353CC}">
                <c16:uniqueId val="{00000003-4FFC-4FDD-BD59-CEF82BA5C83A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FFC-4FDD-BD59-CEF82BA5C83A}"/>
              </c:ext>
            </c:extLst>
          </c:dPt>
          <c:dPt>
            <c:idx val="4"/>
            <c:bubble3D val="0"/>
            <c:spPr>
              <a:solidFill>
                <a:srgbClr val="FCD5B5"/>
              </a:solidFill>
            </c:spPr>
            <c:extLst>
              <c:ext xmlns:c16="http://schemas.microsoft.com/office/drawing/2014/chart" uri="{C3380CC4-5D6E-409C-BE32-E72D297353CC}">
                <c16:uniqueId val="{00000007-4FFC-4FDD-BD59-CEF82BA5C83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9-4FFC-4FDD-BD59-CEF82BA5C83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4'!$A$6:$A$12</c:f>
              <c:strCache>
                <c:ptCount val="7"/>
                <c:pt idx="0">
                  <c:v>Estados Unidos</c:v>
                </c:pt>
                <c:pt idx="1">
                  <c:v>Panamá</c:v>
                </c:pt>
                <c:pt idx="2">
                  <c:v>El Caribe (Bahamas, Islas Caimán, entre otros)</c:v>
                </c:pt>
                <c:pt idx="3">
                  <c:v>Europa</c:v>
                </c:pt>
                <c:pt idx="4">
                  <c:v>Canadá</c:v>
                </c:pt>
                <c:pt idx="5">
                  <c:v>Asia</c:v>
                </c:pt>
                <c:pt idx="6">
                  <c:v>Otras</c:v>
                </c:pt>
              </c:strCache>
            </c:strRef>
          </c:cat>
          <c:val>
            <c:numRef>
              <c:f>'Gráfico 4'!$E$6:$E$12</c:f>
              <c:numCache>
                <c:formatCode>0%</c:formatCode>
                <c:ptCount val="7"/>
                <c:pt idx="0">
                  <c:v>0.36842105263157893</c:v>
                </c:pt>
                <c:pt idx="1">
                  <c:v>0.21052631578947367</c:v>
                </c:pt>
                <c:pt idx="2">
                  <c:v>5.2631578947368418E-2</c:v>
                </c:pt>
                <c:pt idx="3">
                  <c:v>0</c:v>
                </c:pt>
                <c:pt idx="4">
                  <c:v>0.26315789473684209</c:v>
                </c:pt>
                <c:pt idx="5">
                  <c:v>0</c:v>
                </c:pt>
                <c:pt idx="6">
                  <c:v>0.10526315789473684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FC-4FDD-BD59-CEF82BA5C83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5"/>
        <c:delete val="1"/>
      </c:legendEntry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08263888888888"/>
          <c:y val="0.1021875"/>
          <c:w val="0.38913607657536631"/>
          <c:h val="0.777986111111111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  <c:extLst>
              <c:ext xmlns:c16="http://schemas.microsoft.com/office/drawing/2014/chart" uri="{C3380CC4-5D6E-409C-BE32-E72D297353CC}">
                <c16:uniqueId val="{00000001-C8D5-4EFB-8107-3B540E77D194}"/>
              </c:ext>
            </c:extLst>
          </c:dPt>
          <c:dPt>
            <c:idx val="1"/>
            <c:bubble3D val="0"/>
            <c:spPr>
              <a:solidFill>
                <a:srgbClr val="EAB010"/>
              </a:solidFill>
            </c:spPr>
            <c:extLst>
              <c:ext xmlns:c16="http://schemas.microsoft.com/office/drawing/2014/chart" uri="{C3380CC4-5D6E-409C-BE32-E72D297353CC}">
                <c16:uniqueId val="{00000003-C8D5-4EFB-8107-3B540E77D194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8D5-4EFB-8107-3B540E77D194}"/>
              </c:ext>
            </c:extLst>
          </c:dPt>
          <c:dPt>
            <c:idx val="4"/>
            <c:bubble3D val="0"/>
            <c:spPr>
              <a:solidFill>
                <a:srgbClr val="FCD5B5"/>
              </a:solidFill>
            </c:spPr>
            <c:extLst>
              <c:ext xmlns:c16="http://schemas.microsoft.com/office/drawing/2014/chart" uri="{C3380CC4-5D6E-409C-BE32-E72D297353CC}">
                <c16:uniqueId val="{00000007-C8D5-4EFB-8107-3B540E77D19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9-C8D5-4EFB-8107-3B540E77D194}"/>
              </c:ext>
            </c:extLst>
          </c:dPt>
          <c:dLbls>
            <c:dLbl>
              <c:idx val="0"/>
              <c:layout>
                <c:manualLayout>
                  <c:x val="-1.1878635343925817E-2"/>
                  <c:y val="-2.877187499999999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D5-4EFB-8107-3B540E77D1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D5-4EFB-8107-3B540E77D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8D5-4EFB-8107-3B540E77D194}"/>
                </c:ext>
              </c:extLst>
            </c:dLbl>
            <c:dLbl>
              <c:idx val="3"/>
              <c:layout>
                <c:manualLayout>
                  <c:x val="1.024020611426589E-2"/>
                  <c:y val="-5.403124999999999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D5-4EFB-8107-3B540E77D194}"/>
                </c:ext>
              </c:extLst>
            </c:dLbl>
            <c:dLbl>
              <c:idx val="4"/>
              <c:layout>
                <c:manualLayout>
                  <c:x val="-2.1785963769937283E-2"/>
                  <c:y val="2.7452083333333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D5-4EFB-8107-3B540E77D1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D5-4EFB-8107-3B540E77D1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8D5-4EFB-8107-3B540E77D194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'Gráfico 4'!$A$39:$A$45</c:f>
              <c:strCache>
                <c:ptCount val="7"/>
                <c:pt idx="0">
                  <c:v>Estados Unidos</c:v>
                </c:pt>
                <c:pt idx="1">
                  <c:v>Panamá</c:v>
                </c:pt>
                <c:pt idx="2">
                  <c:v>El Caribe (Bahamas, Islas Caimán, entre otros)</c:v>
                </c:pt>
                <c:pt idx="3">
                  <c:v>Europa</c:v>
                </c:pt>
                <c:pt idx="4">
                  <c:v>Canadá</c:v>
                </c:pt>
                <c:pt idx="5">
                  <c:v>Asia</c:v>
                </c:pt>
                <c:pt idx="6">
                  <c:v>Otras</c:v>
                </c:pt>
              </c:strCache>
            </c:strRef>
          </c:cat>
          <c:val>
            <c:numRef>
              <c:f>'Gráfico 4'!$E$39:$E$45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8D5-4EFB-8107-3B540E77D19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5"/>
        <c:delete val="1"/>
      </c:legendEntry>
      <c:legendEntry>
        <c:idx val="6"/>
        <c:delete val="1"/>
      </c:legendEntry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828740157480332E-2"/>
          <c:y val="0.11264115481523156"/>
          <c:w val="0.90261570428696414"/>
          <c:h val="0.6564136583953599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5'!$B$3</c:f>
              <c:strCache>
                <c:ptCount val="1"/>
                <c:pt idx="0">
                  <c:v>Alta</c:v>
                </c:pt>
              </c:strCache>
            </c:strRef>
          </c:tx>
          <c:spPr>
            <a:solidFill>
              <a:srgbClr val="B6B97D"/>
            </a:solidFill>
            <a:ln>
              <a:solidFill>
                <a:srgbClr val="B6B97D"/>
              </a:solidFill>
            </a:ln>
            <a:effectLst/>
          </c:spPr>
          <c:invertIfNegative val="0"/>
          <c:cat>
            <c:numRef>
              <c:f>'Grafico 5'!$A$4:$A$31</c:f>
              <c:numCache>
                <c:formatCode>mmm\-yy</c:formatCode>
                <c:ptCount val="28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</c:numCache>
            </c:numRef>
          </c:cat>
          <c:val>
            <c:numRef>
              <c:f>'Grafico 5'!$B$4:$B$31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FA-4AC3-BBD3-A7F544133668}"/>
            </c:ext>
          </c:extLst>
        </c:ser>
        <c:ser>
          <c:idx val="1"/>
          <c:order val="1"/>
          <c:tx>
            <c:strRef>
              <c:f>'Grafico 5'!$C$3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  <a:effectLst/>
          </c:spPr>
          <c:invertIfNegative val="0"/>
          <c:cat>
            <c:numRef>
              <c:f>'Grafico 5'!$A$4:$A$31</c:f>
              <c:numCache>
                <c:formatCode>mmm\-yy</c:formatCode>
                <c:ptCount val="28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</c:numCache>
            </c:numRef>
          </c:cat>
          <c:val>
            <c:numRef>
              <c:f>'Grafico 5'!$C$4:$C$31</c:f>
              <c:numCache>
                <c:formatCode>General</c:formatCode>
                <c:ptCount val="28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4</c:v>
                </c:pt>
                <c:pt idx="17">
                  <c:v>3</c:v>
                </c:pt>
                <c:pt idx="18">
                  <c:v>7</c:v>
                </c:pt>
                <c:pt idx="19">
                  <c:v>6</c:v>
                </c:pt>
                <c:pt idx="20">
                  <c:v>5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4</c:v>
                </c:pt>
                <c:pt idx="25">
                  <c:v>3</c:v>
                </c:pt>
                <c:pt idx="26">
                  <c:v>5</c:v>
                </c:pt>
                <c:pt idx="2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FA-4AC3-BBD3-A7F544133668}"/>
            </c:ext>
          </c:extLst>
        </c:ser>
        <c:ser>
          <c:idx val="2"/>
          <c:order val="2"/>
          <c:tx>
            <c:strRef>
              <c:f>'Grafico 5'!$D$3</c:f>
              <c:strCache>
                <c:ptCount val="1"/>
                <c:pt idx="0">
                  <c:v>Baja</c:v>
                </c:pt>
              </c:strCache>
            </c:strRef>
          </c:tx>
          <c:spPr>
            <a:solidFill>
              <a:srgbClr val="E46C0A"/>
            </a:solidFill>
            <a:ln>
              <a:noFill/>
            </a:ln>
            <a:effectLst/>
          </c:spPr>
          <c:invertIfNegative val="0"/>
          <c:cat>
            <c:numRef>
              <c:f>'Grafico 5'!$A$4:$A$31</c:f>
              <c:numCache>
                <c:formatCode>mmm\-yy</c:formatCode>
                <c:ptCount val="28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</c:numCache>
            </c:numRef>
          </c:cat>
          <c:val>
            <c:numRef>
              <c:f>'Grafico 5'!$D$4:$D$31</c:f>
              <c:numCache>
                <c:formatCode>General</c:formatCode>
                <c:ptCount val="28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3</c:v>
                </c:pt>
                <c:pt idx="17">
                  <c:v>5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5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FA-4AC3-BBD3-A7F544133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93665632"/>
        <c:axId val="293666192"/>
      </c:barChart>
      <c:catAx>
        <c:axId val="293665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ZapfHumnst BT" panose="020B0502050508020304" pitchFamily="34" charset="0"/>
                <a:ea typeface="+mn-ea"/>
                <a:cs typeface="+mn-cs"/>
              </a:defRPr>
            </a:pPr>
            <a:endParaRPr lang="es-CO"/>
          </a:p>
        </c:txPr>
        <c:crossAx val="293666192"/>
        <c:crosses val="autoZero"/>
        <c:auto val="0"/>
        <c:lblAlgn val="ctr"/>
        <c:lblOffset val="100"/>
        <c:noMultiLvlLbl val="0"/>
      </c:catAx>
      <c:valAx>
        <c:axId val="29366619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ZapfHumnst BT" panose="020B0502050508020304" pitchFamily="34" charset="0"/>
                    <a:ea typeface="+mn-ea"/>
                    <a:cs typeface="+mn-cs"/>
                  </a:defRPr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1.1801714240449224E-2"/>
              <c:y val="3.54188147534189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ZapfHumnst BT" panose="020B05020505080203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ZapfHumnst BT" panose="020B0502050508020304" pitchFamily="34" charset="0"/>
                <a:ea typeface="+mn-ea"/>
                <a:cs typeface="+mn-cs"/>
              </a:defRPr>
            </a:pPr>
            <a:endParaRPr lang="es-CO"/>
          </a:p>
        </c:txPr>
        <c:crossAx val="29366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2582253400854649"/>
          <c:y val="0.88564232628816131"/>
          <c:w val="0.33106133091769419"/>
          <c:h val="6.50010222406409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ZapfHumnst BT" panose="020B05020505080203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872778</xdr:colOff>
      <xdr:row>8</xdr:row>
      <xdr:rowOff>0</xdr:rowOff>
    </xdr:from>
    <xdr:to>
      <xdr:col>10</xdr:col>
      <xdr:colOff>520273</xdr:colOff>
      <xdr:row>36</xdr:row>
      <xdr:rowOff>30337</xdr:rowOff>
    </xdr:to>
    <xdr:graphicFrame macro="">
      <xdr:nvGraphicFramePr>
        <xdr:cNvPr id="2" name="16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355145</xdr:colOff>
      <xdr:row>8</xdr:row>
      <xdr:rowOff>118863</xdr:rowOff>
    </xdr:from>
    <xdr:to>
      <xdr:col>22</xdr:col>
      <xdr:colOff>157583</xdr:colOff>
      <xdr:row>37</xdr:row>
      <xdr:rowOff>51277</xdr:rowOff>
    </xdr:to>
    <xdr:graphicFrame macro="">
      <xdr:nvGraphicFramePr>
        <xdr:cNvPr id="3" name="17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16</xdr:col>
      <xdr:colOff>167100</xdr:colOff>
      <xdr:row>18</xdr:row>
      <xdr:rowOff>133350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21</xdr:col>
      <xdr:colOff>510000</xdr:colOff>
      <xdr:row>18</xdr:row>
      <xdr:rowOff>133350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718039</xdr:colOff>
      <xdr:row>30</xdr:row>
      <xdr:rowOff>0</xdr:rowOff>
    </xdr:to>
    <xdr:graphicFrame macro="">
      <xdr:nvGraphicFramePr>
        <xdr:cNvPr id="2" name="7 Gráfico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3</xdr:col>
      <xdr:colOff>696058</xdr:colOff>
      <xdr:row>63</xdr:row>
      <xdr:rowOff>22500</xdr:rowOff>
    </xdr:to>
    <xdr:graphicFrame macro="">
      <xdr:nvGraphicFramePr>
        <xdr:cNvPr id="3" name="7 Gráfico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78441</xdr:colOff>
      <xdr:row>0</xdr:row>
      <xdr:rowOff>156883</xdr:rowOff>
    </xdr:from>
    <xdr:to>
      <xdr:col>17</xdr:col>
      <xdr:colOff>67235</xdr:colOff>
      <xdr:row>24</xdr:row>
      <xdr:rowOff>86846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F39"/>
  <sheetViews>
    <sheetView showGridLines="0" zoomScale="54" zoomScaleNormal="70" workbookViewId="0">
      <selection activeCell="BF4" sqref="BF4"/>
    </sheetView>
  </sheetViews>
  <sheetFormatPr baseColWidth="10" defaultRowHeight="12.75"/>
  <cols>
    <col min="1" max="1" width="14.42578125" style="49" customWidth="1"/>
    <col min="2" max="2" width="19.7109375" style="49" customWidth="1"/>
    <col min="3" max="12" width="11" style="49" bestFit="1" customWidth="1"/>
    <col min="13" max="13" width="10" style="49" bestFit="1" customWidth="1"/>
    <col min="14" max="38" width="11" style="49" bestFit="1" customWidth="1"/>
    <col min="39" max="39" width="10" style="49" bestFit="1" customWidth="1"/>
    <col min="40" max="42" width="11" style="49" bestFit="1" customWidth="1"/>
    <col min="43" max="16384" width="11.42578125" style="49"/>
  </cols>
  <sheetData>
    <row r="2" spans="1:58">
      <c r="B2" s="48" t="s">
        <v>33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</row>
    <row r="3" spans="1:58" ht="13.5" thickBot="1">
      <c r="C3" s="50">
        <v>2008</v>
      </c>
      <c r="D3" s="50" t="s">
        <v>34</v>
      </c>
      <c r="E3" s="50" t="s">
        <v>34</v>
      </c>
      <c r="F3" s="50" t="s">
        <v>34</v>
      </c>
      <c r="G3" s="50">
        <v>2009</v>
      </c>
      <c r="H3" s="50" t="s">
        <v>34</v>
      </c>
      <c r="I3" s="50" t="s">
        <v>34</v>
      </c>
      <c r="J3" s="50" t="s">
        <v>34</v>
      </c>
      <c r="K3" s="50">
        <v>2010</v>
      </c>
      <c r="L3" s="50" t="s">
        <v>34</v>
      </c>
      <c r="M3" s="50" t="s">
        <v>34</v>
      </c>
      <c r="N3" s="50" t="s">
        <v>34</v>
      </c>
      <c r="O3" s="50">
        <v>2011</v>
      </c>
      <c r="P3" s="50" t="s">
        <v>34</v>
      </c>
      <c r="Q3" s="50" t="s">
        <v>34</v>
      </c>
      <c r="R3" s="50" t="s">
        <v>34</v>
      </c>
      <c r="S3" s="50">
        <v>2012</v>
      </c>
      <c r="T3" s="50" t="s">
        <v>34</v>
      </c>
      <c r="U3" s="50" t="s">
        <v>34</v>
      </c>
      <c r="V3" s="50" t="s">
        <v>34</v>
      </c>
      <c r="W3" s="50">
        <v>2013</v>
      </c>
      <c r="X3" s="50" t="s">
        <v>34</v>
      </c>
      <c r="Y3" s="50" t="s">
        <v>34</v>
      </c>
      <c r="Z3" s="50" t="s">
        <v>34</v>
      </c>
      <c r="AA3" s="50">
        <v>2014</v>
      </c>
      <c r="AB3" s="50" t="s">
        <v>34</v>
      </c>
      <c r="AC3" s="50" t="s">
        <v>34</v>
      </c>
      <c r="AD3" s="50" t="s">
        <v>34</v>
      </c>
      <c r="AE3" s="50">
        <v>2015</v>
      </c>
      <c r="AF3" s="50" t="s">
        <v>34</v>
      </c>
      <c r="AG3" s="50" t="s">
        <v>34</v>
      </c>
      <c r="AH3" s="50" t="s">
        <v>34</v>
      </c>
      <c r="AI3" s="50">
        <v>2016</v>
      </c>
      <c r="AJ3" s="50" t="s">
        <v>34</v>
      </c>
      <c r="AK3" s="50" t="s">
        <v>34</v>
      </c>
      <c r="AL3" s="50" t="s">
        <v>34</v>
      </c>
      <c r="AM3" s="50">
        <v>2017</v>
      </c>
      <c r="AN3" s="50" t="s">
        <v>34</v>
      </c>
      <c r="AO3" s="50" t="s">
        <v>34</v>
      </c>
      <c r="AP3" s="50" t="s">
        <v>34</v>
      </c>
      <c r="AQ3" s="50">
        <v>2018</v>
      </c>
      <c r="AR3" s="50" t="s">
        <v>34</v>
      </c>
      <c r="AS3" s="50" t="s">
        <v>34</v>
      </c>
      <c r="AT3" s="50" t="s">
        <v>34</v>
      </c>
      <c r="AU3" s="50">
        <v>2019</v>
      </c>
      <c r="AV3" s="50" t="s">
        <v>34</v>
      </c>
      <c r="AY3" s="50">
        <v>2020</v>
      </c>
      <c r="BC3" s="65">
        <v>2021</v>
      </c>
    </row>
    <row r="4" spans="1:58" s="52" customFormat="1" ht="15.75" thickBot="1">
      <c r="B4" s="53" t="s">
        <v>35</v>
      </c>
      <c r="C4" s="54">
        <v>1</v>
      </c>
      <c r="D4" s="54">
        <v>2</v>
      </c>
      <c r="E4" s="54">
        <v>3</v>
      </c>
      <c r="F4" s="54">
        <v>4</v>
      </c>
      <c r="G4" s="54">
        <v>1</v>
      </c>
      <c r="H4" s="54">
        <v>2</v>
      </c>
      <c r="I4" s="54">
        <v>3</v>
      </c>
      <c r="J4" s="54">
        <v>4</v>
      </c>
      <c r="K4" s="54">
        <v>1</v>
      </c>
      <c r="L4" s="54">
        <v>2</v>
      </c>
      <c r="M4" s="54">
        <v>3</v>
      </c>
      <c r="N4" s="54">
        <v>4</v>
      </c>
      <c r="O4" s="54">
        <v>1</v>
      </c>
      <c r="P4" s="54">
        <v>2</v>
      </c>
      <c r="Q4" s="54">
        <v>3</v>
      </c>
      <c r="R4" s="54">
        <v>4</v>
      </c>
      <c r="S4" s="54">
        <v>1</v>
      </c>
      <c r="T4" s="54">
        <v>2</v>
      </c>
      <c r="U4" s="54">
        <v>3</v>
      </c>
      <c r="V4" s="54">
        <v>4</v>
      </c>
      <c r="W4" s="54">
        <v>1</v>
      </c>
      <c r="X4" s="54">
        <v>2</v>
      </c>
      <c r="Y4" s="54">
        <v>3</v>
      </c>
      <c r="Z4" s="54">
        <v>4</v>
      </c>
      <c r="AA4" s="54">
        <v>1</v>
      </c>
      <c r="AB4" s="54">
        <v>2</v>
      </c>
      <c r="AC4" s="54">
        <v>3</v>
      </c>
      <c r="AD4" s="54">
        <v>4</v>
      </c>
      <c r="AE4" s="54">
        <v>1</v>
      </c>
      <c r="AF4" s="54">
        <v>2</v>
      </c>
      <c r="AG4" s="54">
        <v>3</v>
      </c>
      <c r="AH4" s="54">
        <v>4</v>
      </c>
      <c r="AI4" s="54">
        <v>1</v>
      </c>
      <c r="AJ4" s="54">
        <v>2</v>
      </c>
      <c r="AK4" s="54">
        <v>3</v>
      </c>
      <c r="AL4" s="54">
        <v>4</v>
      </c>
      <c r="AM4" s="54">
        <v>1</v>
      </c>
      <c r="AN4" s="54">
        <v>2</v>
      </c>
      <c r="AO4" s="54">
        <v>3</v>
      </c>
      <c r="AP4" s="54">
        <v>4</v>
      </c>
      <c r="AQ4" s="54">
        <v>1</v>
      </c>
      <c r="AR4" s="54">
        <v>2</v>
      </c>
      <c r="AS4" s="54">
        <v>3</v>
      </c>
      <c r="AT4" s="54">
        <v>4</v>
      </c>
      <c r="AU4" s="54">
        <v>1</v>
      </c>
      <c r="AV4" s="54">
        <v>2</v>
      </c>
      <c r="AW4" s="54">
        <v>3</v>
      </c>
      <c r="AX4" s="54">
        <v>4</v>
      </c>
      <c r="AY4" s="54">
        <v>1</v>
      </c>
      <c r="AZ4" s="61">
        <v>2</v>
      </c>
      <c r="BA4" s="61">
        <v>3</v>
      </c>
      <c r="BB4" s="61">
        <v>4</v>
      </c>
      <c r="BC4" s="61">
        <v>1</v>
      </c>
      <c r="BD4" s="61">
        <v>2</v>
      </c>
      <c r="BE4" s="61">
        <v>3</v>
      </c>
      <c r="BF4" s="61">
        <v>4</v>
      </c>
    </row>
    <row r="5" spans="1:58" s="52" customFormat="1" ht="15">
      <c r="A5" s="52" t="s">
        <v>37</v>
      </c>
      <c r="B5" s="58" t="s">
        <v>36</v>
      </c>
      <c r="C5" s="57">
        <v>5836.8226500000019</v>
      </c>
      <c r="D5" s="57">
        <v>6070.0381500000012</v>
      </c>
      <c r="E5" s="57">
        <v>6076.7682700000005</v>
      </c>
      <c r="F5" s="57">
        <v>5731.5612700000056</v>
      </c>
      <c r="G5" s="57">
        <v>5451.1874500000013</v>
      </c>
      <c r="H5" s="57">
        <v>5070.7709600000007</v>
      </c>
      <c r="I5" s="57">
        <v>5079.9307799999988</v>
      </c>
      <c r="J5" s="57">
        <v>5429.8599999999988</v>
      </c>
      <c r="K5" s="57">
        <v>5332.7743300000002</v>
      </c>
      <c r="L5" s="57">
        <v>5321.0733700000001</v>
      </c>
      <c r="M5" s="57">
        <v>5984.7720000000008</v>
      </c>
      <c r="N5" s="57">
        <v>7106.69146</v>
      </c>
      <c r="O5" s="57">
        <v>7913.0981099999999</v>
      </c>
      <c r="P5" s="57">
        <v>8971.0914699999994</v>
      </c>
      <c r="Q5" s="57">
        <v>9218.0400100000006</v>
      </c>
      <c r="R5" s="57">
        <v>9720.1962199999962</v>
      </c>
      <c r="S5" s="57">
        <v>9726.3158999999996</v>
      </c>
      <c r="T5" s="57">
        <v>10011.89062</v>
      </c>
      <c r="U5" s="57">
        <v>12360.789489999999</v>
      </c>
      <c r="V5" s="57">
        <v>13097.295959999996</v>
      </c>
      <c r="W5" s="57">
        <v>15611.576200000003</v>
      </c>
      <c r="X5" s="57">
        <v>16565.521859999997</v>
      </c>
      <c r="Y5" s="57">
        <v>16418.091700000004</v>
      </c>
      <c r="Z5" s="57">
        <v>16860.435219999999</v>
      </c>
      <c r="AA5" s="57">
        <v>17229.69536999999</v>
      </c>
      <c r="AB5" s="57">
        <v>16843.352730000002</v>
      </c>
      <c r="AC5" s="57">
        <v>16594.625169999992</v>
      </c>
      <c r="AD5" s="57">
        <v>17882.123579999996</v>
      </c>
      <c r="AE5" s="57">
        <v>17650.9522</v>
      </c>
      <c r="AF5" s="57">
        <v>18020.72783</v>
      </c>
      <c r="AG5" s="57">
        <v>18411.995480000001</v>
      </c>
      <c r="AH5" s="57">
        <v>18532.76123</v>
      </c>
      <c r="AI5" s="57">
        <v>18111.382059999996</v>
      </c>
      <c r="AJ5" s="57">
        <v>18051.76483</v>
      </c>
      <c r="AK5" s="57">
        <v>17983.949079999999</v>
      </c>
      <c r="AL5" s="57">
        <v>17852.175769999994</v>
      </c>
      <c r="AM5" s="57">
        <v>22049.860189999999</v>
      </c>
      <c r="AN5" s="57">
        <v>22731.558019999997</v>
      </c>
      <c r="AO5" s="57">
        <v>22958.583419999992</v>
      </c>
      <c r="AP5" s="57">
        <v>23076.500951999995</v>
      </c>
      <c r="AQ5" s="57">
        <v>23315.085565219997</v>
      </c>
      <c r="AR5" s="57">
        <v>23247.778844480003</v>
      </c>
      <c r="AS5" s="57">
        <v>23594.843619429994</v>
      </c>
      <c r="AT5" s="57">
        <v>23835.102750000005</v>
      </c>
      <c r="AU5" s="57">
        <v>23970.271767683655</v>
      </c>
      <c r="AV5" s="57">
        <v>24046.871602185005</v>
      </c>
      <c r="AW5" s="52">
        <v>24195.214965354651</v>
      </c>
      <c r="AX5" s="52">
        <v>24608.727622560393</v>
      </c>
      <c r="AY5" s="52">
        <v>25575.819000913936</v>
      </c>
      <c r="AZ5" s="52">
        <v>23156.534849700078</v>
      </c>
      <c r="BA5" s="52">
        <v>23546.94169841662</v>
      </c>
      <c r="BB5" s="52">
        <v>24019.874369303761</v>
      </c>
      <c r="BC5" s="52">
        <v>25874.24671681357</v>
      </c>
      <c r="BD5" s="52">
        <v>26158.730538435015</v>
      </c>
      <c r="BE5" s="52">
        <v>25980.899386723449</v>
      </c>
      <c r="BF5" s="52">
        <v>26030.484026162329</v>
      </c>
    </row>
    <row r="6" spans="1:58" s="52" customFormat="1">
      <c r="A6" s="52" t="s">
        <v>38</v>
      </c>
      <c r="B6" s="52" t="s">
        <v>36</v>
      </c>
      <c r="C6" s="55">
        <v>3388.8017199999995</v>
      </c>
      <c r="D6" s="55">
        <v>3755.7413000000001</v>
      </c>
      <c r="E6" s="55">
        <v>4022.4394199999988</v>
      </c>
      <c r="F6" s="55">
        <v>3764.4433500000005</v>
      </c>
      <c r="G6" s="55">
        <v>3177.3510400000005</v>
      </c>
      <c r="H6" s="55">
        <v>2302.8358199999998</v>
      </c>
      <c r="I6" s="55">
        <v>2193.9943199999998</v>
      </c>
      <c r="J6" s="55">
        <v>2489.6764800000001</v>
      </c>
      <c r="K6" s="55">
        <v>2557.2274600000005</v>
      </c>
      <c r="L6" s="55">
        <v>2855.7770000000005</v>
      </c>
      <c r="M6" s="55">
        <v>4064.9981500000004</v>
      </c>
      <c r="N6" s="55">
        <v>6467.4932199999994</v>
      </c>
      <c r="O6" s="55">
        <v>7609.5181300000022</v>
      </c>
      <c r="P6" s="55">
        <v>8778.8241600000019</v>
      </c>
      <c r="Q6" s="55">
        <v>9172.7983600000025</v>
      </c>
      <c r="R6" s="55">
        <v>9801.7907599999999</v>
      </c>
      <c r="S6" s="55">
        <v>8733.0488300000015</v>
      </c>
      <c r="T6" s="55">
        <v>7886.1731400000008</v>
      </c>
      <c r="U6" s="55">
        <v>9623.9743700000017</v>
      </c>
      <c r="V6" s="55">
        <v>10106.216800000002</v>
      </c>
      <c r="W6" s="55">
        <v>11291.454439999998</v>
      </c>
      <c r="X6" s="55">
        <v>12984.444030000001</v>
      </c>
      <c r="Y6" s="55">
        <v>13599.961000000001</v>
      </c>
      <c r="Z6" s="55">
        <v>13476.719640000001</v>
      </c>
      <c r="AA6" s="55">
        <v>13614.380440000003</v>
      </c>
      <c r="AB6" s="55">
        <v>13014.039060000001</v>
      </c>
      <c r="AC6" s="55">
        <v>12484.480300000001</v>
      </c>
      <c r="AD6" s="55">
        <v>13798.324840000001</v>
      </c>
      <c r="AE6" s="55">
        <v>13456.485970000002</v>
      </c>
      <c r="AF6" s="55">
        <v>13479.569290000001</v>
      </c>
      <c r="AG6" s="55">
        <v>13312.986749999998</v>
      </c>
      <c r="AH6" s="55">
        <v>14523.494840000003</v>
      </c>
      <c r="AI6" s="55">
        <v>14558.428690000001</v>
      </c>
      <c r="AJ6" s="55">
        <v>14825.578069999998</v>
      </c>
      <c r="AK6" s="55">
        <v>14571.989159999999</v>
      </c>
      <c r="AL6" s="55">
        <v>14596.848120000001</v>
      </c>
      <c r="AM6" s="55">
        <v>14202.4105</v>
      </c>
      <c r="AN6" s="55">
        <v>14768.79451</v>
      </c>
      <c r="AO6" s="55">
        <v>14947.4730602</v>
      </c>
      <c r="AP6" s="55">
        <v>15243.729097169999</v>
      </c>
      <c r="AQ6" s="55">
        <v>15022.758728069999</v>
      </c>
      <c r="AR6" s="55">
        <v>14735.84586944</v>
      </c>
      <c r="AS6" s="55">
        <v>15054.115946817001</v>
      </c>
      <c r="AT6" s="55">
        <v>15923.366785325999</v>
      </c>
      <c r="AU6" s="55">
        <v>15363.954909964656</v>
      </c>
      <c r="AV6" s="55">
        <v>15471.543013430002</v>
      </c>
      <c r="AW6" s="52">
        <v>16004.53393711965</v>
      </c>
      <c r="AX6" s="52">
        <v>16762.902005580389</v>
      </c>
      <c r="AY6" s="52">
        <v>17802.180720720193</v>
      </c>
      <c r="AZ6" s="52">
        <v>16851.358355116987</v>
      </c>
      <c r="BA6" s="52">
        <v>14976.104878547765</v>
      </c>
      <c r="BB6" s="52">
        <v>14221.52812008125</v>
      </c>
      <c r="BC6" s="52">
        <v>13388.1780050696</v>
      </c>
      <c r="BD6" s="52">
        <v>13308.783875066101</v>
      </c>
      <c r="BE6" s="52">
        <v>13585.14993600613</v>
      </c>
      <c r="BF6" s="52">
        <v>14502.916303229274</v>
      </c>
    </row>
    <row r="7" spans="1:58" s="52" customFormat="1" ht="15">
      <c r="A7" s="52" t="s">
        <v>39</v>
      </c>
      <c r="B7" s="52" t="s">
        <v>36</v>
      </c>
      <c r="C7" s="56">
        <v>47.380817027222825</v>
      </c>
      <c r="D7" s="56">
        <v>51.632966095937959</v>
      </c>
      <c r="E7" s="56">
        <v>53.574965102297689</v>
      </c>
      <c r="F7" s="56">
        <v>55.240707214842303</v>
      </c>
      <c r="G7" s="56">
        <v>50.172829041129376</v>
      </c>
      <c r="H7" s="56">
        <v>40.197811655843338</v>
      </c>
      <c r="I7" s="56">
        <v>38.713525738238502</v>
      </c>
      <c r="J7" s="56">
        <v>38.438384783401425</v>
      </c>
      <c r="K7" s="56">
        <v>40.30282038955135</v>
      </c>
      <c r="L7" s="56">
        <v>45.226042804968877</v>
      </c>
      <c r="M7" s="56">
        <v>57.323499541837187</v>
      </c>
      <c r="N7" s="56">
        <v>65.539303432767852</v>
      </c>
      <c r="O7" s="56">
        <v>70.381437997866584</v>
      </c>
      <c r="P7" s="56">
        <v>74.42882844666839</v>
      </c>
      <c r="Q7" s="56">
        <v>76.95928572998244</v>
      </c>
      <c r="R7" s="56">
        <v>78.330539607152119</v>
      </c>
      <c r="S7" s="56">
        <v>69.014142035012469</v>
      </c>
      <c r="T7" s="56">
        <v>60.740938657997447</v>
      </c>
      <c r="U7" s="56">
        <v>63.154637544110479</v>
      </c>
      <c r="V7" s="56">
        <v>62.568409197038598</v>
      </c>
      <c r="W7" s="56">
        <v>60.240746735105432</v>
      </c>
      <c r="X7" s="56">
        <v>66.217931814675723</v>
      </c>
      <c r="Y7" s="56">
        <v>70.680534084238275</v>
      </c>
      <c r="Z7" s="56">
        <v>66.976562126965078</v>
      </c>
      <c r="AA7" s="56">
        <v>65.260411623864996</v>
      </c>
      <c r="AB7" s="56">
        <v>63.971231634950158</v>
      </c>
      <c r="AC7" s="56">
        <v>61.897483099342622</v>
      </c>
      <c r="AD7" s="56">
        <v>63.08990456042919</v>
      </c>
      <c r="AE7" s="56">
        <v>63.312519593135605</v>
      </c>
      <c r="AF7" s="56">
        <v>61.247795394954373</v>
      </c>
      <c r="AG7" s="56">
        <v>58.737912964119396</v>
      </c>
      <c r="AH7" s="56">
        <v>61.827959405485757</v>
      </c>
      <c r="AI7" s="56">
        <v>64.863706596668209</v>
      </c>
      <c r="AJ7" s="56">
        <v>63.059614432169617</v>
      </c>
      <c r="AK7" s="56">
        <v>61.471032923987799</v>
      </c>
      <c r="AL7" s="56">
        <v>61.414163972238356</v>
      </c>
      <c r="AM7" s="56">
        <v>60.956948044939054</v>
      </c>
      <c r="AN7" s="56">
        <v>61.849095154983146</v>
      </c>
      <c r="AO7" s="56">
        <v>61.913115873766763</v>
      </c>
      <c r="AP7" s="56">
        <v>62.487865655387608</v>
      </c>
      <c r="AQ7" s="56">
        <v>60.599600091395509</v>
      </c>
      <c r="AR7" s="56">
        <v>59.755349966771099</v>
      </c>
      <c r="AS7" s="56">
        <v>60.399285310377827</v>
      </c>
      <c r="AT7" s="56">
        <v>62.949561337242386</v>
      </c>
      <c r="AU7" s="56">
        <v>60.125951321858459</v>
      </c>
      <c r="AV7" s="56">
        <v>60.74984049884732</v>
      </c>
      <c r="AW7" s="52">
        <v>62.558142225242207</v>
      </c>
      <c r="AX7" s="52">
        <v>64.275127981260056</v>
      </c>
      <c r="AY7" s="52">
        <v>66.158784825133239</v>
      </c>
      <c r="AZ7" s="52">
        <v>69.639063201486934</v>
      </c>
      <c r="BA7" s="52">
        <v>60.186996595361485</v>
      </c>
      <c r="BB7" s="52">
        <v>56.632983248844326</v>
      </c>
      <c r="BC7" s="52">
        <v>49.461882445579725</v>
      </c>
      <c r="BD7" s="52">
        <v>48.171909978701841</v>
      </c>
      <c r="BE7" s="52">
        <v>49.327808943038981</v>
      </c>
      <c r="BF7" s="52">
        <v>52.699637812043079</v>
      </c>
    </row>
    <row r="8" spans="1:58" s="52" customFormat="1" ht="15"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</row>
    <row r="39" spans="2:2">
      <c r="B39" s="51" t="s">
        <v>40</v>
      </c>
    </row>
  </sheetData>
  <pageMargins left="0.31496062992125984" right="0.31496062992125984" top="0.74803149606299213" bottom="0.74803149606299213" header="0.31496062992125984" footer="0.31496062992125984"/>
  <pageSetup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R27"/>
  <sheetViews>
    <sheetView showGridLines="0" zoomScale="80" zoomScaleNormal="80" workbookViewId="0">
      <selection activeCell="S4" sqref="S4"/>
    </sheetView>
  </sheetViews>
  <sheetFormatPr baseColWidth="10" defaultRowHeight="14.25"/>
  <cols>
    <col min="1" max="1" width="11.42578125" style="1" customWidth="1"/>
    <col min="2" max="9" width="12.7109375" style="1" customWidth="1"/>
    <col min="10" max="13" width="11.42578125" style="1"/>
    <col min="14" max="14" width="5.140625" style="1" customWidth="1"/>
    <col min="15" max="16384" width="11.42578125" style="1"/>
  </cols>
  <sheetData>
    <row r="1" spans="1:18" ht="15.75">
      <c r="A1" s="35"/>
      <c r="B1" s="92" t="s">
        <v>13</v>
      </c>
      <c r="C1" s="92"/>
      <c r="D1" s="92"/>
      <c r="E1" s="93"/>
      <c r="F1" s="94" t="s">
        <v>22</v>
      </c>
      <c r="G1" s="94"/>
      <c r="H1" s="94"/>
      <c r="I1" s="94"/>
      <c r="K1" s="28" t="s">
        <v>23</v>
      </c>
      <c r="Q1" s="28" t="s">
        <v>24</v>
      </c>
    </row>
    <row r="2" spans="1:18" ht="7.5" customHeight="1" thickBot="1">
      <c r="A2" s="35"/>
      <c r="B2" s="32"/>
      <c r="C2" s="32"/>
      <c r="D2" s="32"/>
      <c r="E2" s="33"/>
      <c r="F2" s="32"/>
      <c r="G2" s="32"/>
      <c r="H2" s="32"/>
      <c r="I2" s="32"/>
      <c r="K2" s="28"/>
      <c r="R2" s="28"/>
    </row>
    <row r="3" spans="1:18" ht="15" thickBot="1">
      <c r="A3" s="39"/>
      <c r="B3" s="36" t="s">
        <v>9</v>
      </c>
      <c r="C3" s="36" t="s">
        <v>10</v>
      </c>
      <c r="D3" s="36" t="s">
        <v>11</v>
      </c>
      <c r="E3" s="37" t="s">
        <v>12</v>
      </c>
      <c r="F3" s="36" t="s">
        <v>9</v>
      </c>
      <c r="G3" s="36" t="s">
        <v>10</v>
      </c>
      <c r="H3" s="36" t="s">
        <v>11</v>
      </c>
      <c r="I3" s="36" t="s">
        <v>12</v>
      </c>
    </row>
    <row r="4" spans="1:18" ht="15" customHeight="1">
      <c r="A4" s="38">
        <v>42430</v>
      </c>
      <c r="B4" s="5">
        <v>6</v>
      </c>
      <c r="C4" s="5">
        <v>1</v>
      </c>
      <c r="D4" s="5">
        <v>0</v>
      </c>
      <c r="E4" s="34">
        <v>0</v>
      </c>
      <c r="F4" s="5">
        <v>0</v>
      </c>
      <c r="G4" s="5">
        <v>4</v>
      </c>
      <c r="H4" s="5">
        <v>3</v>
      </c>
      <c r="I4" s="5">
        <v>0</v>
      </c>
      <c r="J4" s="27"/>
      <c r="K4" s="27"/>
      <c r="L4" s="27"/>
      <c r="M4" s="27"/>
      <c r="N4" s="27"/>
    </row>
    <row r="5" spans="1:18">
      <c r="A5" s="38">
        <v>42522</v>
      </c>
      <c r="B5" s="26">
        <v>4</v>
      </c>
      <c r="C5" s="5">
        <v>3</v>
      </c>
      <c r="D5" s="5">
        <v>0</v>
      </c>
      <c r="E5" s="34">
        <v>0</v>
      </c>
      <c r="F5" s="5">
        <v>0</v>
      </c>
      <c r="G5" s="5">
        <v>2</v>
      </c>
      <c r="H5" s="5">
        <v>5</v>
      </c>
      <c r="I5" s="5">
        <v>0</v>
      </c>
    </row>
    <row r="6" spans="1:18">
      <c r="A6" s="38">
        <v>42614</v>
      </c>
      <c r="B6" s="26">
        <v>5</v>
      </c>
      <c r="C6" s="5">
        <v>2</v>
      </c>
      <c r="D6" s="5">
        <v>0</v>
      </c>
      <c r="E6" s="34">
        <v>0</v>
      </c>
      <c r="F6" s="5">
        <v>0</v>
      </c>
      <c r="G6" s="5">
        <v>4</v>
      </c>
      <c r="H6" s="5">
        <v>2</v>
      </c>
      <c r="I6" s="5">
        <v>1</v>
      </c>
    </row>
    <row r="7" spans="1:18">
      <c r="A7" s="38">
        <v>42705</v>
      </c>
      <c r="B7" s="26">
        <v>4</v>
      </c>
      <c r="C7" s="5">
        <v>3</v>
      </c>
      <c r="D7" s="5">
        <v>0</v>
      </c>
      <c r="E7" s="34">
        <v>0</v>
      </c>
      <c r="F7" s="5">
        <v>1</v>
      </c>
      <c r="G7" s="5">
        <v>2</v>
      </c>
      <c r="H7" s="5">
        <v>3</v>
      </c>
      <c r="I7" s="5">
        <v>1</v>
      </c>
    </row>
    <row r="8" spans="1:18">
      <c r="A8" s="38">
        <v>42795</v>
      </c>
      <c r="B8" s="26">
        <v>4</v>
      </c>
      <c r="C8" s="5">
        <v>3</v>
      </c>
      <c r="D8" s="5">
        <v>0</v>
      </c>
      <c r="E8" s="34">
        <v>0</v>
      </c>
      <c r="F8" s="5">
        <v>0</v>
      </c>
      <c r="G8" s="5">
        <v>1</v>
      </c>
      <c r="H8" s="5">
        <v>6</v>
      </c>
      <c r="I8" s="5">
        <v>0</v>
      </c>
    </row>
    <row r="9" spans="1:18">
      <c r="A9" s="38">
        <v>42887</v>
      </c>
      <c r="B9" s="26">
        <v>3</v>
      </c>
      <c r="C9" s="5">
        <v>4</v>
      </c>
      <c r="D9" s="5">
        <v>0</v>
      </c>
      <c r="E9" s="34">
        <v>0</v>
      </c>
      <c r="F9" s="5">
        <v>0</v>
      </c>
      <c r="G9" s="5">
        <v>4</v>
      </c>
      <c r="H9" s="5">
        <v>3</v>
      </c>
      <c r="I9" s="5">
        <v>0</v>
      </c>
    </row>
    <row r="10" spans="1:18">
      <c r="A10" s="38">
        <v>42979</v>
      </c>
      <c r="B10" s="26">
        <v>4</v>
      </c>
      <c r="C10" s="5">
        <v>3</v>
      </c>
      <c r="D10" s="5">
        <v>0</v>
      </c>
      <c r="E10" s="34">
        <v>0</v>
      </c>
      <c r="F10" s="5">
        <v>2</v>
      </c>
      <c r="G10" s="5">
        <v>2</v>
      </c>
      <c r="H10" s="5">
        <v>3</v>
      </c>
      <c r="I10" s="5">
        <v>0</v>
      </c>
    </row>
    <row r="11" spans="1:18" ht="15" customHeight="1">
      <c r="A11" s="38">
        <v>43070</v>
      </c>
      <c r="B11" s="26">
        <v>3</v>
      </c>
      <c r="C11" s="5">
        <v>4</v>
      </c>
      <c r="D11" s="5">
        <v>0</v>
      </c>
      <c r="E11" s="34">
        <v>0</v>
      </c>
      <c r="F11" s="5">
        <v>1</v>
      </c>
      <c r="G11" s="5">
        <v>4</v>
      </c>
      <c r="H11" s="5">
        <v>2</v>
      </c>
      <c r="I11" s="5">
        <v>0</v>
      </c>
    </row>
    <row r="12" spans="1:18" ht="15" customHeight="1">
      <c r="A12" s="38">
        <v>43160</v>
      </c>
      <c r="B12" s="5">
        <v>3</v>
      </c>
      <c r="C12" s="5">
        <v>4</v>
      </c>
      <c r="D12" s="5">
        <v>0</v>
      </c>
      <c r="E12" s="34">
        <v>0</v>
      </c>
      <c r="F12" s="5">
        <v>0</v>
      </c>
      <c r="G12" s="5">
        <v>4</v>
      </c>
      <c r="H12" s="5">
        <v>3</v>
      </c>
      <c r="I12" s="5">
        <v>0</v>
      </c>
    </row>
    <row r="13" spans="1:18" ht="15" customHeight="1">
      <c r="A13" s="38">
        <v>43252</v>
      </c>
      <c r="B13" s="5">
        <v>3</v>
      </c>
      <c r="C13" s="5">
        <v>4</v>
      </c>
      <c r="D13" s="5">
        <v>0</v>
      </c>
      <c r="E13" s="34">
        <v>0</v>
      </c>
      <c r="F13" s="5">
        <v>2</v>
      </c>
      <c r="G13" s="5">
        <v>4</v>
      </c>
      <c r="H13" s="5">
        <v>1</v>
      </c>
      <c r="I13" s="5">
        <v>0</v>
      </c>
      <c r="J13" s="4"/>
      <c r="K13" s="4"/>
      <c r="L13" s="4"/>
      <c r="M13" s="4"/>
      <c r="N13" s="4"/>
    </row>
    <row r="14" spans="1:18" ht="15" customHeight="1">
      <c r="A14" s="38">
        <v>43344</v>
      </c>
      <c r="B14" s="5">
        <v>4</v>
      </c>
      <c r="C14" s="5">
        <v>3</v>
      </c>
      <c r="D14" s="5">
        <v>0</v>
      </c>
      <c r="E14" s="34">
        <v>0</v>
      </c>
      <c r="F14" s="5">
        <v>0</v>
      </c>
      <c r="G14" s="5">
        <v>6</v>
      </c>
      <c r="H14" s="5">
        <v>1</v>
      </c>
      <c r="I14" s="5">
        <v>0</v>
      </c>
    </row>
    <row r="15" spans="1:18" ht="15" customHeight="1">
      <c r="A15" s="38">
        <v>43435</v>
      </c>
      <c r="B15" s="5">
        <v>3</v>
      </c>
      <c r="C15" s="5">
        <v>4</v>
      </c>
      <c r="D15" s="5">
        <v>0</v>
      </c>
      <c r="E15" s="34">
        <v>0</v>
      </c>
      <c r="F15" s="5">
        <v>1</v>
      </c>
      <c r="G15" s="5">
        <v>5</v>
      </c>
      <c r="H15" s="5">
        <v>1</v>
      </c>
      <c r="I15" s="5">
        <v>0</v>
      </c>
    </row>
    <row r="16" spans="1:18" ht="15" customHeight="1">
      <c r="A16" s="38">
        <v>43525</v>
      </c>
      <c r="B16" s="5">
        <v>3</v>
      </c>
      <c r="C16" s="5">
        <v>4</v>
      </c>
      <c r="D16" s="5">
        <v>0</v>
      </c>
      <c r="E16" s="34">
        <v>0</v>
      </c>
      <c r="F16" s="5">
        <v>1</v>
      </c>
      <c r="G16" s="5">
        <v>6</v>
      </c>
      <c r="H16" s="5">
        <v>0</v>
      </c>
      <c r="I16" s="5">
        <v>0</v>
      </c>
    </row>
    <row r="17" spans="1:9" ht="15" customHeight="1">
      <c r="A17" s="38">
        <v>43617</v>
      </c>
      <c r="B17" s="5">
        <v>4</v>
      </c>
      <c r="C17" s="5">
        <v>4</v>
      </c>
      <c r="D17" s="5">
        <v>0</v>
      </c>
      <c r="E17" s="34">
        <v>0</v>
      </c>
      <c r="F17" s="5">
        <v>2</v>
      </c>
      <c r="G17" s="5">
        <v>6</v>
      </c>
      <c r="H17" s="5">
        <v>0</v>
      </c>
      <c r="I17" s="5">
        <v>0</v>
      </c>
    </row>
    <row r="18" spans="1:9" ht="15" customHeight="1">
      <c r="A18" s="38">
        <v>43709</v>
      </c>
      <c r="B18" s="5">
        <v>5</v>
      </c>
      <c r="C18" s="5">
        <v>3</v>
      </c>
      <c r="D18" s="5">
        <v>0</v>
      </c>
      <c r="E18" s="34">
        <v>0</v>
      </c>
      <c r="F18" s="5">
        <v>1</v>
      </c>
      <c r="G18" s="5">
        <v>6</v>
      </c>
      <c r="H18" s="5">
        <v>1</v>
      </c>
      <c r="I18" s="5">
        <v>0</v>
      </c>
    </row>
    <row r="19" spans="1:9">
      <c r="A19" s="38">
        <v>43800</v>
      </c>
      <c r="B19" s="5">
        <v>5</v>
      </c>
      <c r="C19" s="5">
        <v>3</v>
      </c>
      <c r="D19" s="5">
        <v>0</v>
      </c>
      <c r="E19" s="34">
        <v>0</v>
      </c>
      <c r="F19" s="5">
        <v>3</v>
      </c>
      <c r="G19" s="5">
        <v>5</v>
      </c>
      <c r="H19" s="5">
        <v>0</v>
      </c>
      <c r="I19" s="5">
        <v>0</v>
      </c>
    </row>
    <row r="20" spans="1:9">
      <c r="A20" s="38">
        <v>43891</v>
      </c>
      <c r="B20" s="5">
        <v>0</v>
      </c>
      <c r="C20" s="5">
        <v>2</v>
      </c>
      <c r="D20" s="5">
        <v>5</v>
      </c>
      <c r="E20" s="34">
        <v>1</v>
      </c>
      <c r="F20" s="5">
        <v>0</v>
      </c>
      <c r="G20" s="5">
        <v>0</v>
      </c>
      <c r="H20" s="5">
        <v>6</v>
      </c>
      <c r="I20" s="5">
        <v>2</v>
      </c>
    </row>
    <row r="21" spans="1:9">
      <c r="A21" s="38">
        <v>43983</v>
      </c>
      <c r="B21" s="5">
        <v>1</v>
      </c>
      <c r="C21" s="5">
        <v>4</v>
      </c>
      <c r="D21" s="5">
        <v>3</v>
      </c>
      <c r="E21" s="34">
        <v>0</v>
      </c>
      <c r="F21" s="5">
        <v>0</v>
      </c>
      <c r="G21" s="5">
        <v>4</v>
      </c>
      <c r="H21" s="5">
        <v>3</v>
      </c>
      <c r="I21" s="5">
        <v>1</v>
      </c>
    </row>
    <row r="22" spans="1:9">
      <c r="A22" s="38">
        <v>44075</v>
      </c>
      <c r="B22" s="5">
        <v>1</v>
      </c>
      <c r="C22" s="5">
        <v>4</v>
      </c>
      <c r="D22" s="5">
        <v>3</v>
      </c>
      <c r="E22" s="34">
        <v>0</v>
      </c>
      <c r="F22" s="5">
        <v>0</v>
      </c>
      <c r="G22" s="5">
        <v>4</v>
      </c>
      <c r="H22" s="5">
        <v>4</v>
      </c>
      <c r="I22" s="5">
        <v>0</v>
      </c>
    </row>
    <row r="23" spans="1:9">
      <c r="A23" s="38">
        <v>44166</v>
      </c>
      <c r="B23" s="5">
        <v>1</v>
      </c>
      <c r="C23" s="5">
        <v>7</v>
      </c>
      <c r="D23" s="5">
        <v>0</v>
      </c>
      <c r="E23" s="34">
        <v>0</v>
      </c>
      <c r="F23" s="5">
        <v>0</v>
      </c>
      <c r="G23" s="5">
        <v>6</v>
      </c>
      <c r="H23" s="5">
        <v>2</v>
      </c>
      <c r="I23" s="5">
        <v>0</v>
      </c>
    </row>
    <row r="24" spans="1:9">
      <c r="A24" s="38">
        <v>44256</v>
      </c>
      <c r="B24" s="5">
        <v>4</v>
      </c>
      <c r="C24" s="5">
        <v>4</v>
      </c>
      <c r="D24" s="5">
        <v>0</v>
      </c>
      <c r="E24" s="34">
        <v>0</v>
      </c>
      <c r="F24" s="5">
        <v>0</v>
      </c>
      <c r="G24" s="5">
        <v>5</v>
      </c>
      <c r="H24" s="5">
        <v>3</v>
      </c>
      <c r="I24" s="5">
        <v>0</v>
      </c>
    </row>
    <row r="25" spans="1:9">
      <c r="A25" s="38">
        <v>44348</v>
      </c>
      <c r="B25" s="18">
        <v>1</v>
      </c>
      <c r="C25" s="18">
        <v>7</v>
      </c>
      <c r="D25" s="18">
        <v>0</v>
      </c>
      <c r="E25" s="81">
        <v>0</v>
      </c>
      <c r="F25" s="18">
        <v>0</v>
      </c>
      <c r="G25" s="18">
        <v>5</v>
      </c>
      <c r="H25" s="18">
        <v>3</v>
      </c>
      <c r="I25" s="18">
        <v>0</v>
      </c>
    </row>
    <row r="26" spans="1:9">
      <c r="A26" s="103">
        <v>44440</v>
      </c>
      <c r="B26" s="18">
        <v>1</v>
      </c>
      <c r="C26" s="18">
        <v>7</v>
      </c>
      <c r="D26" s="18">
        <v>0</v>
      </c>
      <c r="E26" s="81">
        <v>0</v>
      </c>
      <c r="F26" s="18">
        <v>0</v>
      </c>
      <c r="G26" s="18">
        <v>5</v>
      </c>
      <c r="H26" s="18">
        <v>3</v>
      </c>
      <c r="I26" s="18">
        <v>0</v>
      </c>
    </row>
    <row r="27" spans="1:9">
      <c r="A27" s="103">
        <v>44531</v>
      </c>
      <c r="B27" s="18">
        <v>3</v>
      </c>
      <c r="C27" s="18">
        <v>5</v>
      </c>
      <c r="D27" s="18">
        <v>0</v>
      </c>
      <c r="E27" s="81">
        <v>0</v>
      </c>
      <c r="F27" s="18">
        <v>0</v>
      </c>
      <c r="G27" s="18">
        <v>7</v>
      </c>
      <c r="H27" s="18">
        <v>1</v>
      </c>
      <c r="I27" s="18">
        <v>0</v>
      </c>
    </row>
  </sheetData>
  <mergeCells count="2">
    <mergeCell ref="B1:E1"/>
    <mergeCell ref="F1:I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B1:T12"/>
  <sheetViews>
    <sheetView showGridLines="0" topLeftCell="B1" zoomScale="78" zoomScaleNormal="90" workbookViewId="0">
      <selection activeCell="L2" sqref="L2"/>
    </sheetView>
  </sheetViews>
  <sheetFormatPr baseColWidth="10" defaultRowHeight="14.25"/>
  <cols>
    <col min="1" max="1" width="5.7109375" style="1" customWidth="1"/>
    <col min="2" max="2" width="14.7109375" style="1" customWidth="1"/>
    <col min="3" max="3" width="20" style="1" customWidth="1"/>
    <col min="4" max="4" width="7.85546875" style="1" customWidth="1"/>
    <col min="5" max="5" width="19.42578125" style="1" customWidth="1"/>
    <col min="6" max="6" width="7.7109375" style="1" customWidth="1"/>
    <col min="7" max="7" width="15.85546875" style="1" customWidth="1"/>
    <col min="8" max="8" width="7.7109375" style="1" customWidth="1"/>
    <col min="9" max="9" width="12.7109375" style="1" customWidth="1"/>
    <col min="10" max="10" width="7.7109375" style="1" customWidth="1"/>
    <col min="11" max="11" width="5.85546875" style="1" customWidth="1"/>
    <col min="12" max="12" width="14.7109375" style="1" customWidth="1"/>
    <col min="13" max="13" width="19.42578125" style="1" customWidth="1"/>
    <col min="14" max="14" width="7.7109375" style="1" customWidth="1"/>
    <col min="15" max="15" width="15.5703125" style="1" customWidth="1"/>
    <col min="16" max="16" width="7.7109375" style="1" customWidth="1"/>
    <col min="17" max="17" width="20.7109375" style="1" customWidth="1"/>
    <col min="18" max="18" width="7.7109375" style="1" customWidth="1"/>
    <col min="19" max="19" width="20" style="1" customWidth="1"/>
    <col min="20" max="20" width="7.7109375" style="1" customWidth="1"/>
    <col min="21" max="22" width="13" style="1" bestFit="1" customWidth="1"/>
    <col min="23" max="24" width="13.7109375" style="1" customWidth="1"/>
    <col min="25" max="26" width="19.140625" style="1" bestFit="1" customWidth="1"/>
    <col min="27" max="16384" width="11.42578125" style="1"/>
  </cols>
  <sheetData>
    <row r="1" spans="2:20">
      <c r="B1" s="1" t="s">
        <v>55</v>
      </c>
      <c r="E1" s="6"/>
      <c r="J1" s="6"/>
      <c r="L1" s="1" t="s">
        <v>56</v>
      </c>
      <c r="M1" s="21"/>
      <c r="T1" s="21"/>
    </row>
    <row r="2" spans="2:20" ht="15" thickBot="1">
      <c r="I2" s="16"/>
      <c r="J2" s="16"/>
      <c r="N2" s="6"/>
      <c r="O2" s="6"/>
      <c r="S2" s="16"/>
      <c r="T2" s="16"/>
    </row>
    <row r="3" spans="2:20" ht="15" customHeight="1">
      <c r="B3" s="99" t="s">
        <v>0</v>
      </c>
      <c r="C3" s="95" t="s">
        <v>44</v>
      </c>
      <c r="D3" s="96"/>
      <c r="E3" s="95" t="s">
        <v>45</v>
      </c>
      <c r="F3" s="96"/>
      <c r="G3" s="95" t="s">
        <v>46</v>
      </c>
      <c r="H3" s="96"/>
      <c r="I3" s="95" t="s">
        <v>47</v>
      </c>
      <c r="J3" s="99"/>
      <c r="K3" s="82"/>
      <c r="L3" s="99" t="s">
        <v>0</v>
      </c>
      <c r="M3" s="95" t="s">
        <v>44</v>
      </c>
      <c r="N3" s="96"/>
      <c r="O3" s="95" t="s">
        <v>45</v>
      </c>
      <c r="P3" s="96"/>
      <c r="Q3" s="95" t="s">
        <v>46</v>
      </c>
      <c r="R3" s="96"/>
      <c r="S3" s="97" t="s">
        <v>47</v>
      </c>
      <c r="T3" s="98"/>
    </row>
    <row r="4" spans="2:20" ht="15.75" thickBot="1">
      <c r="B4" s="100"/>
      <c r="C4" s="66" t="s">
        <v>20</v>
      </c>
      <c r="D4" s="67" t="s">
        <v>17</v>
      </c>
      <c r="E4" s="66" t="s">
        <v>20</v>
      </c>
      <c r="F4" s="67" t="s">
        <v>17</v>
      </c>
      <c r="G4" s="66" t="s">
        <v>20</v>
      </c>
      <c r="H4" s="67" t="s">
        <v>17</v>
      </c>
      <c r="I4" s="66" t="s">
        <v>20</v>
      </c>
      <c r="J4" s="68" t="s">
        <v>17</v>
      </c>
      <c r="K4" s="82"/>
      <c r="L4" s="100"/>
      <c r="M4" s="66" t="s">
        <v>20</v>
      </c>
      <c r="N4" s="67" t="s">
        <v>17</v>
      </c>
      <c r="O4" s="66" t="s">
        <v>20</v>
      </c>
      <c r="P4" s="67" t="s">
        <v>17</v>
      </c>
      <c r="Q4" s="66" t="s">
        <v>20</v>
      </c>
      <c r="R4" s="67" t="s">
        <v>17</v>
      </c>
      <c r="S4" s="66" t="s">
        <v>20</v>
      </c>
      <c r="T4" s="68" t="s">
        <v>17</v>
      </c>
    </row>
    <row r="5" spans="2:20" ht="20.25" customHeight="1">
      <c r="B5" s="69" t="s">
        <v>26</v>
      </c>
      <c r="C5" s="83" t="s">
        <v>52</v>
      </c>
      <c r="D5" s="84">
        <v>40</v>
      </c>
      <c r="E5" s="83" t="s">
        <v>53</v>
      </c>
      <c r="F5" s="84">
        <v>40</v>
      </c>
      <c r="G5" s="83" t="s">
        <v>54</v>
      </c>
      <c r="H5" s="84">
        <v>45</v>
      </c>
      <c r="I5" s="83" t="s">
        <v>18</v>
      </c>
      <c r="J5" s="83" t="s">
        <v>18</v>
      </c>
      <c r="K5" s="82"/>
      <c r="L5" s="69" t="s">
        <v>26</v>
      </c>
      <c r="M5" s="83" t="s">
        <v>52</v>
      </c>
      <c r="N5" s="84">
        <v>55</v>
      </c>
      <c r="O5" s="83" t="s">
        <v>53</v>
      </c>
      <c r="P5" s="84">
        <v>60</v>
      </c>
      <c r="Q5" s="83" t="s">
        <v>54</v>
      </c>
      <c r="R5" s="84">
        <v>75</v>
      </c>
      <c r="S5" s="83" t="s">
        <v>18</v>
      </c>
      <c r="T5" s="83" t="s">
        <v>18</v>
      </c>
    </row>
    <row r="6" spans="2:20" ht="15">
      <c r="B6" s="69" t="s">
        <v>27</v>
      </c>
      <c r="C6" s="83" t="s">
        <v>18</v>
      </c>
      <c r="D6" s="83" t="s">
        <v>18</v>
      </c>
      <c r="E6" s="83" t="s">
        <v>18</v>
      </c>
      <c r="F6" s="83" t="s">
        <v>18</v>
      </c>
      <c r="G6" s="83" t="s">
        <v>53</v>
      </c>
      <c r="H6" s="83">
        <v>44</v>
      </c>
      <c r="I6" s="83" t="s">
        <v>18</v>
      </c>
      <c r="J6" s="83" t="s">
        <v>18</v>
      </c>
      <c r="K6" s="82"/>
      <c r="L6" s="69" t="s">
        <v>27</v>
      </c>
      <c r="M6" s="83" t="s">
        <v>18</v>
      </c>
      <c r="N6" s="83" t="s">
        <v>18</v>
      </c>
      <c r="O6" s="83" t="s">
        <v>18</v>
      </c>
      <c r="P6" s="83" t="s">
        <v>18</v>
      </c>
      <c r="Q6" s="83" t="s">
        <v>18</v>
      </c>
      <c r="R6" s="83" t="s">
        <v>18</v>
      </c>
      <c r="S6" s="83" t="s">
        <v>18</v>
      </c>
      <c r="T6" s="83" t="s">
        <v>18</v>
      </c>
    </row>
    <row r="7" spans="2:20" ht="15">
      <c r="B7" s="85" t="s">
        <v>28</v>
      </c>
      <c r="C7" s="83" t="s">
        <v>18</v>
      </c>
      <c r="D7" s="83" t="s">
        <v>18</v>
      </c>
      <c r="E7" s="83" t="s">
        <v>53</v>
      </c>
      <c r="F7" s="84">
        <v>45</v>
      </c>
      <c r="G7" s="83" t="s">
        <v>18</v>
      </c>
      <c r="H7" s="83" t="s">
        <v>18</v>
      </c>
      <c r="I7" s="83" t="s">
        <v>18</v>
      </c>
      <c r="J7" s="83" t="s">
        <v>18</v>
      </c>
      <c r="K7" s="82"/>
      <c r="L7" s="69" t="s">
        <v>28</v>
      </c>
      <c r="M7" s="83" t="s">
        <v>18</v>
      </c>
      <c r="N7" s="83" t="s">
        <v>18</v>
      </c>
      <c r="O7" s="83" t="s">
        <v>53</v>
      </c>
      <c r="P7" s="79">
        <v>75</v>
      </c>
      <c r="Q7" s="83" t="s">
        <v>18</v>
      </c>
      <c r="R7" s="83" t="s">
        <v>18</v>
      </c>
      <c r="S7" s="83" t="s">
        <v>18</v>
      </c>
      <c r="T7" s="83" t="s">
        <v>18</v>
      </c>
    </row>
    <row r="8" spans="2:20" ht="15">
      <c r="B8" s="69" t="s">
        <v>29</v>
      </c>
      <c r="C8" s="83" t="s">
        <v>52</v>
      </c>
      <c r="D8" s="84">
        <v>40</v>
      </c>
      <c r="E8" s="83" t="s">
        <v>53</v>
      </c>
      <c r="F8" s="84">
        <v>40</v>
      </c>
      <c r="G8" s="83" t="s">
        <v>54</v>
      </c>
      <c r="H8" s="84">
        <v>40</v>
      </c>
      <c r="I8" s="83" t="s">
        <v>18</v>
      </c>
      <c r="J8" s="83" t="s">
        <v>18</v>
      </c>
      <c r="K8" s="82"/>
      <c r="L8" s="69" t="s">
        <v>29</v>
      </c>
      <c r="M8" s="83" t="s">
        <v>18</v>
      </c>
      <c r="N8" s="83" t="s">
        <v>18</v>
      </c>
      <c r="O8" s="83" t="s">
        <v>18</v>
      </c>
      <c r="P8" s="83" t="s">
        <v>18</v>
      </c>
      <c r="Q8" s="83" t="s">
        <v>54</v>
      </c>
      <c r="R8" s="84">
        <v>80</v>
      </c>
      <c r="S8" s="83" t="s">
        <v>18</v>
      </c>
      <c r="T8" s="83" t="s">
        <v>18</v>
      </c>
    </row>
    <row r="9" spans="2:20" ht="15">
      <c r="B9" s="69" t="s">
        <v>30</v>
      </c>
      <c r="C9" s="83" t="s">
        <v>52</v>
      </c>
      <c r="D9" s="79">
        <v>45</v>
      </c>
      <c r="E9" s="83" t="s">
        <v>53</v>
      </c>
      <c r="F9" s="84">
        <v>45</v>
      </c>
      <c r="G9" s="83" t="s">
        <v>18</v>
      </c>
      <c r="H9" s="83" t="s">
        <v>18</v>
      </c>
      <c r="I9" s="83" t="s">
        <v>18</v>
      </c>
      <c r="J9" s="83" t="s">
        <v>18</v>
      </c>
      <c r="K9" s="82"/>
      <c r="L9" s="69" t="s">
        <v>30</v>
      </c>
      <c r="M9" s="83" t="s">
        <v>52</v>
      </c>
      <c r="N9" s="84">
        <v>70</v>
      </c>
      <c r="O9" s="83" t="s">
        <v>53</v>
      </c>
      <c r="P9" s="84">
        <v>75</v>
      </c>
      <c r="Q9" s="83" t="s">
        <v>53</v>
      </c>
      <c r="R9" s="83">
        <v>95</v>
      </c>
      <c r="S9" s="83" t="s">
        <v>18</v>
      </c>
      <c r="T9" s="83" t="s">
        <v>18</v>
      </c>
    </row>
    <row r="10" spans="2:20" ht="15">
      <c r="B10" s="69" t="s">
        <v>31</v>
      </c>
      <c r="C10" s="83" t="s">
        <v>18</v>
      </c>
      <c r="D10" s="83" t="s">
        <v>18</v>
      </c>
      <c r="E10" s="83" t="s">
        <v>53</v>
      </c>
      <c r="F10" s="83">
        <v>50</v>
      </c>
      <c r="G10" s="83" t="s">
        <v>18</v>
      </c>
      <c r="H10" s="83" t="s">
        <v>18</v>
      </c>
      <c r="I10" s="83" t="s">
        <v>18</v>
      </c>
      <c r="J10" s="83" t="s">
        <v>18</v>
      </c>
      <c r="K10" s="82"/>
      <c r="L10" s="69" t="s">
        <v>31</v>
      </c>
      <c r="M10" s="83" t="s">
        <v>18</v>
      </c>
      <c r="N10" s="83" t="s">
        <v>18</v>
      </c>
      <c r="O10" s="83" t="s">
        <v>53</v>
      </c>
      <c r="P10" s="86">
        <v>85</v>
      </c>
      <c r="Q10" s="83" t="s">
        <v>53</v>
      </c>
      <c r="R10" s="86">
        <v>95</v>
      </c>
      <c r="S10" s="83" t="s">
        <v>18</v>
      </c>
      <c r="T10" s="83" t="s">
        <v>18</v>
      </c>
    </row>
    <row r="11" spans="2:20" ht="15">
      <c r="B11" s="69" t="s">
        <v>32</v>
      </c>
      <c r="C11" s="83" t="s">
        <v>52</v>
      </c>
      <c r="D11" s="84">
        <v>35</v>
      </c>
      <c r="E11" s="83" t="s">
        <v>53</v>
      </c>
      <c r="F11" s="84">
        <v>45</v>
      </c>
      <c r="G11" s="83" t="s">
        <v>53</v>
      </c>
      <c r="H11" s="84">
        <v>50</v>
      </c>
      <c r="I11" s="83" t="s">
        <v>18</v>
      </c>
      <c r="J11" s="83" t="s">
        <v>18</v>
      </c>
      <c r="K11" s="82"/>
      <c r="L11" s="85" t="s">
        <v>32</v>
      </c>
      <c r="M11" s="83" t="s">
        <v>52</v>
      </c>
      <c r="N11" s="84">
        <v>50</v>
      </c>
      <c r="O11" s="83" t="s">
        <v>53</v>
      </c>
      <c r="P11" s="84">
        <v>50</v>
      </c>
      <c r="Q11" s="83" t="s">
        <v>53</v>
      </c>
      <c r="R11" s="84">
        <v>50</v>
      </c>
      <c r="S11" s="83" t="s">
        <v>53</v>
      </c>
      <c r="T11" s="83">
        <v>75</v>
      </c>
    </row>
    <row r="12" spans="2:20" ht="15.75" thickBot="1">
      <c r="B12" s="70" t="s">
        <v>41</v>
      </c>
      <c r="C12" s="80" t="s">
        <v>18</v>
      </c>
      <c r="D12" s="80" t="s">
        <v>18</v>
      </c>
      <c r="E12" s="80" t="s">
        <v>53</v>
      </c>
      <c r="F12" s="87">
        <v>35</v>
      </c>
      <c r="G12" s="88" t="s">
        <v>18</v>
      </c>
      <c r="H12" s="87" t="s">
        <v>18</v>
      </c>
      <c r="I12" s="88" t="s">
        <v>18</v>
      </c>
      <c r="J12" s="80" t="s">
        <v>18</v>
      </c>
      <c r="K12" s="82"/>
      <c r="L12" s="70" t="s">
        <v>41</v>
      </c>
      <c r="M12" s="80" t="s">
        <v>52</v>
      </c>
      <c r="N12" s="80">
        <v>50</v>
      </c>
      <c r="O12" s="80" t="s">
        <v>53</v>
      </c>
      <c r="P12" s="89">
        <v>40</v>
      </c>
      <c r="Q12" s="80" t="s">
        <v>54</v>
      </c>
      <c r="R12" s="80">
        <v>86</v>
      </c>
      <c r="S12" s="80" t="s">
        <v>18</v>
      </c>
      <c r="T12" s="80" t="s">
        <v>18</v>
      </c>
    </row>
  </sheetData>
  <mergeCells count="10">
    <mergeCell ref="Q3:R3"/>
    <mergeCell ref="S3:T3"/>
    <mergeCell ref="B3:B4"/>
    <mergeCell ref="C3:D3"/>
    <mergeCell ref="E3:F3"/>
    <mergeCell ref="G3:H3"/>
    <mergeCell ref="I3:J3"/>
    <mergeCell ref="L3:L4"/>
    <mergeCell ref="M3:N3"/>
    <mergeCell ref="O3:P3"/>
  </mergeCells>
  <pageMargins left="0.7" right="0.7" top="0.75" bottom="0.75" header="0.3" footer="0.3"/>
  <pageSetup orientation="portrait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79998168889431442"/>
  </sheetPr>
  <dimension ref="A1:AL65"/>
  <sheetViews>
    <sheetView showGridLines="0" topLeftCell="A30" zoomScale="85" zoomScaleNormal="85" workbookViewId="0">
      <selection activeCell="G48" sqref="G48"/>
    </sheetView>
  </sheetViews>
  <sheetFormatPr baseColWidth="10" defaultRowHeight="15"/>
  <cols>
    <col min="2" max="2" width="41.140625" customWidth="1"/>
    <col min="3" max="3" width="17" bestFit="1" customWidth="1"/>
    <col min="4" max="4" width="15" bestFit="1" customWidth="1"/>
    <col min="5" max="24" width="15" customWidth="1"/>
    <col min="25" max="30" width="11.7109375" customWidth="1"/>
    <col min="31" max="31" width="11.7109375" style="40" customWidth="1"/>
    <col min="32" max="37" width="11.7109375" customWidth="1"/>
  </cols>
  <sheetData>
    <row r="1" spans="1:38" ht="15" customHeight="1">
      <c r="A1" s="2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1"/>
    </row>
    <row r="2" spans="1:38">
      <c r="A2" s="2" t="s">
        <v>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11"/>
      <c r="Z2" s="11"/>
      <c r="AA2" s="11"/>
      <c r="AB2" s="11"/>
      <c r="AC2" s="11"/>
      <c r="AD2" s="11"/>
      <c r="AE2" s="42"/>
      <c r="AF2" s="14"/>
      <c r="AG2" s="14"/>
      <c r="AH2" s="14"/>
      <c r="AI2" s="14"/>
      <c r="AJ2" s="14"/>
      <c r="AK2" s="14"/>
    </row>
    <row r="3" spans="1:38" ht="15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12"/>
      <c r="Z3" s="12"/>
      <c r="AA3" s="12"/>
      <c r="AB3" s="12"/>
      <c r="AC3" s="12"/>
      <c r="AD3" s="12"/>
      <c r="AE3" s="43"/>
      <c r="AF3" s="29"/>
      <c r="AG3" s="29"/>
      <c r="AH3" s="29"/>
      <c r="AI3" s="29"/>
      <c r="AJ3" s="29"/>
      <c r="AK3" s="29"/>
    </row>
    <row r="4" spans="1:38" ht="15.75" thickBot="1">
      <c r="A4" s="3"/>
      <c r="B4" s="3"/>
      <c r="C4" s="12"/>
      <c r="D4" s="30"/>
      <c r="E4" s="90">
        <v>44531</v>
      </c>
      <c r="F4" s="90" t="s">
        <v>25</v>
      </c>
      <c r="G4" s="90">
        <v>44440</v>
      </c>
      <c r="H4" s="90" t="s">
        <v>25</v>
      </c>
      <c r="I4" s="62">
        <v>44348</v>
      </c>
      <c r="J4" s="62" t="s">
        <v>25</v>
      </c>
      <c r="K4" s="62">
        <v>44256</v>
      </c>
      <c r="L4" s="62" t="s">
        <v>25</v>
      </c>
      <c r="M4" s="62">
        <v>44166</v>
      </c>
      <c r="N4" s="62" t="s">
        <v>25</v>
      </c>
      <c r="O4" s="62">
        <v>44075</v>
      </c>
      <c r="P4" s="62" t="s">
        <v>25</v>
      </c>
      <c r="Q4" s="62">
        <v>43983</v>
      </c>
      <c r="R4" s="62" t="s">
        <v>25</v>
      </c>
      <c r="S4" s="62">
        <v>43891</v>
      </c>
      <c r="T4" s="62" t="s">
        <v>25</v>
      </c>
      <c r="U4" s="62">
        <v>43800</v>
      </c>
      <c r="V4" s="62" t="s">
        <v>25</v>
      </c>
      <c r="W4" s="62">
        <v>43709</v>
      </c>
      <c r="X4" s="62" t="s">
        <v>25</v>
      </c>
      <c r="Y4" s="62">
        <v>43617</v>
      </c>
      <c r="Z4" s="62" t="s">
        <v>25</v>
      </c>
      <c r="AA4" s="62">
        <v>43525</v>
      </c>
      <c r="AB4" s="62" t="s">
        <v>25</v>
      </c>
      <c r="AC4" s="62">
        <v>43435</v>
      </c>
      <c r="AD4" s="62">
        <v>43344</v>
      </c>
      <c r="AE4" s="62">
        <v>43252</v>
      </c>
      <c r="AF4" s="62">
        <v>43160</v>
      </c>
      <c r="AG4" s="62">
        <v>43070</v>
      </c>
      <c r="AH4" s="62">
        <v>42979</v>
      </c>
      <c r="AI4" s="62">
        <v>42887</v>
      </c>
      <c r="AJ4" s="62">
        <v>42795</v>
      </c>
      <c r="AK4" s="62">
        <v>42705</v>
      </c>
      <c r="AL4" s="62">
        <v>42614</v>
      </c>
    </row>
    <row r="5" spans="1:38">
      <c r="A5" s="7" t="s">
        <v>1</v>
      </c>
      <c r="B5" s="8"/>
      <c r="C5" s="14" t="s">
        <v>7</v>
      </c>
      <c r="D5" s="15" t="s">
        <v>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44"/>
      <c r="AG5" s="9"/>
      <c r="AH5" s="9"/>
      <c r="AI5" s="9"/>
      <c r="AJ5" s="9"/>
      <c r="AK5" s="9"/>
      <c r="AL5" s="9"/>
    </row>
    <row r="6" spans="1:38">
      <c r="A6" s="10" t="s">
        <v>2</v>
      </c>
      <c r="B6" s="11"/>
      <c r="C6" s="71">
        <v>0.875</v>
      </c>
      <c r="D6" s="72">
        <v>7</v>
      </c>
      <c r="E6" s="63">
        <v>0.36842105263157893</v>
      </c>
      <c r="F6" s="31">
        <f>+(E6-G6)*100</f>
        <v>10.175438596491226</v>
      </c>
      <c r="G6" s="63">
        <v>0.26666666666666666</v>
      </c>
      <c r="H6" s="31">
        <f>+(G6-I6)*100</f>
        <v>-23.333333333333332</v>
      </c>
      <c r="I6" s="63">
        <v>0.5</v>
      </c>
      <c r="J6" s="31">
        <f>+(I6-K6)*100</f>
        <v>14.285714285714285</v>
      </c>
      <c r="K6" s="63">
        <v>0.35714285714285715</v>
      </c>
      <c r="L6" s="31">
        <f>+(K6-M6)*100</f>
        <v>-7.1428571428571397</v>
      </c>
      <c r="M6" s="63">
        <v>0.42857142857142855</v>
      </c>
      <c r="N6" s="31">
        <f>+(M6-O6)*100</f>
        <v>4.3956043956043906</v>
      </c>
      <c r="O6" s="63">
        <v>0.38461538461538464</v>
      </c>
      <c r="P6" s="31">
        <f>+(O6-Q6)*100</f>
        <v>9.0497737556561102</v>
      </c>
      <c r="Q6" s="63">
        <v>0.29411764705882354</v>
      </c>
      <c r="R6" s="31">
        <f>+(Q6-S6)*100</f>
        <v>-11.764705882352938</v>
      </c>
      <c r="S6" s="63">
        <v>0.41176470588235292</v>
      </c>
      <c r="T6" s="31">
        <f>+(S6-U6)*100</f>
        <v>3.081232492997199</v>
      </c>
      <c r="U6" s="63">
        <v>0.38095238095238093</v>
      </c>
      <c r="V6" s="31">
        <f>+(U6-W6)*100</f>
        <v>1.2531328320802004</v>
      </c>
      <c r="W6" s="63">
        <v>0.36842105263157893</v>
      </c>
      <c r="X6" s="31">
        <f>+(W6-Y6)*100</f>
        <v>8.2706766917293226</v>
      </c>
      <c r="Y6" s="63">
        <v>0.2857142857142857</v>
      </c>
      <c r="Z6" s="31">
        <f>+(Y6-AA6)*100</f>
        <v>-8.9285714285714306</v>
      </c>
      <c r="AA6" s="17">
        <v>0.375</v>
      </c>
      <c r="AB6" s="31">
        <f>+(AA6-AC6)*100</f>
        <v>0.65789473684210731</v>
      </c>
      <c r="AC6" s="17">
        <v>0.36842105263157893</v>
      </c>
      <c r="AD6" s="45">
        <v>0.42857142857142855</v>
      </c>
      <c r="AE6" s="45">
        <v>0.2857142857142857</v>
      </c>
      <c r="AF6" s="45">
        <v>0.35294117647058826</v>
      </c>
      <c r="AG6" s="17">
        <v>0.33333333333333331</v>
      </c>
      <c r="AH6" s="17">
        <v>0.30434782608695654</v>
      </c>
      <c r="AI6" s="17">
        <v>0.36842105263157893</v>
      </c>
      <c r="AJ6" s="17">
        <v>0.33333333333333331</v>
      </c>
      <c r="AK6" s="17">
        <v>0.33333333333333331</v>
      </c>
      <c r="AL6" s="17">
        <v>0.3888888888888889</v>
      </c>
    </row>
    <row r="7" spans="1:38">
      <c r="A7" s="10" t="s">
        <v>3</v>
      </c>
      <c r="B7" s="11"/>
      <c r="C7" s="71">
        <v>0.5</v>
      </c>
      <c r="D7" s="72">
        <v>4</v>
      </c>
      <c r="E7" s="63">
        <v>0.21052631578947367</v>
      </c>
      <c r="F7" s="31">
        <f t="shared" ref="F7:F13" si="0">+(E7-G7)*100</f>
        <v>7.7192982456140342</v>
      </c>
      <c r="G7" s="63">
        <v>0.13333333333333333</v>
      </c>
      <c r="H7" s="31">
        <f t="shared" ref="H7:H13" si="1">+(G7-I7)*100</f>
        <v>13.333333333333334</v>
      </c>
      <c r="I7" s="63">
        <v>0</v>
      </c>
      <c r="J7" s="31">
        <f t="shared" ref="J7:J12" si="2">+(I7-K7)*100</f>
        <v>-7.1428571428571423</v>
      </c>
      <c r="K7" s="63">
        <v>7.1428571428571425E-2</v>
      </c>
      <c r="L7" s="31">
        <f t="shared" ref="L7:L12" si="3">+(K7-M7)*100</f>
        <v>-7.1428571428571423</v>
      </c>
      <c r="M7" s="63">
        <v>0.14285714285714285</v>
      </c>
      <c r="N7" s="31">
        <f t="shared" ref="N7:N12" si="4">+(M7-O7)*100</f>
        <v>-1.0989010989011005</v>
      </c>
      <c r="O7" s="63">
        <v>0.15384615384615385</v>
      </c>
      <c r="P7" s="31">
        <f t="shared" ref="P7:P12" si="5">+(O7-Q7)*100</f>
        <v>9.5022624434389158</v>
      </c>
      <c r="Q7" s="63">
        <v>5.8823529411764705E-2</v>
      </c>
      <c r="R7" s="31">
        <f t="shared" ref="R7:R12" si="6">+(Q7-S7)*100</f>
        <v>0</v>
      </c>
      <c r="S7" s="63">
        <v>5.8823529411764705E-2</v>
      </c>
      <c r="T7" s="31">
        <f t="shared" ref="T7:T12" si="7">+(S7-U7)*100</f>
        <v>-3.6414565826330527</v>
      </c>
      <c r="U7" s="63">
        <v>9.5238095238095233E-2</v>
      </c>
      <c r="V7" s="31">
        <f t="shared" ref="V7:X12" si="8">+(U7-W7)*100</f>
        <v>-1.0025062656641603</v>
      </c>
      <c r="W7" s="63">
        <v>0.10526315789473684</v>
      </c>
      <c r="X7" s="31">
        <f t="shared" si="8"/>
        <v>1.0025062656641603</v>
      </c>
      <c r="Y7" s="63">
        <v>9.5238095238095233E-2</v>
      </c>
      <c r="Z7" s="31">
        <f t="shared" ref="Z7:Z12" si="9">+(Y7-AA7)*100</f>
        <v>3.2738095238095233</v>
      </c>
      <c r="AA7" s="17">
        <v>6.25E-2</v>
      </c>
      <c r="AB7" s="31">
        <f t="shared" ref="AB7:AB12" si="10">+(AA7-AC7)*100</f>
        <v>0.98684210526315819</v>
      </c>
      <c r="AC7" s="17">
        <v>5.2631578947368418E-2</v>
      </c>
      <c r="AD7" s="45">
        <v>0</v>
      </c>
      <c r="AE7" s="45">
        <v>0.14285714285714285</v>
      </c>
      <c r="AF7" s="45">
        <v>0.11764705882352941</v>
      </c>
      <c r="AG7" s="17">
        <v>5.5555555555555552E-2</v>
      </c>
      <c r="AH7" s="17">
        <v>8.6956521739130432E-2</v>
      </c>
      <c r="AI7" s="17">
        <v>5.2631578947368418E-2</v>
      </c>
      <c r="AJ7" s="17">
        <v>4.7619047619047616E-2</v>
      </c>
      <c r="AK7" s="17">
        <v>4.7619047619047616E-2</v>
      </c>
      <c r="AL7" s="17">
        <v>0</v>
      </c>
    </row>
    <row r="8" spans="1:38">
      <c r="A8" s="10" t="s">
        <v>4</v>
      </c>
      <c r="B8" s="11"/>
      <c r="C8" s="71">
        <v>0.125</v>
      </c>
      <c r="D8" s="72">
        <v>1</v>
      </c>
      <c r="E8" s="63">
        <v>5.2631578947368418E-2</v>
      </c>
      <c r="F8" s="31">
        <f t="shared" si="0"/>
        <v>-1.4035087719298247</v>
      </c>
      <c r="G8" s="63">
        <v>6.6666666666666666E-2</v>
      </c>
      <c r="H8" s="31">
        <f t="shared" si="1"/>
        <v>-1.6666666666666663</v>
      </c>
      <c r="I8" s="63">
        <v>8.3333333333333329E-2</v>
      </c>
      <c r="J8" s="31">
        <f t="shared" si="2"/>
        <v>1.1904761904761905</v>
      </c>
      <c r="K8" s="63">
        <v>7.1428571428571425E-2</v>
      </c>
      <c r="L8" s="31">
        <f t="shared" si="3"/>
        <v>0</v>
      </c>
      <c r="M8" s="63">
        <v>7.1428571428571425E-2</v>
      </c>
      <c r="N8" s="31">
        <f t="shared" si="4"/>
        <v>-0.54945054945055027</v>
      </c>
      <c r="O8" s="63">
        <v>7.6923076923076927E-2</v>
      </c>
      <c r="P8" s="31">
        <f t="shared" si="5"/>
        <v>1.8099547511312222</v>
      </c>
      <c r="Q8" s="63">
        <v>5.8823529411764705E-2</v>
      </c>
      <c r="R8" s="31">
        <f t="shared" si="6"/>
        <v>0</v>
      </c>
      <c r="S8" s="63">
        <v>5.8823529411764705E-2</v>
      </c>
      <c r="T8" s="31">
        <f t="shared" si="7"/>
        <v>1.1204481792717089</v>
      </c>
      <c r="U8" s="63">
        <v>4.7619047619047616E-2</v>
      </c>
      <c r="V8" s="31">
        <f t="shared" si="8"/>
        <v>4.7619047619047619</v>
      </c>
      <c r="W8" s="63">
        <v>0</v>
      </c>
      <c r="X8" s="31">
        <f t="shared" si="8"/>
        <v>0</v>
      </c>
      <c r="Y8" s="63">
        <v>0</v>
      </c>
      <c r="Z8" s="31">
        <f t="shared" si="9"/>
        <v>0</v>
      </c>
      <c r="AA8" s="17">
        <v>0</v>
      </c>
      <c r="AB8" s="31">
        <f t="shared" si="10"/>
        <v>0</v>
      </c>
      <c r="AC8" s="17">
        <v>0</v>
      </c>
      <c r="AD8" s="45">
        <v>0</v>
      </c>
      <c r="AE8" s="45">
        <v>0</v>
      </c>
      <c r="AF8" s="45">
        <v>0</v>
      </c>
      <c r="AG8" s="17">
        <v>0</v>
      </c>
      <c r="AH8" s="17">
        <v>4.3478260869565216E-2</v>
      </c>
      <c r="AI8" s="17">
        <v>0</v>
      </c>
      <c r="AJ8" s="17">
        <v>0</v>
      </c>
      <c r="AK8" s="17">
        <v>0</v>
      </c>
      <c r="AL8" s="17">
        <v>0</v>
      </c>
    </row>
    <row r="9" spans="1:38">
      <c r="A9" s="10" t="s">
        <v>5</v>
      </c>
      <c r="B9" s="11"/>
      <c r="C9" s="71">
        <v>0</v>
      </c>
      <c r="D9" s="72">
        <v>0</v>
      </c>
      <c r="E9" s="63">
        <v>0</v>
      </c>
      <c r="F9" s="31">
        <f t="shared" si="0"/>
        <v>-6.666666666666667</v>
      </c>
      <c r="G9" s="63">
        <v>6.6666666666666666E-2</v>
      </c>
      <c r="H9" s="31">
        <f t="shared" si="1"/>
        <v>6.666666666666667</v>
      </c>
      <c r="I9" s="63">
        <v>0</v>
      </c>
      <c r="J9" s="31">
        <f t="shared" si="2"/>
        <v>-7.1428571428571423</v>
      </c>
      <c r="K9" s="63">
        <v>7.1428571428571425E-2</v>
      </c>
      <c r="L9" s="31">
        <f t="shared" si="3"/>
        <v>7.1428571428571423</v>
      </c>
      <c r="M9" s="63">
        <v>0</v>
      </c>
      <c r="N9" s="31">
        <f t="shared" si="4"/>
        <v>0</v>
      </c>
      <c r="O9" s="63">
        <v>0</v>
      </c>
      <c r="P9" s="31">
        <f t="shared" si="5"/>
        <v>-29.411764705882355</v>
      </c>
      <c r="Q9" s="63">
        <v>0.29411764705882354</v>
      </c>
      <c r="R9" s="31">
        <f t="shared" si="6"/>
        <v>17.647058823529413</v>
      </c>
      <c r="S9" s="63">
        <v>0.11764705882352941</v>
      </c>
      <c r="T9" s="31">
        <f t="shared" si="7"/>
        <v>-7.2829131652661054</v>
      </c>
      <c r="U9" s="63">
        <v>0.19047619047619047</v>
      </c>
      <c r="V9" s="31">
        <f t="shared" si="8"/>
        <v>-2.0050125313283207</v>
      </c>
      <c r="W9" s="63">
        <v>0.21052631578947367</v>
      </c>
      <c r="X9" s="31">
        <f t="shared" si="8"/>
        <v>-2.7568922305764412</v>
      </c>
      <c r="Y9" s="63">
        <v>0.23809523809523808</v>
      </c>
      <c r="Z9" s="31">
        <f t="shared" si="9"/>
        <v>5.0595238095238084</v>
      </c>
      <c r="AA9" s="17">
        <v>0.1875</v>
      </c>
      <c r="AB9" s="31">
        <f t="shared" si="10"/>
        <v>-2.3026315789473673</v>
      </c>
      <c r="AC9" s="17">
        <v>0.21052631578947367</v>
      </c>
      <c r="AD9" s="45">
        <v>0.14285714285714285</v>
      </c>
      <c r="AE9" s="45">
        <v>0.14285714285714285</v>
      </c>
      <c r="AF9" s="45">
        <v>0.17647058823529413</v>
      </c>
      <c r="AG9" s="17">
        <v>0.27777777777777779</v>
      </c>
      <c r="AH9" s="17">
        <v>0.17391304347826086</v>
      </c>
      <c r="AI9" s="17">
        <v>0.21052631578947367</v>
      </c>
      <c r="AJ9" s="17">
        <v>0.19047619047619047</v>
      </c>
      <c r="AK9" s="17">
        <v>0.23809523809523808</v>
      </c>
      <c r="AL9" s="17">
        <v>0.16666666666666666</v>
      </c>
    </row>
    <row r="10" spans="1:38">
      <c r="A10" s="10" t="s">
        <v>6</v>
      </c>
      <c r="B10" s="11"/>
      <c r="C10" s="71">
        <v>0.625</v>
      </c>
      <c r="D10" s="72">
        <v>5</v>
      </c>
      <c r="E10" s="63">
        <v>0.26315789473684209</v>
      </c>
      <c r="F10" s="31">
        <f t="shared" si="0"/>
        <v>-0.35087719298245723</v>
      </c>
      <c r="G10" s="63">
        <v>0.26666666666666666</v>
      </c>
      <c r="H10" s="31">
        <f t="shared" si="1"/>
        <v>1.6666666666666663</v>
      </c>
      <c r="I10" s="63">
        <v>0.25</v>
      </c>
      <c r="J10" s="31">
        <f t="shared" si="2"/>
        <v>-3.5714285714285698</v>
      </c>
      <c r="K10" s="63">
        <v>0.2857142857142857</v>
      </c>
      <c r="L10" s="31">
        <f t="shared" si="3"/>
        <v>7.1428571428571423</v>
      </c>
      <c r="M10" s="63">
        <v>0.21428571428571427</v>
      </c>
      <c r="N10" s="31">
        <f t="shared" si="4"/>
        <v>-17.032967032967036</v>
      </c>
      <c r="O10" s="63">
        <v>0.38461538461538464</v>
      </c>
      <c r="P10" s="31">
        <f t="shared" si="5"/>
        <v>14.932126696832581</v>
      </c>
      <c r="Q10" s="63">
        <v>0.23529411764705882</v>
      </c>
      <c r="R10" s="31">
        <f t="shared" si="6"/>
        <v>0</v>
      </c>
      <c r="S10" s="63">
        <v>0.23529411764705882</v>
      </c>
      <c r="T10" s="31">
        <f t="shared" si="7"/>
        <v>4.4817927170868357</v>
      </c>
      <c r="U10" s="63">
        <v>0.19047619047619047</v>
      </c>
      <c r="V10" s="31">
        <f t="shared" si="8"/>
        <v>-2.0050125313283207</v>
      </c>
      <c r="W10" s="63">
        <v>0.21052631578947367</v>
      </c>
      <c r="X10" s="31">
        <f t="shared" si="8"/>
        <v>-2.7568922305764412</v>
      </c>
      <c r="Y10" s="63">
        <v>0.23809523809523808</v>
      </c>
      <c r="Z10" s="31">
        <f t="shared" si="9"/>
        <v>5.0595238095238084</v>
      </c>
      <c r="AA10" s="17">
        <v>0.1875</v>
      </c>
      <c r="AB10" s="31">
        <f t="shared" si="10"/>
        <v>-7.5657894736842088</v>
      </c>
      <c r="AC10" s="17">
        <v>0.26315789473684209</v>
      </c>
      <c r="AD10" s="45">
        <v>0.2857142857142857</v>
      </c>
      <c r="AE10" s="45">
        <v>0.23809523809523808</v>
      </c>
      <c r="AF10" s="45">
        <v>0.11764705882352941</v>
      </c>
      <c r="AG10" s="17">
        <v>0.16666666666666666</v>
      </c>
      <c r="AH10" s="17">
        <v>0.13043478260869565</v>
      </c>
      <c r="AI10" s="17">
        <v>0.21052631578947367</v>
      </c>
      <c r="AJ10" s="17">
        <v>0.14285714285714285</v>
      </c>
      <c r="AK10" s="17">
        <v>0.19047619047619047</v>
      </c>
      <c r="AL10" s="17">
        <v>0.22222222222222221</v>
      </c>
    </row>
    <row r="11" spans="1:38">
      <c r="A11" s="10" t="s">
        <v>16</v>
      </c>
      <c r="B11" s="11"/>
      <c r="C11" s="71">
        <v>0</v>
      </c>
      <c r="D11" s="72">
        <v>0</v>
      </c>
      <c r="E11" s="63">
        <v>0</v>
      </c>
      <c r="F11" s="31">
        <f t="shared" si="0"/>
        <v>-6.666666666666667</v>
      </c>
      <c r="G11" s="63">
        <v>6.6666666666666666E-2</v>
      </c>
      <c r="H11" s="31">
        <f t="shared" si="1"/>
        <v>6.666666666666667</v>
      </c>
      <c r="I11" s="63">
        <v>0</v>
      </c>
      <c r="J11" s="31">
        <f t="shared" si="2"/>
        <v>0</v>
      </c>
      <c r="K11" s="63">
        <v>0</v>
      </c>
      <c r="L11" s="31">
        <f t="shared" si="3"/>
        <v>0</v>
      </c>
      <c r="M11" s="63">
        <v>0</v>
      </c>
      <c r="N11" s="31">
        <f t="shared" si="4"/>
        <v>0</v>
      </c>
      <c r="O11" s="63">
        <v>0</v>
      </c>
      <c r="P11" s="31">
        <f t="shared" si="5"/>
        <v>-5.8823529411764701</v>
      </c>
      <c r="Q11" s="63">
        <v>5.8823529411764705E-2</v>
      </c>
      <c r="R11" s="31">
        <f t="shared" si="6"/>
        <v>-5.8823529411764701</v>
      </c>
      <c r="S11" s="63">
        <v>0.11764705882352941</v>
      </c>
      <c r="T11" s="31">
        <f t="shared" si="7"/>
        <v>11.76470588235294</v>
      </c>
      <c r="U11" s="63">
        <v>0</v>
      </c>
      <c r="V11" s="31">
        <f t="shared" si="8"/>
        <v>-10.526315789473683</v>
      </c>
      <c r="W11" s="63">
        <v>0.10526315789473684</v>
      </c>
      <c r="X11" s="31">
        <f t="shared" si="8"/>
        <v>5.7644110275689222</v>
      </c>
      <c r="Y11" s="63">
        <v>4.7619047619047616E-2</v>
      </c>
      <c r="Z11" s="31">
        <f t="shared" si="9"/>
        <v>-1.4880952380952384</v>
      </c>
      <c r="AA11" s="17">
        <v>6.25E-2</v>
      </c>
      <c r="AB11" s="31">
        <f t="shared" si="10"/>
        <v>0.98684210526315819</v>
      </c>
      <c r="AC11" s="17">
        <v>5.2631578947368418E-2</v>
      </c>
      <c r="AD11" s="45">
        <v>7.1428571428571425E-2</v>
      </c>
      <c r="AE11" s="45">
        <v>9.5238095238095233E-2</v>
      </c>
      <c r="AF11" s="45">
        <v>5.8823529411764705E-2</v>
      </c>
      <c r="AG11" s="17">
        <v>5.5555555555555552E-2</v>
      </c>
      <c r="AH11" s="17">
        <v>0.17391304347826086</v>
      </c>
      <c r="AI11" s="17">
        <v>0.10526315789473684</v>
      </c>
      <c r="AJ11" s="17">
        <v>9.5238095238095233E-2</v>
      </c>
      <c r="AK11" s="17">
        <v>0.14285714285714285</v>
      </c>
      <c r="AL11" s="17">
        <v>0.1111111111111111</v>
      </c>
    </row>
    <row r="12" spans="1:38">
      <c r="A12" s="11" t="s">
        <v>19</v>
      </c>
      <c r="B12" s="11"/>
      <c r="C12" s="71">
        <v>0.25</v>
      </c>
      <c r="D12" s="72">
        <v>2</v>
      </c>
      <c r="E12" s="63">
        <v>0.10526315789473684</v>
      </c>
      <c r="F12" s="31">
        <f t="shared" si="0"/>
        <v>-2.8070175438596494</v>
      </c>
      <c r="G12" s="63">
        <v>0.13333333333333333</v>
      </c>
      <c r="H12" s="31">
        <f t="shared" si="1"/>
        <v>-3.3333333333333326</v>
      </c>
      <c r="I12" s="63">
        <v>0.16666666666666666</v>
      </c>
      <c r="J12" s="31">
        <f t="shared" si="2"/>
        <v>2.3809523809523809</v>
      </c>
      <c r="K12" s="63">
        <v>0.14285714285714285</v>
      </c>
      <c r="L12" s="31">
        <f t="shared" si="3"/>
        <v>0</v>
      </c>
      <c r="M12" s="63">
        <v>0.14285714285714285</v>
      </c>
      <c r="N12" s="31">
        <f t="shared" si="4"/>
        <v>14.285714285714285</v>
      </c>
      <c r="O12" s="63">
        <v>0</v>
      </c>
      <c r="P12" s="31">
        <f t="shared" si="5"/>
        <v>0</v>
      </c>
      <c r="Q12" s="63">
        <v>0</v>
      </c>
      <c r="R12" s="31">
        <f t="shared" si="6"/>
        <v>0</v>
      </c>
      <c r="S12" s="63">
        <v>0</v>
      </c>
      <c r="T12" s="31">
        <f t="shared" si="7"/>
        <v>-9.5238095238095237</v>
      </c>
      <c r="U12" s="63">
        <v>9.5238095238095233E-2</v>
      </c>
      <c r="V12" s="31">
        <f t="shared" si="8"/>
        <v>9.5238095238095237</v>
      </c>
      <c r="W12" s="63">
        <v>0</v>
      </c>
      <c r="X12" s="31">
        <f t="shared" si="8"/>
        <v>-9.5238095238095237</v>
      </c>
      <c r="Y12" s="63">
        <v>9.5238095238095233E-2</v>
      </c>
      <c r="Z12" s="31">
        <f t="shared" si="9"/>
        <v>-2.9761904761904767</v>
      </c>
      <c r="AA12" s="17">
        <v>0.125</v>
      </c>
      <c r="AB12" s="31">
        <f t="shared" si="10"/>
        <v>7.2368421052631584</v>
      </c>
      <c r="AC12" s="17">
        <v>5.2631578947368418E-2</v>
      </c>
      <c r="AD12" s="45">
        <v>7.1428571428571425E-2</v>
      </c>
      <c r="AE12" s="45">
        <v>9.5238095238095233E-2</v>
      </c>
      <c r="AF12" s="45">
        <v>0.17647058823529413</v>
      </c>
      <c r="AG12" s="17">
        <v>0.1111111111111111</v>
      </c>
      <c r="AH12" s="17">
        <v>8.6956521739130432E-2</v>
      </c>
      <c r="AI12" s="17">
        <v>5.2631578947368418E-2</v>
      </c>
      <c r="AJ12" s="17">
        <v>9.5238095238095233E-2</v>
      </c>
      <c r="AK12" s="17">
        <v>4.7619047619047616E-2</v>
      </c>
      <c r="AL12" s="17">
        <v>0.1111111111111111</v>
      </c>
    </row>
    <row r="13" spans="1:38">
      <c r="A13" s="11" t="s">
        <v>42</v>
      </c>
      <c r="B13" s="11"/>
      <c r="C13" s="71">
        <v>0</v>
      </c>
      <c r="D13" s="72">
        <v>0</v>
      </c>
      <c r="E13" s="63"/>
      <c r="F13" s="31">
        <f t="shared" si="0"/>
        <v>0</v>
      </c>
      <c r="G13" s="63"/>
      <c r="H13" s="31">
        <f t="shared" si="1"/>
        <v>0</v>
      </c>
      <c r="I13" s="25"/>
      <c r="J13" s="31"/>
      <c r="K13" s="25"/>
      <c r="L13" s="31"/>
      <c r="M13" s="25"/>
      <c r="N13" s="25"/>
      <c r="O13" s="63"/>
      <c r="P13" s="25"/>
      <c r="Q13" s="63"/>
      <c r="R13" s="31"/>
      <c r="S13" s="63"/>
      <c r="T13" s="31"/>
      <c r="U13" s="63"/>
      <c r="V13" s="31"/>
      <c r="W13" s="63"/>
      <c r="X13" s="31"/>
      <c r="Y13" s="63"/>
      <c r="Z13" s="31"/>
      <c r="AA13" s="17"/>
      <c r="AB13" s="31"/>
      <c r="AC13" s="17"/>
      <c r="AD13" s="45"/>
      <c r="AE13" s="45"/>
      <c r="AF13" s="45"/>
      <c r="AG13" s="17"/>
      <c r="AH13" s="17"/>
      <c r="AI13" s="17"/>
      <c r="AJ13" s="17"/>
      <c r="AK13" s="17"/>
      <c r="AL13" s="17"/>
    </row>
    <row r="14" spans="1:38">
      <c r="A14" s="11"/>
      <c r="B14" s="11"/>
      <c r="C14" s="20"/>
      <c r="D14" s="3">
        <v>12</v>
      </c>
      <c r="E14" s="3"/>
      <c r="F14" s="3"/>
      <c r="G14" s="3"/>
      <c r="H14" s="3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AF14" s="19"/>
    </row>
    <row r="15" spans="1:38">
      <c r="A15" s="11"/>
      <c r="B15" s="11"/>
      <c r="C15" s="2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AF15" s="19"/>
    </row>
    <row r="16" spans="1:38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3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41"/>
    </row>
    <row r="18" spans="1:3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41"/>
    </row>
    <row r="19" spans="1:3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41"/>
    </row>
    <row r="20" spans="1:3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41"/>
    </row>
    <row r="21" spans="1:3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41"/>
    </row>
    <row r="22" spans="1:3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41"/>
    </row>
    <row r="23" spans="1:3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41"/>
    </row>
    <row r="24" spans="1:3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41"/>
    </row>
    <row r="25" spans="1:3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41"/>
    </row>
    <row r="26" spans="1:3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41"/>
    </row>
    <row r="27" spans="1:3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41"/>
    </row>
    <row r="28" spans="1:3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41"/>
    </row>
    <row r="29" spans="1:3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41"/>
    </row>
    <row r="30" spans="1:3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41"/>
    </row>
    <row r="31" spans="1:31" ht="7.5" customHeight="1">
      <c r="A31" s="3"/>
      <c r="Y31" s="3"/>
      <c r="Z31" s="3"/>
      <c r="AA31" s="3"/>
      <c r="AB31" s="3"/>
      <c r="AC31" s="3"/>
      <c r="AD31" s="3"/>
      <c r="AE31" s="41"/>
    </row>
    <row r="32" spans="1:31">
      <c r="A32" s="3"/>
      <c r="B32" s="23" t="s">
        <v>21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3"/>
      <c r="Z32" s="3"/>
      <c r="AA32" s="3"/>
      <c r="AB32" s="3"/>
      <c r="AC32" s="3"/>
      <c r="AD32" s="3"/>
      <c r="AE32" s="41"/>
    </row>
    <row r="33" spans="1:37">
      <c r="A33" s="3"/>
      <c r="B33" s="2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41"/>
    </row>
    <row r="34" spans="1:37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41"/>
    </row>
    <row r="35" spans="1:37">
      <c r="A35" s="2" t="s">
        <v>15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41"/>
    </row>
    <row r="36" spans="1:37" ht="15.75" thickBot="1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41"/>
    </row>
    <row r="37" spans="1:37" ht="15.75" thickBot="1">
      <c r="A37" s="3"/>
      <c r="B37" s="3"/>
      <c r="C37" s="12"/>
      <c r="D37" s="3"/>
      <c r="E37" s="90">
        <v>44531</v>
      </c>
      <c r="F37" s="90" t="s">
        <v>25</v>
      </c>
      <c r="G37" s="62">
        <v>44440</v>
      </c>
      <c r="H37" s="62" t="s">
        <v>25</v>
      </c>
      <c r="I37" s="62">
        <v>44348</v>
      </c>
      <c r="J37" s="62" t="s">
        <v>25</v>
      </c>
      <c r="K37" s="62">
        <v>44256</v>
      </c>
      <c r="L37" s="62" t="s">
        <v>25</v>
      </c>
      <c r="M37" s="62">
        <v>44166</v>
      </c>
      <c r="N37" s="62" t="s">
        <v>25</v>
      </c>
      <c r="O37" s="62">
        <v>44075</v>
      </c>
      <c r="P37" s="62" t="s">
        <v>25</v>
      </c>
      <c r="Q37" s="62">
        <v>43983</v>
      </c>
      <c r="R37" s="62" t="s">
        <v>25</v>
      </c>
      <c r="S37" s="62">
        <v>43891</v>
      </c>
      <c r="T37" s="62" t="s">
        <v>25</v>
      </c>
      <c r="U37" s="62">
        <v>43800</v>
      </c>
      <c r="V37" s="62" t="s">
        <v>25</v>
      </c>
      <c r="W37" s="62">
        <v>43709</v>
      </c>
      <c r="X37" s="62" t="s">
        <v>25</v>
      </c>
      <c r="Y37" s="62">
        <v>43617</v>
      </c>
      <c r="Z37" s="62" t="s">
        <v>25</v>
      </c>
      <c r="AA37" s="62">
        <v>43525</v>
      </c>
      <c r="AB37" s="62" t="s">
        <v>25</v>
      </c>
      <c r="AC37" s="62">
        <v>43435</v>
      </c>
      <c r="AD37" s="62">
        <v>43252</v>
      </c>
      <c r="AE37" s="62">
        <v>43160</v>
      </c>
      <c r="AF37" s="62">
        <v>43070</v>
      </c>
      <c r="AG37" s="62">
        <v>42979</v>
      </c>
      <c r="AH37" s="62">
        <v>42887</v>
      </c>
      <c r="AI37" s="62">
        <v>42795</v>
      </c>
      <c r="AJ37" s="62">
        <v>42705</v>
      </c>
      <c r="AK37" s="62">
        <v>42614</v>
      </c>
    </row>
    <row r="38" spans="1:37">
      <c r="A38" s="7" t="s">
        <v>1</v>
      </c>
      <c r="B38" s="8"/>
      <c r="C38" s="14" t="s">
        <v>7</v>
      </c>
      <c r="D38" s="15" t="s">
        <v>8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44"/>
      <c r="AF38" s="9"/>
      <c r="AG38" s="9"/>
      <c r="AH38" s="9"/>
      <c r="AI38" s="9"/>
      <c r="AJ38" s="9"/>
      <c r="AK38" s="9"/>
    </row>
    <row r="39" spans="1:37">
      <c r="A39" s="10" t="s">
        <v>2</v>
      </c>
      <c r="B39" s="11"/>
      <c r="C39" s="24">
        <v>0</v>
      </c>
      <c r="D39" s="25">
        <v>0</v>
      </c>
      <c r="E39" s="63">
        <v>0</v>
      </c>
      <c r="F39" s="31">
        <v>0</v>
      </c>
      <c r="G39" s="63">
        <f t="shared" ref="G39:G45" si="11">+B39/$D$47</f>
        <v>0</v>
      </c>
      <c r="H39" s="31">
        <f>+(G39-I39)*100</f>
        <v>0</v>
      </c>
      <c r="I39" s="63">
        <v>0</v>
      </c>
      <c r="J39" s="31">
        <f>+(I39-K39)*100</f>
        <v>0</v>
      </c>
      <c r="K39" s="64">
        <v>0</v>
      </c>
      <c r="L39" s="25"/>
      <c r="M39" s="64">
        <v>0</v>
      </c>
      <c r="N39" s="31">
        <f>M39-O39</f>
        <v>-0.6</v>
      </c>
      <c r="O39" s="63">
        <v>0.6</v>
      </c>
      <c r="P39" s="31">
        <v>60</v>
      </c>
      <c r="Q39" s="63">
        <v>0</v>
      </c>
      <c r="R39" s="31">
        <f>+(Q39-S39)*100</f>
        <v>0</v>
      </c>
      <c r="S39" s="59">
        <v>0</v>
      </c>
      <c r="T39" s="60">
        <f>+(S39-U39)*100</f>
        <v>-50</v>
      </c>
      <c r="U39" s="59">
        <v>0.5</v>
      </c>
      <c r="V39" s="60">
        <f>+(U39-W39)*100</f>
        <v>0</v>
      </c>
      <c r="W39" s="17">
        <v>0.5</v>
      </c>
      <c r="X39" s="60">
        <f>+(W39-Y39)*100</f>
        <v>14.285714285714285</v>
      </c>
      <c r="Y39" s="17">
        <v>0.35714285714285715</v>
      </c>
      <c r="Z39" s="60">
        <f>+(Y39-AA39)*100</f>
        <v>-30.952380952380949</v>
      </c>
      <c r="AA39" s="17">
        <v>0.66666666666666663</v>
      </c>
      <c r="AB39" s="31">
        <f t="shared" ref="AB39:AB45" si="12">+(Z39-AC39)*100</f>
        <v>-3150.7936507936506</v>
      </c>
      <c r="AC39" s="17">
        <v>0.55555555555555558</v>
      </c>
      <c r="AD39" s="45">
        <v>0.4</v>
      </c>
      <c r="AE39" s="45">
        <v>0.36363636363636365</v>
      </c>
      <c r="AF39" s="17">
        <v>0.3125</v>
      </c>
      <c r="AG39" s="17">
        <v>0.4</v>
      </c>
      <c r="AH39" s="17">
        <v>0.33333333333333331</v>
      </c>
      <c r="AI39" s="17">
        <v>0.36842105263157893</v>
      </c>
      <c r="AJ39" s="17">
        <v>0.26315789473684209</v>
      </c>
      <c r="AK39" s="17">
        <v>0.41176470588235292</v>
      </c>
    </row>
    <row r="40" spans="1:37">
      <c r="A40" s="10" t="s">
        <v>3</v>
      </c>
      <c r="B40" s="11"/>
      <c r="C40" s="24">
        <v>0</v>
      </c>
      <c r="D40" s="25">
        <v>0</v>
      </c>
      <c r="E40" s="63">
        <v>0</v>
      </c>
      <c r="F40" s="31">
        <v>0</v>
      </c>
      <c r="G40" s="63">
        <f t="shared" si="11"/>
        <v>0</v>
      </c>
      <c r="H40" s="31">
        <f t="shared" ref="H40:H45" si="13">+(G40-I40)*100</f>
        <v>0</v>
      </c>
      <c r="I40" s="63">
        <v>0</v>
      </c>
      <c r="J40" s="31">
        <f t="shared" ref="J40:J45" si="14">+(I40-K40)*100</f>
        <v>0</v>
      </c>
      <c r="K40" s="64">
        <v>0</v>
      </c>
      <c r="L40" s="25"/>
      <c r="M40" s="64">
        <v>0</v>
      </c>
      <c r="N40" s="31">
        <f t="shared" ref="N40:N45" si="15">M40-O40</f>
        <v>0</v>
      </c>
      <c r="O40" s="63">
        <v>0</v>
      </c>
      <c r="P40" s="31">
        <v>0</v>
      </c>
      <c r="Q40" s="63">
        <v>0</v>
      </c>
      <c r="R40" s="31">
        <f t="shared" ref="R40:R45" si="16">+(Q40-S40)*100</f>
        <v>-50</v>
      </c>
      <c r="S40" s="59">
        <v>0.5</v>
      </c>
      <c r="T40" s="60">
        <f t="shared" ref="T40:T45" si="17">+(S40-U40)*100</f>
        <v>40</v>
      </c>
      <c r="U40" s="59">
        <v>0.1</v>
      </c>
      <c r="V40" s="60">
        <f t="shared" ref="V40:V45" si="18">+(U40-W40)*100</f>
        <v>-40</v>
      </c>
      <c r="W40" s="17">
        <v>0.5</v>
      </c>
      <c r="X40" s="60">
        <f t="shared" ref="X40:X45" si="19">+(W40-Y40)*100</f>
        <v>35.714285714285715</v>
      </c>
      <c r="Y40" s="17">
        <v>0.14285714285714285</v>
      </c>
      <c r="Z40" s="60">
        <f t="shared" ref="Z40:Z45" si="20">+(Y40-AA40)*100</f>
        <v>-19.047619047619047</v>
      </c>
      <c r="AA40" s="17">
        <v>0.33333333333333331</v>
      </c>
      <c r="AB40" s="31">
        <f t="shared" si="12"/>
        <v>-1926.984126984127</v>
      </c>
      <c r="AC40" s="17">
        <v>0.22222222222222221</v>
      </c>
      <c r="AD40" s="45">
        <v>0.2</v>
      </c>
      <c r="AE40" s="45">
        <v>0.27272727272727271</v>
      </c>
      <c r="AF40" s="17">
        <v>0.125</v>
      </c>
      <c r="AG40" s="17">
        <v>0.13333333333333333</v>
      </c>
      <c r="AH40" s="17">
        <v>0</v>
      </c>
      <c r="AI40" s="17">
        <v>0.15789473684210525</v>
      </c>
      <c r="AJ40" s="17">
        <v>0.10526315789473684</v>
      </c>
      <c r="AK40" s="17">
        <v>0.11764705882352941</v>
      </c>
    </row>
    <row r="41" spans="1:37">
      <c r="A41" s="10" t="s">
        <v>4</v>
      </c>
      <c r="B41" s="11"/>
      <c r="C41" s="24">
        <v>0</v>
      </c>
      <c r="D41" s="25">
        <v>0.125</v>
      </c>
      <c r="E41" s="63">
        <v>1</v>
      </c>
      <c r="F41" s="31">
        <v>1</v>
      </c>
      <c r="G41" s="63">
        <f t="shared" si="11"/>
        <v>0</v>
      </c>
      <c r="H41" s="31">
        <f t="shared" si="13"/>
        <v>-100</v>
      </c>
      <c r="I41" s="63">
        <v>1</v>
      </c>
      <c r="J41" s="31">
        <f t="shared" si="14"/>
        <v>100</v>
      </c>
      <c r="K41" s="64">
        <v>0</v>
      </c>
      <c r="L41" s="25"/>
      <c r="M41" s="64">
        <v>0</v>
      </c>
      <c r="N41" s="31">
        <f t="shared" si="15"/>
        <v>0</v>
      </c>
      <c r="O41" s="63">
        <v>0</v>
      </c>
      <c r="P41" s="31">
        <v>0</v>
      </c>
      <c r="Q41" s="63">
        <v>0</v>
      </c>
      <c r="R41" s="31">
        <f t="shared" si="16"/>
        <v>-50</v>
      </c>
      <c r="S41" s="59">
        <v>0.5</v>
      </c>
      <c r="T41" s="60">
        <f t="shared" si="17"/>
        <v>40</v>
      </c>
      <c r="U41" s="59">
        <v>0.1</v>
      </c>
      <c r="V41" s="60">
        <f t="shared" si="18"/>
        <v>10</v>
      </c>
      <c r="W41" s="17">
        <v>0</v>
      </c>
      <c r="X41" s="60">
        <f t="shared" si="19"/>
        <v>0</v>
      </c>
      <c r="Y41" s="17">
        <v>0</v>
      </c>
      <c r="Z41" s="60">
        <f t="shared" si="20"/>
        <v>0</v>
      </c>
      <c r="AA41" s="17">
        <v>0</v>
      </c>
      <c r="AB41" s="31">
        <f t="shared" si="12"/>
        <v>0</v>
      </c>
      <c r="AC41" s="17">
        <v>0</v>
      </c>
      <c r="AD41" s="45">
        <v>0</v>
      </c>
      <c r="AE41" s="45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</row>
    <row r="42" spans="1:37">
      <c r="A42" s="10" t="s">
        <v>5</v>
      </c>
      <c r="B42" s="11"/>
      <c r="C42" s="24">
        <v>0</v>
      </c>
      <c r="D42" s="25">
        <v>0</v>
      </c>
      <c r="E42" s="63">
        <v>0</v>
      </c>
      <c r="F42" s="31">
        <v>0</v>
      </c>
      <c r="G42" s="63">
        <f t="shared" si="11"/>
        <v>0</v>
      </c>
      <c r="H42" s="31">
        <f t="shared" si="13"/>
        <v>0</v>
      </c>
      <c r="I42" s="63">
        <v>0</v>
      </c>
      <c r="J42" s="31">
        <f t="shared" si="14"/>
        <v>0</v>
      </c>
      <c r="K42" s="64">
        <v>0</v>
      </c>
      <c r="L42" s="25"/>
      <c r="M42" s="64">
        <v>0</v>
      </c>
      <c r="N42" s="31">
        <f t="shared" si="15"/>
        <v>-0.2</v>
      </c>
      <c r="O42" s="63">
        <v>0.2</v>
      </c>
      <c r="P42" s="31">
        <v>20</v>
      </c>
      <c r="Q42" s="63">
        <v>0</v>
      </c>
      <c r="R42" s="31">
        <f t="shared" si="16"/>
        <v>0</v>
      </c>
      <c r="S42" s="59">
        <v>0</v>
      </c>
      <c r="T42" s="60">
        <f t="shared" si="17"/>
        <v>-20</v>
      </c>
      <c r="U42" s="59">
        <v>0.2</v>
      </c>
      <c r="V42" s="60">
        <f t="shared" si="18"/>
        <v>20</v>
      </c>
      <c r="W42" s="17">
        <v>0</v>
      </c>
      <c r="X42" s="60">
        <f t="shared" si="19"/>
        <v>-35.714285714285715</v>
      </c>
      <c r="Y42" s="17">
        <v>0.35714285714285715</v>
      </c>
      <c r="Z42" s="60">
        <f t="shared" si="20"/>
        <v>35.714285714285715</v>
      </c>
      <c r="AA42" s="17">
        <v>0</v>
      </c>
      <c r="AB42" s="31">
        <f t="shared" si="12"/>
        <v>3549.2063492063494</v>
      </c>
      <c r="AC42" s="17">
        <v>0.22222222222222221</v>
      </c>
      <c r="AD42" s="45">
        <v>0.13333333333333333</v>
      </c>
      <c r="AE42" s="45">
        <v>9.0909090909090912E-2</v>
      </c>
      <c r="AF42" s="17">
        <v>0.25</v>
      </c>
      <c r="AG42" s="17">
        <v>0.2</v>
      </c>
      <c r="AH42" s="17">
        <v>0.33333333333333331</v>
      </c>
      <c r="AI42" s="17">
        <v>0.16666666666666666</v>
      </c>
      <c r="AJ42" s="17">
        <v>0.21052631578947367</v>
      </c>
      <c r="AK42" s="17">
        <v>0.23529411764705882</v>
      </c>
    </row>
    <row r="43" spans="1:37">
      <c r="A43" s="10" t="s">
        <v>6</v>
      </c>
      <c r="B43" s="11"/>
      <c r="C43" s="24">
        <v>0</v>
      </c>
      <c r="D43" s="25">
        <v>0</v>
      </c>
      <c r="E43" s="63">
        <v>0</v>
      </c>
      <c r="F43" s="31">
        <v>0</v>
      </c>
      <c r="G43" s="63">
        <f t="shared" si="11"/>
        <v>0</v>
      </c>
      <c r="H43" s="31">
        <f t="shared" si="13"/>
        <v>0</v>
      </c>
      <c r="I43" s="63">
        <v>0</v>
      </c>
      <c r="J43" s="31">
        <f t="shared" si="14"/>
        <v>0</v>
      </c>
      <c r="K43" s="64">
        <v>0</v>
      </c>
      <c r="L43" s="25"/>
      <c r="M43" s="64">
        <v>0</v>
      </c>
      <c r="N43" s="31">
        <f t="shared" si="15"/>
        <v>-0.2</v>
      </c>
      <c r="O43" s="63">
        <v>0.2</v>
      </c>
      <c r="P43" s="31">
        <v>20</v>
      </c>
      <c r="Q43" s="63">
        <v>0</v>
      </c>
      <c r="R43" s="31">
        <f t="shared" si="16"/>
        <v>0</v>
      </c>
      <c r="S43" s="59">
        <v>0</v>
      </c>
      <c r="T43" s="60">
        <f t="shared" si="17"/>
        <v>-10</v>
      </c>
      <c r="U43" s="59">
        <v>0.1</v>
      </c>
      <c r="V43" s="60">
        <f t="shared" si="18"/>
        <v>10</v>
      </c>
      <c r="W43" s="17">
        <v>0</v>
      </c>
      <c r="X43" s="60">
        <f t="shared" si="19"/>
        <v>-7.1428571428571423</v>
      </c>
      <c r="Y43" s="17">
        <v>7.1428571428571425E-2</v>
      </c>
      <c r="Z43" s="60">
        <f t="shared" si="20"/>
        <v>7.1428571428571423</v>
      </c>
      <c r="AA43" s="17">
        <v>0</v>
      </c>
      <c r="AB43" s="31">
        <f t="shared" si="12"/>
        <v>714.28571428571422</v>
      </c>
      <c r="AC43" s="17">
        <v>0</v>
      </c>
      <c r="AD43" s="45">
        <v>6.6666666666666666E-2</v>
      </c>
      <c r="AE43" s="45">
        <v>9.0909090909090912E-2</v>
      </c>
      <c r="AF43" s="17">
        <v>0.125</v>
      </c>
      <c r="AG43" s="17">
        <v>6.6666666666666666E-2</v>
      </c>
      <c r="AH43" s="17">
        <v>0</v>
      </c>
      <c r="AI43" s="17">
        <v>5.2631578947368418E-2</v>
      </c>
      <c r="AJ43" s="17">
        <v>0.10526315789473684</v>
      </c>
      <c r="AK43" s="17">
        <v>0</v>
      </c>
    </row>
    <row r="44" spans="1:37">
      <c r="A44" s="10" t="s">
        <v>16</v>
      </c>
      <c r="B44" s="11"/>
      <c r="C44" s="24">
        <v>0</v>
      </c>
      <c r="D44" s="25">
        <v>0</v>
      </c>
      <c r="E44" s="63">
        <v>0</v>
      </c>
      <c r="F44" s="31">
        <v>0</v>
      </c>
      <c r="G44" s="63">
        <f t="shared" si="11"/>
        <v>0</v>
      </c>
      <c r="H44" s="31">
        <f t="shared" si="13"/>
        <v>0</v>
      </c>
      <c r="I44" s="63">
        <v>0</v>
      </c>
      <c r="J44" s="31">
        <f t="shared" si="14"/>
        <v>0</v>
      </c>
      <c r="K44" s="64">
        <v>0</v>
      </c>
      <c r="L44" s="25"/>
      <c r="M44" s="64">
        <v>0</v>
      </c>
      <c r="N44" s="31">
        <f t="shared" si="15"/>
        <v>0</v>
      </c>
      <c r="O44" s="63">
        <v>0</v>
      </c>
      <c r="P44" s="31">
        <v>0</v>
      </c>
      <c r="Q44" s="63">
        <v>0</v>
      </c>
      <c r="R44" s="31">
        <f t="shared" si="16"/>
        <v>0</v>
      </c>
      <c r="S44" s="59">
        <v>0</v>
      </c>
      <c r="T44" s="60">
        <f t="shared" si="17"/>
        <v>0</v>
      </c>
      <c r="U44" s="59">
        <v>0</v>
      </c>
      <c r="V44" s="60">
        <f t="shared" si="18"/>
        <v>0</v>
      </c>
      <c r="W44" s="17">
        <v>0</v>
      </c>
      <c r="X44" s="60">
        <f t="shared" si="19"/>
        <v>0</v>
      </c>
      <c r="Y44" s="17">
        <v>0</v>
      </c>
      <c r="Z44" s="60">
        <f t="shared" si="20"/>
        <v>0</v>
      </c>
      <c r="AA44" s="17">
        <v>0</v>
      </c>
      <c r="AB44" s="31">
        <f t="shared" si="12"/>
        <v>0</v>
      </c>
      <c r="AC44" s="17">
        <v>0</v>
      </c>
      <c r="AD44" s="45">
        <v>0.13333333333333333</v>
      </c>
      <c r="AE44" s="45">
        <v>9.0909090909090912E-2</v>
      </c>
      <c r="AF44" s="17">
        <v>0.125</v>
      </c>
      <c r="AG44" s="17">
        <v>0.13333333333333333</v>
      </c>
      <c r="AH44" s="17">
        <v>0.16666666666666666</v>
      </c>
      <c r="AI44" s="17">
        <v>0.10526315789473684</v>
      </c>
      <c r="AJ44" s="17">
        <v>0.15789473684210525</v>
      </c>
      <c r="AK44" s="17">
        <v>0.11764705882352941</v>
      </c>
    </row>
    <row r="45" spans="1:37">
      <c r="A45" s="10" t="s">
        <v>19</v>
      </c>
      <c r="B45" s="11"/>
      <c r="C45" s="24">
        <v>0</v>
      </c>
      <c r="D45" s="25">
        <v>0</v>
      </c>
      <c r="E45" s="63">
        <v>0</v>
      </c>
      <c r="F45" s="31">
        <v>0</v>
      </c>
      <c r="G45" s="63">
        <f t="shared" si="11"/>
        <v>0</v>
      </c>
      <c r="H45" s="31">
        <f t="shared" si="13"/>
        <v>0</v>
      </c>
      <c r="I45" s="63">
        <v>0</v>
      </c>
      <c r="J45" s="31">
        <f t="shared" si="14"/>
        <v>0</v>
      </c>
      <c r="K45" s="64">
        <v>0</v>
      </c>
      <c r="L45" s="25"/>
      <c r="M45" s="64">
        <v>0</v>
      </c>
      <c r="N45" s="31">
        <f t="shared" si="15"/>
        <v>0</v>
      </c>
      <c r="O45" s="63">
        <v>0</v>
      </c>
      <c r="P45" s="31">
        <v>0</v>
      </c>
      <c r="Q45" s="63">
        <v>0</v>
      </c>
      <c r="R45" s="31">
        <f t="shared" si="16"/>
        <v>0</v>
      </c>
      <c r="S45" s="59">
        <v>0</v>
      </c>
      <c r="T45" s="60">
        <f t="shared" si="17"/>
        <v>0</v>
      </c>
      <c r="U45" s="59">
        <v>0</v>
      </c>
      <c r="V45" s="60">
        <f t="shared" si="18"/>
        <v>0</v>
      </c>
      <c r="W45" s="17">
        <v>0</v>
      </c>
      <c r="X45" s="60">
        <f t="shared" si="19"/>
        <v>-7.1428571428571423</v>
      </c>
      <c r="Y45" s="17">
        <v>7.1428571428571425E-2</v>
      </c>
      <c r="Z45" s="60">
        <f t="shared" si="20"/>
        <v>7.1428571428571423</v>
      </c>
      <c r="AA45" s="17">
        <v>0</v>
      </c>
      <c r="AB45" s="31">
        <f t="shared" si="12"/>
        <v>714.28571428571422</v>
      </c>
      <c r="AC45" s="17">
        <v>0</v>
      </c>
      <c r="AD45" s="45">
        <v>6.6666666666666666E-2</v>
      </c>
      <c r="AE45" s="45">
        <v>9.0909090909090912E-2</v>
      </c>
      <c r="AF45" s="17">
        <v>6.25E-2</v>
      </c>
      <c r="AG45" s="17">
        <v>6.6666666666666666E-2</v>
      </c>
      <c r="AH45" s="17">
        <v>0.16666666666666666</v>
      </c>
      <c r="AI45" s="17">
        <v>0.10526315789473684</v>
      </c>
      <c r="AJ45" s="17">
        <v>0.15789473684210525</v>
      </c>
      <c r="AK45" s="17"/>
    </row>
    <row r="46" spans="1:37">
      <c r="A46" s="10" t="s">
        <v>42</v>
      </c>
      <c r="B46" s="11"/>
      <c r="C46" s="24"/>
      <c r="D46" s="25">
        <v>7</v>
      </c>
      <c r="E46" s="63"/>
      <c r="F46" s="31">
        <f t="shared" ref="F40:F46" si="21">+(E46-G46)*100</f>
        <v>0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63"/>
      <c r="R46" s="31"/>
      <c r="S46" s="59"/>
      <c r="T46" s="60"/>
      <c r="U46" s="59"/>
      <c r="V46" s="60"/>
      <c r="W46" s="17"/>
      <c r="X46" s="60"/>
      <c r="Y46" s="17"/>
      <c r="Z46" s="60"/>
      <c r="AA46" s="17"/>
      <c r="AB46" s="31"/>
      <c r="AC46" s="17"/>
      <c r="AD46" s="45"/>
      <c r="AE46" s="45"/>
      <c r="AF46" s="17"/>
      <c r="AG46" s="17"/>
      <c r="AH46" s="17"/>
      <c r="AI46" s="17"/>
      <c r="AJ46" s="17"/>
      <c r="AK46" s="17"/>
    </row>
    <row r="47" spans="1:37">
      <c r="A47" s="3"/>
      <c r="B47" s="3"/>
      <c r="C47" s="3"/>
      <c r="D47" s="3">
        <v>1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18"/>
      <c r="P47" s="18"/>
      <c r="Q47" s="18"/>
      <c r="R47" s="18"/>
      <c r="S47" s="18"/>
      <c r="T47" s="18"/>
      <c r="U47" s="18"/>
      <c r="V47" s="18"/>
      <c r="W47" s="18"/>
      <c r="X47" s="18"/>
      <c r="AA47" s="18"/>
      <c r="AC47" s="18"/>
      <c r="AD47" s="18"/>
      <c r="AE47" s="46"/>
    </row>
    <row r="48" spans="1:37">
      <c r="A48" s="3"/>
      <c r="B48" s="3"/>
      <c r="C48" s="3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AA48" s="18"/>
      <c r="AC48" s="18"/>
      <c r="AD48" s="18"/>
      <c r="AE48" s="46"/>
    </row>
    <row r="49" spans="1:3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41"/>
    </row>
    <row r="50" spans="1:3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41"/>
    </row>
    <row r="51" spans="1:3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41"/>
    </row>
    <row r="52" spans="1:3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41"/>
    </row>
    <row r="53" spans="1:3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41"/>
    </row>
    <row r="54" spans="1:3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41"/>
    </row>
    <row r="55" spans="1:3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41"/>
    </row>
    <row r="56" spans="1:3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41"/>
    </row>
    <row r="57" spans="1:3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41"/>
    </row>
    <row r="58" spans="1:3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41"/>
    </row>
    <row r="59" spans="1:3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41"/>
    </row>
    <row r="60" spans="1:3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41"/>
    </row>
    <row r="61" spans="1:3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41"/>
    </row>
    <row r="62" spans="1:3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41"/>
    </row>
    <row r="63" spans="1:3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41"/>
    </row>
    <row r="64" spans="1:31">
      <c r="A64" s="3"/>
      <c r="B64" s="23" t="s">
        <v>21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47"/>
    </row>
    <row r="65" spans="1:31" ht="7.5" customHeight="1">
      <c r="A65" s="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3"/>
      <c r="Z65" s="3"/>
      <c r="AA65" s="3"/>
      <c r="AB65" s="3"/>
      <c r="AC65" s="3"/>
      <c r="AD65" s="3"/>
      <c r="AE65" s="41"/>
    </row>
  </sheetData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G33"/>
  <sheetViews>
    <sheetView showGridLines="0" tabSelected="1" zoomScale="85" zoomScaleNormal="85" workbookViewId="0">
      <selection activeCell="G14" sqref="G14"/>
    </sheetView>
  </sheetViews>
  <sheetFormatPr baseColWidth="10" defaultRowHeight="14.25"/>
  <cols>
    <col min="1" max="16384" width="11.42578125" style="74"/>
  </cols>
  <sheetData>
    <row r="1" spans="1:7">
      <c r="A1" s="73"/>
      <c r="B1" s="101" t="s">
        <v>48</v>
      </c>
      <c r="C1" s="101"/>
      <c r="D1" s="101"/>
    </row>
    <row r="2" spans="1:7" ht="15" thickBot="1">
      <c r="A2" s="73"/>
      <c r="B2" s="102"/>
      <c r="C2" s="102"/>
      <c r="D2" s="102"/>
    </row>
    <row r="3" spans="1:7" ht="15" thickBot="1">
      <c r="A3" s="75"/>
      <c r="B3" s="76" t="s">
        <v>49</v>
      </c>
      <c r="C3" s="76" t="s">
        <v>50</v>
      </c>
      <c r="D3" s="76" t="s">
        <v>51</v>
      </c>
    </row>
    <row r="4" spans="1:7">
      <c r="A4" s="77">
        <v>42064</v>
      </c>
      <c r="B4" s="74">
        <v>0</v>
      </c>
      <c r="C4" s="74">
        <v>3</v>
      </c>
      <c r="D4" s="74">
        <v>4</v>
      </c>
      <c r="G4" s="74">
        <f>SUM(B4:D4)</f>
        <v>7</v>
      </c>
    </row>
    <row r="5" spans="1:7">
      <c r="A5" s="77">
        <v>42156</v>
      </c>
      <c r="B5" s="74">
        <v>0</v>
      </c>
      <c r="C5" s="74">
        <v>1</v>
      </c>
      <c r="D5" s="74">
        <v>6</v>
      </c>
      <c r="G5" s="74">
        <f t="shared" ref="G5:G31" si="0">SUM(B5:D5)</f>
        <v>7</v>
      </c>
    </row>
    <row r="6" spans="1:7">
      <c r="A6" s="77">
        <v>42248</v>
      </c>
      <c r="B6" s="74">
        <v>0</v>
      </c>
      <c r="C6" s="74">
        <v>4</v>
      </c>
      <c r="D6" s="74">
        <v>3</v>
      </c>
      <c r="G6" s="74">
        <f t="shared" si="0"/>
        <v>7</v>
      </c>
    </row>
    <row r="7" spans="1:7">
      <c r="A7" s="77">
        <v>42339</v>
      </c>
      <c r="B7" s="74">
        <v>2</v>
      </c>
      <c r="C7" s="74">
        <v>3</v>
      </c>
      <c r="D7" s="74">
        <v>2</v>
      </c>
      <c r="G7" s="74">
        <f t="shared" si="0"/>
        <v>7</v>
      </c>
    </row>
    <row r="8" spans="1:7">
      <c r="A8" s="77">
        <v>42430</v>
      </c>
      <c r="B8" s="74">
        <v>0</v>
      </c>
      <c r="C8" s="74">
        <v>5</v>
      </c>
      <c r="D8" s="74">
        <v>2</v>
      </c>
      <c r="G8" s="74">
        <f t="shared" si="0"/>
        <v>7</v>
      </c>
    </row>
    <row r="9" spans="1:7">
      <c r="A9" s="77">
        <v>42522</v>
      </c>
      <c r="B9" s="74">
        <v>0</v>
      </c>
      <c r="C9" s="74">
        <v>4</v>
      </c>
      <c r="D9" s="74">
        <v>3</v>
      </c>
      <c r="G9" s="74">
        <f t="shared" si="0"/>
        <v>7</v>
      </c>
    </row>
    <row r="10" spans="1:7">
      <c r="A10" s="77">
        <v>42614</v>
      </c>
      <c r="B10" s="74">
        <v>0</v>
      </c>
      <c r="C10" s="74">
        <v>4</v>
      </c>
      <c r="D10" s="74">
        <v>3</v>
      </c>
      <c r="G10" s="74">
        <f t="shared" si="0"/>
        <v>7</v>
      </c>
    </row>
    <row r="11" spans="1:7">
      <c r="A11" s="77">
        <v>42705</v>
      </c>
      <c r="B11" s="74">
        <v>0</v>
      </c>
      <c r="C11" s="74">
        <v>6</v>
      </c>
      <c r="D11" s="74">
        <v>1</v>
      </c>
      <c r="G11" s="74">
        <f t="shared" si="0"/>
        <v>7</v>
      </c>
    </row>
    <row r="12" spans="1:7">
      <c r="A12" s="77">
        <v>42795</v>
      </c>
      <c r="B12" s="74">
        <v>0</v>
      </c>
      <c r="C12" s="74">
        <v>3</v>
      </c>
      <c r="D12" s="74">
        <v>4</v>
      </c>
      <c r="G12" s="74">
        <f t="shared" si="0"/>
        <v>7</v>
      </c>
    </row>
    <row r="13" spans="1:7">
      <c r="A13" s="77">
        <v>42887</v>
      </c>
      <c r="B13" s="74">
        <v>0</v>
      </c>
      <c r="C13" s="74">
        <v>3</v>
      </c>
      <c r="D13" s="74">
        <v>4</v>
      </c>
      <c r="G13" s="74">
        <f t="shared" si="0"/>
        <v>7</v>
      </c>
    </row>
    <row r="14" spans="1:7">
      <c r="A14" s="77">
        <v>42979</v>
      </c>
      <c r="B14" s="74">
        <v>0</v>
      </c>
      <c r="C14" s="74">
        <v>3</v>
      </c>
      <c r="D14" s="74">
        <v>4</v>
      </c>
      <c r="G14" s="74">
        <f t="shared" si="0"/>
        <v>7</v>
      </c>
    </row>
    <row r="15" spans="1:7">
      <c r="A15" s="77">
        <v>43070</v>
      </c>
      <c r="B15" s="78">
        <v>0</v>
      </c>
      <c r="C15" s="78">
        <v>5</v>
      </c>
      <c r="D15" s="78">
        <v>2</v>
      </c>
      <c r="G15" s="74">
        <f t="shared" si="0"/>
        <v>7</v>
      </c>
    </row>
    <row r="16" spans="1:7">
      <c r="A16" s="77">
        <v>43160</v>
      </c>
      <c r="B16" s="78">
        <v>0</v>
      </c>
      <c r="C16" s="78">
        <v>5</v>
      </c>
      <c r="D16" s="78">
        <v>2</v>
      </c>
      <c r="G16" s="74">
        <f t="shared" si="0"/>
        <v>7</v>
      </c>
    </row>
    <row r="17" spans="1:7">
      <c r="A17" s="77">
        <v>43252</v>
      </c>
      <c r="B17" s="78">
        <v>0</v>
      </c>
      <c r="C17" s="78">
        <v>5</v>
      </c>
      <c r="D17" s="78">
        <v>2</v>
      </c>
      <c r="G17" s="74">
        <f t="shared" si="0"/>
        <v>7</v>
      </c>
    </row>
    <row r="18" spans="1:7">
      <c r="A18" s="77">
        <v>43344</v>
      </c>
      <c r="B18" s="78">
        <v>0</v>
      </c>
      <c r="C18" s="78">
        <v>6</v>
      </c>
      <c r="D18" s="78">
        <v>1</v>
      </c>
      <c r="G18" s="74">
        <f t="shared" si="0"/>
        <v>7</v>
      </c>
    </row>
    <row r="19" spans="1:7">
      <c r="A19" s="77">
        <v>43435</v>
      </c>
      <c r="B19" s="78">
        <v>0</v>
      </c>
      <c r="C19" s="78">
        <v>7</v>
      </c>
      <c r="D19" s="78">
        <v>0</v>
      </c>
      <c r="G19" s="74">
        <f t="shared" si="0"/>
        <v>7</v>
      </c>
    </row>
    <row r="20" spans="1:7">
      <c r="A20" s="77">
        <v>43525</v>
      </c>
      <c r="B20" s="78">
        <v>0</v>
      </c>
      <c r="C20" s="78">
        <v>4</v>
      </c>
      <c r="D20" s="78">
        <v>3</v>
      </c>
      <c r="G20" s="74">
        <f t="shared" si="0"/>
        <v>7</v>
      </c>
    </row>
    <row r="21" spans="1:7">
      <c r="A21" s="77">
        <v>43617</v>
      </c>
      <c r="B21" s="78">
        <v>0</v>
      </c>
      <c r="C21" s="78">
        <v>3</v>
      </c>
      <c r="D21" s="78">
        <v>5</v>
      </c>
      <c r="G21" s="74">
        <f t="shared" si="0"/>
        <v>8</v>
      </c>
    </row>
    <row r="22" spans="1:7">
      <c r="A22" s="77">
        <v>43709</v>
      </c>
      <c r="B22" s="78">
        <v>0</v>
      </c>
      <c r="C22" s="78">
        <v>7</v>
      </c>
      <c r="D22" s="78">
        <v>1</v>
      </c>
      <c r="G22" s="74">
        <f t="shared" si="0"/>
        <v>8</v>
      </c>
    </row>
    <row r="23" spans="1:7">
      <c r="A23" s="77">
        <v>43800</v>
      </c>
      <c r="B23" s="78">
        <v>0</v>
      </c>
      <c r="C23" s="78">
        <v>6</v>
      </c>
      <c r="D23" s="78">
        <v>2</v>
      </c>
      <c r="G23" s="74">
        <f t="shared" si="0"/>
        <v>8</v>
      </c>
    </row>
    <row r="24" spans="1:7">
      <c r="A24" s="77">
        <v>43891</v>
      </c>
      <c r="B24" s="78">
        <v>2</v>
      </c>
      <c r="C24" s="78">
        <v>5</v>
      </c>
      <c r="D24" s="78">
        <v>1</v>
      </c>
      <c r="G24" s="74">
        <f t="shared" si="0"/>
        <v>8</v>
      </c>
    </row>
    <row r="25" spans="1:7">
      <c r="A25" s="77">
        <v>43983</v>
      </c>
      <c r="B25" s="78">
        <v>0</v>
      </c>
      <c r="C25" s="78">
        <v>3</v>
      </c>
      <c r="D25" s="78">
        <v>5</v>
      </c>
      <c r="G25" s="74">
        <f t="shared" si="0"/>
        <v>8</v>
      </c>
    </row>
    <row r="26" spans="1:7">
      <c r="A26" s="77">
        <v>44075</v>
      </c>
      <c r="B26" s="78">
        <v>0</v>
      </c>
      <c r="C26" s="78">
        <v>2</v>
      </c>
      <c r="D26" s="78">
        <v>6</v>
      </c>
      <c r="G26" s="74">
        <f t="shared" si="0"/>
        <v>8</v>
      </c>
    </row>
    <row r="27" spans="1:7">
      <c r="A27" s="77">
        <v>44166</v>
      </c>
      <c r="B27" s="78">
        <v>0</v>
      </c>
      <c r="C27" s="78">
        <v>2</v>
      </c>
      <c r="D27" s="78">
        <v>6</v>
      </c>
      <c r="G27" s="74">
        <f t="shared" si="0"/>
        <v>8</v>
      </c>
    </row>
    <row r="28" spans="1:7">
      <c r="A28" s="77">
        <v>44256</v>
      </c>
      <c r="B28" s="78">
        <v>0</v>
      </c>
      <c r="C28" s="78">
        <v>4</v>
      </c>
      <c r="D28" s="78">
        <v>4</v>
      </c>
      <c r="G28" s="74">
        <f t="shared" si="0"/>
        <v>8</v>
      </c>
    </row>
    <row r="29" spans="1:7">
      <c r="A29" s="77">
        <v>44348</v>
      </c>
      <c r="B29" s="78">
        <v>1</v>
      </c>
      <c r="C29" s="78">
        <v>3</v>
      </c>
      <c r="D29" s="78">
        <v>4</v>
      </c>
      <c r="G29" s="74">
        <f t="shared" si="0"/>
        <v>8</v>
      </c>
    </row>
    <row r="30" spans="1:7">
      <c r="A30" s="104">
        <v>44440</v>
      </c>
      <c r="B30" s="91">
        <v>0</v>
      </c>
      <c r="C30" s="91">
        <v>5</v>
      </c>
      <c r="D30" s="91">
        <v>3</v>
      </c>
      <c r="G30" s="74">
        <f t="shared" si="0"/>
        <v>8</v>
      </c>
    </row>
    <row r="31" spans="1:7">
      <c r="A31" s="104">
        <v>44531</v>
      </c>
      <c r="B31" s="91">
        <v>0</v>
      </c>
      <c r="C31" s="91">
        <v>6</v>
      </c>
      <c r="D31" s="91">
        <v>2</v>
      </c>
      <c r="G31" s="74">
        <f t="shared" si="0"/>
        <v>8</v>
      </c>
    </row>
    <row r="32" spans="1:7">
      <c r="B32" s="78"/>
      <c r="C32" s="78"/>
      <c r="D32" s="78"/>
    </row>
    <row r="33" spans="2:4">
      <c r="B33" s="78"/>
      <c r="C33" s="78"/>
      <c r="D33" s="78"/>
    </row>
  </sheetData>
  <mergeCells count="1">
    <mergeCell ref="B1:D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Graficos 1 y 2</vt:lpstr>
      <vt:lpstr>Gráfico 3</vt:lpstr>
      <vt:lpstr>Cuadro 1</vt:lpstr>
      <vt:lpstr>Gráfico 4</vt:lpstr>
      <vt:lpstr>Grafico 5</vt:lpstr>
      <vt:lpstr>'Graficos 1 y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Segovia Baquero Santiago David</dc:creator>
  <cp:lastModifiedBy>Gómez Molina Andrés Camilo</cp:lastModifiedBy>
  <dcterms:created xsi:type="dcterms:W3CDTF">2014-11-28T17:39:36Z</dcterms:created>
  <dcterms:modified xsi:type="dcterms:W3CDTF">2022-01-28T20:24:58Z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